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690" windowHeight="7110" activeTab="2"/>
  </bookViews>
  <sheets>
    <sheet name="nodes" sheetId="1" r:id="rId1"/>
    <sheet name="dupes" sheetId="2" r:id="rId2"/>
    <sheet name="2016" sheetId="3" r:id="rId3"/>
  </sheets>
  <calcPr calcId="145621"/>
</workbook>
</file>

<file path=xl/calcChain.xml><?xml version="1.0" encoding="utf-8"?>
<calcChain xmlns="http://schemas.openxmlformats.org/spreadsheetml/2006/main">
  <c r="E22" i="3" l="1"/>
  <c r="F22" i="3"/>
  <c r="G22" i="3"/>
  <c r="H22" i="3"/>
  <c r="I22" i="3"/>
  <c r="J22" i="3"/>
  <c r="K22" i="3"/>
  <c r="L22" i="3"/>
  <c r="M22" i="3"/>
  <c r="N22" i="3"/>
  <c r="D22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H12" i="2" l="1"/>
  <c r="I12" i="2"/>
  <c r="I3" i="2"/>
  <c r="I4" i="2"/>
  <c r="I5" i="2"/>
  <c r="I6" i="2"/>
  <c r="I7" i="2"/>
  <c r="I8" i="2"/>
  <c r="I9" i="2"/>
  <c r="I10" i="2"/>
  <c r="I11" i="2"/>
  <c r="I2" i="2"/>
  <c r="H3" i="2"/>
  <c r="H4" i="2"/>
  <c r="H5" i="2"/>
  <c r="H6" i="2"/>
  <c r="H7" i="2"/>
  <c r="H8" i="2"/>
  <c r="H9" i="2"/>
  <c r="H10" i="2"/>
  <c r="H11" i="2"/>
  <c r="H2" i="2"/>
</calcChain>
</file>

<file path=xl/sharedStrings.xml><?xml version="1.0" encoding="utf-8"?>
<sst xmlns="http://schemas.openxmlformats.org/spreadsheetml/2006/main" count="260" uniqueCount="93">
  <si>
    <t>Fri Oct 17 12:01:35 2014: minimum_rtt(1/Fri Oct 17 12:01:35 2014)</t>
  </si>
  <si>
    <t xml:space="preserve"> months=12</t>
  </si>
  <si>
    <t xml:space="preserve"> lines=33590</t>
  </si>
  <si>
    <t xml:space="preserve"> found=9859</t>
  </si>
  <si>
    <t>Fri Oct 17 12:08:22 2014: minimum_rtt(1/Fri Oct 17 12:08:22 2014)</t>
  </si>
  <si>
    <t xml:space="preserve"> found=15670</t>
  </si>
  <si>
    <t xml:space="preserve"> found=27798</t>
  </si>
  <si>
    <t>Fri Oct 17 12:21:42 2014: minimum_rtt(1/Fri Oct 17 12:21:42 2014)</t>
  </si>
  <si>
    <t xml:space="preserve"> found=28836</t>
  </si>
  <si>
    <t>Fri Oct 17 12:28:07 2014: minimum_rtt(1/Fri Oct 17 12:28:07 2014)</t>
  </si>
  <si>
    <t xml:space="preserve"> found=27095</t>
  </si>
  <si>
    <t>Fri Oct 17 12:34:45 2014: minimum_rtt(1/Fri Oct 17 12:34:45 2014)</t>
  </si>
  <si>
    <t xml:space="preserve"> found=25299</t>
  </si>
  <si>
    <t>Fri Oct 17 12:41:30 2014: minimum_rtt(1/Fri Oct 17 12:41:30 2014)</t>
  </si>
  <si>
    <t xml:space="preserve"> found=23314</t>
  </si>
  <si>
    <t>Fri Oct 17 12:47:58 2014: minimum_rtt(1/Fri Oct 17 12:47:58 2014)</t>
  </si>
  <si>
    <t xml:space="preserve"> found=19238</t>
  </si>
  <si>
    <t>Fri Oct 17 12:53:58 2014: minimum_rtt(1/Fri Oct 17 12:53:58 2014)</t>
  </si>
  <si>
    <t xml:space="preserve"> found=20076</t>
  </si>
  <si>
    <t>Fri Oct 17 12:59:43 2014: minimum_rtt(1/Fri Oct 17 12:59:43 2014)</t>
  </si>
  <si>
    <t xml:space="preserve"> found=33030</t>
  </si>
  <si>
    <t>Fri Oct 17 13:05:54 2014: minimum_rtt(1/Fri Oct 17 13:05:54 2014)</t>
  </si>
  <si>
    <t xml:space="preserve"> found=37798</t>
  </si>
  <si>
    <t>Fri Oct 17 13:12:15 2014: minimum_rtt(1/Fri Oct 17 13:12:15 2014)</t>
  </si>
  <si>
    <t xml:space="preserve"> found=39555</t>
  </si>
  <si>
    <t>Fri Oct 17 13:18:31 2014: minimum_rtt(1/Fri Oct 17 13:18:31 2014)</t>
  </si>
  <si>
    <t xml:space="preserve"> found=53866</t>
  </si>
  <si>
    <t>Fri Oct 17 13:24:09 2014: minimum_rtt(1/Fri Oct 17 13:24:09 2014)</t>
  </si>
  <si>
    <t xml:space="preserve"> found=98680</t>
  </si>
  <si>
    <t>Fri Oct 17 13:29:44 2014: minimum_rtt(1/Fri Oct 17 13:29:44 2014)</t>
  </si>
  <si>
    <t xml:space="preserve"> found=109459</t>
  </si>
  <si>
    <t>Fri Oct 17 13:35:27 2014: minimum_rtt(1/Fri Oct 17 13:35:27 2014)</t>
  </si>
  <si>
    <t xml:space="preserve"> found=96191</t>
  </si>
  <si>
    <t xml:space="preserve"> monitors</t>
  </si>
  <si>
    <t xml:space="preserve"> remotes</t>
  </si>
  <si>
    <t xml:space="preserve"> pairs</t>
  </si>
  <si>
    <t>1/17)</t>
  </si>
  <si>
    <t>2/17)</t>
  </si>
  <si>
    <t>3/17)</t>
  </si>
  <si>
    <t>4/17)</t>
  </si>
  <si>
    <t>5/17)</t>
  </si>
  <si>
    <t>6/17)</t>
  </si>
  <si>
    <t>7/17)</t>
  </si>
  <si>
    <t>8/17)</t>
  </si>
  <si>
    <t>9/17)</t>
  </si>
  <si>
    <t>10/17)</t>
  </si>
  <si>
    <t>11/17)</t>
  </si>
  <si>
    <t>12/17)</t>
  </si>
  <si>
    <t>13/17)</t>
  </si>
  <si>
    <t>14/17)</t>
  </si>
  <si>
    <t>15/17)</t>
  </si>
  <si>
    <t>16/17)</t>
  </si>
  <si>
    <t>Year</t>
  </si>
  <si>
    <t>Remotes</t>
  </si>
  <si>
    <t>Pairs</t>
  </si>
  <si>
    <t xml:space="preserve"> months=9</t>
  </si>
  <si>
    <t>Monitors</t>
  </si>
  <si>
    <t>From analyzing /afs/slac/package/pinger/analysis/wrap-analyze-allyears.pl --basedir /nfs/slac/g/net/pinger --usemetric --dataset hep --set_metric 4</t>
  </si>
  <si>
    <t>Fri Oct 17 12:15:01 2014: minimum_rtt(1/Fri Oct 17 12:15:01 2014)</t>
  </si>
  <si>
    <t xml:space="preserve"> found=96692</t>
  </si>
  <si>
    <t>Mon Dec 22 13:11:14 2014: minimum_rtt</t>
  </si>
  <si>
    <t>Countries</t>
  </si>
  <si>
    <t>Samples</t>
  </si>
  <si>
    <t>Dupes</t>
  </si>
  <si>
    <t>%</t>
  </si>
  <si>
    <t>Hosts duping</t>
  </si>
  <si>
    <t>Hosts monitored</t>
  </si>
  <si>
    <t>CERN</t>
  </si>
  <si>
    <t>Diff</t>
  </si>
  <si>
    <t>% CERN</t>
  </si>
  <si>
    <t xml:space="preserve"> months</t>
  </si>
  <si>
    <t xml:space="preserve"> lines</t>
  </si>
  <si>
    <t xml:space="preserve"> countries</t>
  </si>
  <si>
    <t>Months</t>
  </si>
  <si>
    <t>Numbers vary between metrics since bad data can reduce the number of minimum_rtts, the raw data early on does not support some metrics such as MOS, the lat/longs were not avaiable for some of the early nodes  etc. Note the 2014 data only includes the first 9 months.</t>
  </si>
  <si>
    <t>Sun Jan 17 14:59:26 2016</t>
  </si>
  <si>
    <t>Sun Jan 17 15:01:09 2016</t>
  </si>
  <si>
    <t>Sun Jan 17 15:02:56 2016</t>
  </si>
  <si>
    <t>Sun Jan 17 15:04:44 2016</t>
  </si>
  <si>
    <t>Sun Jan 17 15:06:32 2016</t>
  </si>
  <si>
    <t>Sun Jan 17 15:08:21 2016</t>
  </si>
  <si>
    <t>Sun Jan 17 15:10:12 2016</t>
  </si>
  <si>
    <t>Sun Jan 17 15:12:01 2016</t>
  </si>
  <si>
    <t>Sun Jan 17 15:13:50 2016</t>
  </si>
  <si>
    <t>Sun Jan 17 15:15:40 2016</t>
  </si>
  <si>
    <t>Sun Jan 17 15:17:30 2016</t>
  </si>
  <si>
    <t>Sun Jan 17 15:19:14 2016</t>
  </si>
  <si>
    <t>Sun Jan 17 15:21:01 2016</t>
  </si>
  <si>
    <t>Sun Jan 17 15:22:58 2016</t>
  </si>
  <si>
    <t>Sun Jan 17 15:24:49 2016</t>
  </si>
  <si>
    <t>Sun Jan 17 15:26:41 2016</t>
  </si>
  <si>
    <t>Sun Jan 17 15:28:29 2016</t>
  </si>
  <si>
    <t>Sun Jan 17 15:30:20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</si>
</sst>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46" fontId="0" fillId="0" borderId="0" xfId="0" applyNumberFormat="1"/>
    <xf numFmtId="10" fontId="0" fillId="0" borderId="0" xfId="0" applyNumberFormat="1"/>
    <xf numFmtId="164" fontId="0" fillId="0" borderId="0" xfId="0" applyNumberFormat="1"/>
    <xf numFmtId="22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 of PingER nodes, pairs &amp; countries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03646618640755"/>
          <c:y val="0.14399314668999708"/>
          <c:w val="0.61619009325961915"/>
          <c:h val="0.740026975794692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nodes!$H$3</c:f>
              <c:strCache>
                <c:ptCount val="1"/>
                <c:pt idx="0">
                  <c:v>Monitors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nodes!$H$4:$H$20</c:f>
              <c:numCache>
                <c:formatCode>General</c:formatCode>
                <c:ptCount val="17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38</c:v>
                </c:pt>
                <c:pt idx="6">
                  <c:v>31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44</c:v>
                </c:pt>
                <c:pt idx="11">
                  <c:v>48</c:v>
                </c:pt>
                <c:pt idx="12">
                  <c:v>61</c:v>
                </c:pt>
                <c:pt idx="13">
                  <c:v>97</c:v>
                </c:pt>
                <c:pt idx="14">
                  <c:v>93</c:v>
                </c:pt>
                <c:pt idx="15">
                  <c:v>88</c:v>
                </c:pt>
                <c:pt idx="16">
                  <c:v>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nodes!$J$3</c:f>
              <c:strCache>
                <c:ptCount val="1"/>
                <c:pt idx="0">
                  <c:v>Remotes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nodes!$J$4:$J$20</c:f>
              <c:numCache>
                <c:formatCode>General</c:formatCode>
                <c:ptCount val="17"/>
                <c:pt idx="0">
                  <c:v>300</c:v>
                </c:pt>
                <c:pt idx="1">
                  <c:v>448</c:v>
                </c:pt>
                <c:pt idx="2">
                  <c:v>498</c:v>
                </c:pt>
                <c:pt idx="3">
                  <c:v>416</c:v>
                </c:pt>
                <c:pt idx="4">
                  <c:v>354</c:v>
                </c:pt>
                <c:pt idx="5">
                  <c:v>365</c:v>
                </c:pt>
                <c:pt idx="6">
                  <c:v>454</c:v>
                </c:pt>
                <c:pt idx="7">
                  <c:v>481</c:v>
                </c:pt>
                <c:pt idx="8">
                  <c:v>514</c:v>
                </c:pt>
                <c:pt idx="9">
                  <c:v>541</c:v>
                </c:pt>
                <c:pt idx="10">
                  <c:v>592</c:v>
                </c:pt>
                <c:pt idx="11">
                  <c:v>663</c:v>
                </c:pt>
                <c:pt idx="12">
                  <c:v>623</c:v>
                </c:pt>
                <c:pt idx="13">
                  <c:v>659</c:v>
                </c:pt>
                <c:pt idx="14">
                  <c:v>797</c:v>
                </c:pt>
                <c:pt idx="15">
                  <c:v>774</c:v>
                </c:pt>
                <c:pt idx="16">
                  <c:v>836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nodes!$M$3</c:f>
              <c:strCache>
                <c:ptCount val="1"/>
                <c:pt idx="0">
                  <c:v>Countries</c:v>
                </c:pt>
              </c:strCache>
            </c:strRef>
          </c:tx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nodes!$M$4:$M$20</c:f>
              <c:numCache>
                <c:formatCode>General</c:formatCode>
                <c:ptCount val="17"/>
                <c:pt idx="0">
                  <c:v>29</c:v>
                </c:pt>
                <c:pt idx="1">
                  <c:v>70</c:v>
                </c:pt>
                <c:pt idx="2">
                  <c:v>70</c:v>
                </c:pt>
                <c:pt idx="3">
                  <c:v>72</c:v>
                </c:pt>
                <c:pt idx="4">
                  <c:v>105</c:v>
                </c:pt>
                <c:pt idx="5">
                  <c:v>105</c:v>
                </c:pt>
                <c:pt idx="6">
                  <c:v>114</c:v>
                </c:pt>
                <c:pt idx="7">
                  <c:v>119</c:v>
                </c:pt>
                <c:pt idx="8">
                  <c:v>130</c:v>
                </c:pt>
                <c:pt idx="9">
                  <c:v>161</c:v>
                </c:pt>
                <c:pt idx="10">
                  <c:v>162</c:v>
                </c:pt>
                <c:pt idx="11">
                  <c:v>166</c:v>
                </c:pt>
                <c:pt idx="12">
                  <c:v>163</c:v>
                </c:pt>
                <c:pt idx="13">
                  <c:v>165</c:v>
                </c:pt>
                <c:pt idx="14">
                  <c:v>166</c:v>
                </c:pt>
                <c:pt idx="15">
                  <c:v>168</c:v>
                </c:pt>
                <c:pt idx="16">
                  <c:v>169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13888"/>
        <c:axId val="78614464"/>
      </c:scatterChart>
      <c:scatterChart>
        <c:scatterStyle val="smoothMarker"/>
        <c:varyColors val="0"/>
        <c:ser>
          <c:idx val="2"/>
          <c:order val="2"/>
          <c:tx>
            <c:strRef>
              <c:f>nodes!$L$3</c:f>
              <c:strCache>
                <c:ptCount val="1"/>
                <c:pt idx="0">
                  <c:v>Pairs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nodes!$L$4:$L$20</c:f>
              <c:numCache>
                <c:formatCode>General</c:formatCode>
                <c:ptCount val="17"/>
                <c:pt idx="0">
                  <c:v>1118</c:v>
                </c:pt>
                <c:pt idx="1">
                  <c:v>2218</c:v>
                </c:pt>
                <c:pt idx="2">
                  <c:v>2764</c:v>
                </c:pt>
                <c:pt idx="3">
                  <c:v>3948</c:v>
                </c:pt>
                <c:pt idx="4">
                  <c:v>3134</c:v>
                </c:pt>
                <c:pt idx="5">
                  <c:v>2965</c:v>
                </c:pt>
                <c:pt idx="6">
                  <c:v>2596</c:v>
                </c:pt>
                <c:pt idx="7">
                  <c:v>2191</c:v>
                </c:pt>
                <c:pt idx="8">
                  <c:v>3079</c:v>
                </c:pt>
                <c:pt idx="9">
                  <c:v>4614</c:v>
                </c:pt>
                <c:pt idx="10">
                  <c:v>3925</c:v>
                </c:pt>
                <c:pt idx="11">
                  <c:v>4710</c:v>
                </c:pt>
                <c:pt idx="12">
                  <c:v>7013</c:v>
                </c:pt>
                <c:pt idx="13">
                  <c:v>12962</c:v>
                </c:pt>
                <c:pt idx="14">
                  <c:v>11931</c:v>
                </c:pt>
                <c:pt idx="15">
                  <c:v>10612</c:v>
                </c:pt>
                <c:pt idx="16">
                  <c:v>12001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15616"/>
        <c:axId val="78615040"/>
      </c:scatterChart>
      <c:valAx>
        <c:axId val="78613888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78614464"/>
        <c:crosses val="autoZero"/>
        <c:crossBetween val="midCat"/>
      </c:valAx>
      <c:valAx>
        <c:axId val="78614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Remote or monitor nodes or countries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613888"/>
        <c:crosses val="autoZero"/>
        <c:crossBetween val="midCat"/>
      </c:valAx>
      <c:valAx>
        <c:axId val="786150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Monitor-remote node pairs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615616"/>
        <c:crosses val="max"/>
        <c:crossBetween val="midCat"/>
      </c:valAx>
      <c:valAx>
        <c:axId val="7861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615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501535712291277"/>
          <c:y val="0.11516477107028288"/>
          <c:w val="0.21834098397274812"/>
          <c:h val="0.3796952464275298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 of PingER nodes, pairs &amp; countries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03646618640755"/>
          <c:y val="0.14399314668999708"/>
          <c:w val="0.61619009325961915"/>
          <c:h val="0.740026975794692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'2016'!$H$3</c:f>
              <c:strCache>
                <c:ptCount val="1"/>
                <c:pt idx="0">
                  <c:v>Monitors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'2016'!$B$4:$B$21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'2016'!$H$4:$H$21</c:f>
              <c:numCache>
                <c:formatCode>General</c:formatCode>
                <c:ptCount val="18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38</c:v>
                </c:pt>
                <c:pt idx="6">
                  <c:v>31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44</c:v>
                </c:pt>
                <c:pt idx="11">
                  <c:v>48</c:v>
                </c:pt>
                <c:pt idx="12">
                  <c:v>61</c:v>
                </c:pt>
                <c:pt idx="13">
                  <c:v>97</c:v>
                </c:pt>
                <c:pt idx="14">
                  <c:v>93</c:v>
                </c:pt>
                <c:pt idx="15">
                  <c:v>88</c:v>
                </c:pt>
                <c:pt idx="16">
                  <c:v>88</c:v>
                </c:pt>
                <c:pt idx="17">
                  <c:v>78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'2016'!$J$3</c:f>
              <c:strCache>
                <c:ptCount val="1"/>
                <c:pt idx="0">
                  <c:v>Remotes</c:v>
                </c:pt>
              </c:strCache>
            </c:strRef>
          </c:tx>
          <c:marker>
            <c:symbol val="none"/>
          </c:marker>
          <c:xVal>
            <c:numRef>
              <c:f>'2016'!$B$4:$B$21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'2016'!$J$4:$J$21</c:f>
              <c:numCache>
                <c:formatCode>General</c:formatCode>
                <c:ptCount val="18"/>
                <c:pt idx="0">
                  <c:v>300</c:v>
                </c:pt>
                <c:pt idx="1">
                  <c:v>448</c:v>
                </c:pt>
                <c:pt idx="2">
                  <c:v>498</c:v>
                </c:pt>
                <c:pt idx="3">
                  <c:v>416</c:v>
                </c:pt>
                <c:pt idx="4">
                  <c:v>354</c:v>
                </c:pt>
                <c:pt idx="5">
                  <c:v>365</c:v>
                </c:pt>
                <c:pt idx="6">
                  <c:v>453</c:v>
                </c:pt>
                <c:pt idx="7">
                  <c:v>480</c:v>
                </c:pt>
                <c:pt idx="8">
                  <c:v>513</c:v>
                </c:pt>
                <c:pt idx="9">
                  <c:v>540</c:v>
                </c:pt>
                <c:pt idx="10">
                  <c:v>591</c:v>
                </c:pt>
                <c:pt idx="11">
                  <c:v>662</c:v>
                </c:pt>
                <c:pt idx="12">
                  <c:v>623</c:v>
                </c:pt>
                <c:pt idx="13">
                  <c:v>658</c:v>
                </c:pt>
                <c:pt idx="14">
                  <c:v>796</c:v>
                </c:pt>
                <c:pt idx="15">
                  <c:v>774</c:v>
                </c:pt>
                <c:pt idx="16">
                  <c:v>848</c:v>
                </c:pt>
                <c:pt idx="17">
                  <c:v>849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'2016'!$N$3</c:f>
              <c:strCache>
                <c:ptCount val="1"/>
                <c:pt idx="0">
                  <c:v>Countries</c:v>
                </c:pt>
              </c:strCache>
            </c:strRef>
          </c:tx>
          <c:marker>
            <c:symbol val="none"/>
          </c:marker>
          <c:xVal>
            <c:numRef>
              <c:f>'2016'!$B$4:$B$21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'2016'!$N$4:$N$21</c:f>
              <c:numCache>
                <c:formatCode>General</c:formatCode>
                <c:ptCount val="18"/>
                <c:pt idx="0">
                  <c:v>29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72</c:v>
                </c:pt>
                <c:pt idx="5">
                  <c:v>105</c:v>
                </c:pt>
                <c:pt idx="6">
                  <c:v>114</c:v>
                </c:pt>
                <c:pt idx="7">
                  <c:v>119</c:v>
                </c:pt>
                <c:pt idx="8">
                  <c:v>130</c:v>
                </c:pt>
                <c:pt idx="9">
                  <c:v>161</c:v>
                </c:pt>
                <c:pt idx="10">
                  <c:v>162</c:v>
                </c:pt>
                <c:pt idx="11">
                  <c:v>166</c:v>
                </c:pt>
                <c:pt idx="12">
                  <c:v>163</c:v>
                </c:pt>
                <c:pt idx="13">
                  <c:v>165</c:v>
                </c:pt>
                <c:pt idx="14">
                  <c:v>166</c:v>
                </c:pt>
                <c:pt idx="15">
                  <c:v>170</c:v>
                </c:pt>
                <c:pt idx="16">
                  <c:v>172</c:v>
                </c:pt>
                <c:pt idx="17">
                  <c:v>172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17920"/>
        <c:axId val="80502784"/>
      </c:scatterChart>
      <c:scatterChart>
        <c:scatterStyle val="smoothMarker"/>
        <c:varyColors val="0"/>
        <c:ser>
          <c:idx val="5"/>
          <c:order val="2"/>
          <c:tx>
            <c:strRef>
              <c:f>'2016'!$L$3</c:f>
              <c:strCache>
                <c:ptCount val="1"/>
                <c:pt idx="0">
                  <c:v>Pairs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'2016'!$B$4:$B$21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'2016'!$L$4:$L$21</c:f>
              <c:numCache>
                <c:formatCode>General</c:formatCode>
                <c:ptCount val="18"/>
                <c:pt idx="0">
                  <c:v>1118</c:v>
                </c:pt>
                <c:pt idx="1">
                  <c:v>2218</c:v>
                </c:pt>
                <c:pt idx="2">
                  <c:v>2764</c:v>
                </c:pt>
                <c:pt idx="3">
                  <c:v>3948</c:v>
                </c:pt>
                <c:pt idx="4">
                  <c:v>3134</c:v>
                </c:pt>
                <c:pt idx="5">
                  <c:v>2965</c:v>
                </c:pt>
                <c:pt idx="6">
                  <c:v>2594</c:v>
                </c:pt>
                <c:pt idx="7">
                  <c:v>2190</c:v>
                </c:pt>
                <c:pt idx="8">
                  <c:v>3078</c:v>
                </c:pt>
                <c:pt idx="9">
                  <c:v>4613</c:v>
                </c:pt>
                <c:pt idx="10">
                  <c:v>3924</c:v>
                </c:pt>
                <c:pt idx="11">
                  <c:v>4709</c:v>
                </c:pt>
                <c:pt idx="12">
                  <c:v>7012</c:v>
                </c:pt>
                <c:pt idx="13">
                  <c:v>12961</c:v>
                </c:pt>
                <c:pt idx="14">
                  <c:v>11931</c:v>
                </c:pt>
                <c:pt idx="15">
                  <c:v>10616</c:v>
                </c:pt>
                <c:pt idx="16">
                  <c:v>12663</c:v>
                </c:pt>
                <c:pt idx="17">
                  <c:v>11382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92416"/>
        <c:axId val="80503360"/>
      </c:scatterChart>
      <c:valAx>
        <c:axId val="78617920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80502784"/>
        <c:crosses val="autoZero"/>
        <c:crossBetween val="midCat"/>
      </c:valAx>
      <c:valAx>
        <c:axId val="8050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Remote or monitor nodes or countries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617920"/>
        <c:crosses val="autoZero"/>
        <c:crossBetween val="midCat"/>
      </c:valAx>
      <c:valAx>
        <c:axId val="80503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Monitor-remote node pairs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492416"/>
        <c:crosses val="max"/>
        <c:crossBetween val="midCat"/>
      </c:valAx>
      <c:valAx>
        <c:axId val="9849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503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501535712291277"/>
          <c:y val="0.11516477107028288"/>
          <c:w val="0.21246426534416563"/>
          <c:h val="0.3796952464275298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19050</xdr:rowOff>
    </xdr:from>
    <xdr:to>
      <xdr:col>0</xdr:col>
      <xdr:colOff>4552951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0.50922</cdr:x>
      <cdr:y>0.66667</cdr:y>
    </cdr:from>
    <cdr:to>
      <cdr:x>0.73617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663" y="1828809"/>
          <a:ext cx="101599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From: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22</xdr:row>
      <xdr:rowOff>0</xdr:rowOff>
    </xdr:from>
    <xdr:to>
      <xdr:col>5</xdr:col>
      <xdr:colOff>323850</xdr:colOff>
      <xdr:row>36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0.50922</cdr:x>
      <cdr:y>0.66667</cdr:y>
    </cdr:from>
    <cdr:to>
      <cdr:x>0.73617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663" y="1828809"/>
          <a:ext cx="101599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From: PingER project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" sqref="A2:XFD2"/>
    </sheetView>
  </sheetViews>
  <sheetFormatPr defaultRowHeight="15" x14ac:dyDescent="0.25"/>
  <cols>
    <col min="1" max="1" width="71.7109375" customWidth="1"/>
    <col min="2" max="2" width="5" bestFit="1" customWidth="1"/>
    <col min="3" max="3" width="6.5703125" customWidth="1"/>
    <col min="4" max="4" width="11.140625" bestFit="1" customWidth="1"/>
    <col min="5" max="5" width="11.7109375" bestFit="1" customWidth="1"/>
    <col min="6" max="6" width="13.85546875" bestFit="1" customWidth="1"/>
    <col min="7" max="7" width="0.7109375" customWidth="1"/>
    <col min="8" max="8" width="9" bestFit="1" customWidth="1"/>
    <col min="9" max="9" width="1" customWidth="1"/>
    <col min="10" max="10" width="8.85546875" bestFit="1" customWidth="1"/>
    <col min="11" max="11" width="5.7109375" customWidth="1"/>
    <col min="12" max="12" width="6" customWidth="1"/>
  </cols>
  <sheetData>
    <row r="1" spans="1:13" ht="38.25" customHeight="1" x14ac:dyDescent="0.25">
      <c r="A1" s="7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x14ac:dyDescent="0.2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x14ac:dyDescent="0.25">
      <c r="B3" t="s">
        <v>52</v>
      </c>
      <c r="H3" t="s">
        <v>56</v>
      </c>
      <c r="J3" t="s">
        <v>53</v>
      </c>
      <c r="L3" t="s">
        <v>54</v>
      </c>
      <c r="M3" t="s">
        <v>61</v>
      </c>
    </row>
    <row r="4" spans="1:13" x14ac:dyDescent="0.25">
      <c r="A4" t="s">
        <v>0</v>
      </c>
      <c r="B4">
        <v>1998</v>
      </c>
      <c r="C4" t="s">
        <v>36</v>
      </c>
      <c r="D4" t="s">
        <v>1</v>
      </c>
      <c r="E4" t="s">
        <v>2</v>
      </c>
      <c r="F4" t="s">
        <v>3</v>
      </c>
      <c r="G4" t="s">
        <v>33</v>
      </c>
      <c r="H4">
        <v>18</v>
      </c>
      <c r="I4" t="s">
        <v>34</v>
      </c>
      <c r="J4">
        <v>300</v>
      </c>
      <c r="K4" t="s">
        <v>35</v>
      </c>
      <c r="L4">
        <v>1118</v>
      </c>
      <c r="M4">
        <v>29</v>
      </c>
    </row>
    <row r="5" spans="1:13" x14ac:dyDescent="0.25">
      <c r="A5" t="s">
        <v>4</v>
      </c>
      <c r="B5">
        <v>1999</v>
      </c>
      <c r="C5" t="s">
        <v>37</v>
      </c>
      <c r="D5" t="s">
        <v>1</v>
      </c>
      <c r="E5" t="s">
        <v>2</v>
      </c>
      <c r="F5" t="s">
        <v>5</v>
      </c>
      <c r="G5" t="s">
        <v>33</v>
      </c>
      <c r="H5">
        <v>29</v>
      </c>
      <c r="I5" t="s">
        <v>34</v>
      </c>
      <c r="J5">
        <v>448</v>
      </c>
      <c r="K5" t="s">
        <v>35</v>
      </c>
      <c r="L5">
        <v>2218</v>
      </c>
      <c r="M5">
        <v>70</v>
      </c>
    </row>
    <row r="6" spans="1:13" x14ac:dyDescent="0.25">
      <c r="A6" t="s">
        <v>58</v>
      </c>
      <c r="B6">
        <v>2000</v>
      </c>
      <c r="C6" t="s">
        <v>38</v>
      </c>
      <c r="D6" t="s">
        <v>1</v>
      </c>
      <c r="E6" t="s">
        <v>2</v>
      </c>
      <c r="F6" t="s">
        <v>6</v>
      </c>
      <c r="G6" t="s">
        <v>33</v>
      </c>
      <c r="H6">
        <v>31</v>
      </c>
      <c r="I6" t="s">
        <v>34</v>
      </c>
      <c r="J6">
        <v>498</v>
      </c>
      <c r="K6" t="s">
        <v>35</v>
      </c>
      <c r="L6">
        <v>2764</v>
      </c>
      <c r="M6">
        <v>70</v>
      </c>
    </row>
    <row r="7" spans="1:13" x14ac:dyDescent="0.25">
      <c r="A7" t="s">
        <v>7</v>
      </c>
      <c r="B7">
        <v>2001</v>
      </c>
      <c r="C7" t="s">
        <v>39</v>
      </c>
      <c r="D7" t="s">
        <v>1</v>
      </c>
      <c r="E7" t="s">
        <v>2</v>
      </c>
      <c r="F7" t="s">
        <v>8</v>
      </c>
      <c r="G7" t="s">
        <v>33</v>
      </c>
      <c r="H7">
        <v>39</v>
      </c>
      <c r="I7" t="s">
        <v>34</v>
      </c>
      <c r="J7">
        <v>416</v>
      </c>
      <c r="K7" t="s">
        <v>35</v>
      </c>
      <c r="L7">
        <v>3948</v>
      </c>
      <c r="M7">
        <v>72</v>
      </c>
    </row>
    <row r="8" spans="1:13" x14ac:dyDescent="0.25">
      <c r="A8" t="s">
        <v>9</v>
      </c>
      <c r="B8">
        <v>2002</v>
      </c>
      <c r="C8" t="s">
        <v>40</v>
      </c>
      <c r="D8" t="s">
        <v>1</v>
      </c>
      <c r="E8" t="s">
        <v>2</v>
      </c>
      <c r="F8" t="s">
        <v>10</v>
      </c>
      <c r="G8" t="s">
        <v>33</v>
      </c>
      <c r="H8">
        <v>40</v>
      </c>
      <c r="I8" t="s">
        <v>34</v>
      </c>
      <c r="J8">
        <v>354</v>
      </c>
      <c r="K8" t="s">
        <v>35</v>
      </c>
      <c r="L8">
        <v>3134</v>
      </c>
      <c r="M8">
        <v>105</v>
      </c>
    </row>
    <row r="9" spans="1:13" x14ac:dyDescent="0.25">
      <c r="A9" t="s">
        <v>11</v>
      </c>
      <c r="B9">
        <v>2003</v>
      </c>
      <c r="C9" t="s">
        <v>41</v>
      </c>
      <c r="D9" t="s">
        <v>1</v>
      </c>
      <c r="E9" t="s">
        <v>2</v>
      </c>
      <c r="F9" t="s">
        <v>12</v>
      </c>
      <c r="G9" t="s">
        <v>33</v>
      </c>
      <c r="H9">
        <v>38</v>
      </c>
      <c r="I9" t="s">
        <v>34</v>
      </c>
      <c r="J9">
        <v>365</v>
      </c>
      <c r="K9" t="s">
        <v>35</v>
      </c>
      <c r="L9">
        <v>2965</v>
      </c>
      <c r="M9">
        <v>105</v>
      </c>
    </row>
    <row r="10" spans="1:13" x14ac:dyDescent="0.25">
      <c r="A10" t="s">
        <v>13</v>
      </c>
      <c r="B10">
        <v>2004</v>
      </c>
      <c r="C10" t="s">
        <v>42</v>
      </c>
      <c r="D10" t="s">
        <v>1</v>
      </c>
      <c r="E10" t="s">
        <v>2</v>
      </c>
      <c r="F10" t="s">
        <v>14</v>
      </c>
      <c r="G10" t="s">
        <v>33</v>
      </c>
      <c r="H10">
        <v>31</v>
      </c>
      <c r="I10" t="s">
        <v>34</v>
      </c>
      <c r="J10">
        <v>454</v>
      </c>
      <c r="K10" t="s">
        <v>35</v>
      </c>
      <c r="L10">
        <v>2596</v>
      </c>
      <c r="M10">
        <v>114</v>
      </c>
    </row>
    <row r="11" spans="1:13" x14ac:dyDescent="0.25">
      <c r="A11" t="s">
        <v>15</v>
      </c>
      <c r="B11">
        <v>2005</v>
      </c>
      <c r="C11" t="s">
        <v>43</v>
      </c>
      <c r="D11" t="s">
        <v>1</v>
      </c>
      <c r="E11" t="s">
        <v>2</v>
      </c>
      <c r="F11" t="s">
        <v>16</v>
      </c>
      <c r="G11" t="s">
        <v>33</v>
      </c>
      <c r="H11">
        <v>30</v>
      </c>
      <c r="I11" t="s">
        <v>34</v>
      </c>
      <c r="J11">
        <v>481</v>
      </c>
      <c r="K11" t="s">
        <v>35</v>
      </c>
      <c r="L11">
        <v>2191</v>
      </c>
      <c r="M11">
        <v>119</v>
      </c>
    </row>
    <row r="12" spans="1:13" x14ac:dyDescent="0.25">
      <c r="A12" t="s">
        <v>17</v>
      </c>
      <c r="B12">
        <v>2006</v>
      </c>
      <c r="C12" t="s">
        <v>44</v>
      </c>
      <c r="D12" t="s">
        <v>1</v>
      </c>
      <c r="E12" t="s">
        <v>2</v>
      </c>
      <c r="F12" t="s">
        <v>18</v>
      </c>
      <c r="G12" t="s">
        <v>33</v>
      </c>
      <c r="H12">
        <v>40</v>
      </c>
      <c r="I12" t="s">
        <v>34</v>
      </c>
      <c r="J12">
        <v>514</v>
      </c>
      <c r="K12" t="s">
        <v>35</v>
      </c>
      <c r="L12">
        <v>3079</v>
      </c>
      <c r="M12">
        <v>130</v>
      </c>
    </row>
    <row r="13" spans="1:13" x14ac:dyDescent="0.25">
      <c r="A13" t="s">
        <v>19</v>
      </c>
      <c r="B13">
        <v>2007</v>
      </c>
      <c r="C13" t="s">
        <v>45</v>
      </c>
      <c r="D13" t="s">
        <v>1</v>
      </c>
      <c r="E13" t="s">
        <v>2</v>
      </c>
      <c r="F13" t="s">
        <v>20</v>
      </c>
      <c r="G13" t="s">
        <v>33</v>
      </c>
      <c r="H13">
        <v>45</v>
      </c>
      <c r="I13" t="s">
        <v>34</v>
      </c>
      <c r="J13">
        <v>541</v>
      </c>
      <c r="K13" t="s">
        <v>35</v>
      </c>
      <c r="L13">
        <v>4614</v>
      </c>
      <c r="M13">
        <v>161</v>
      </c>
    </row>
    <row r="14" spans="1:13" x14ac:dyDescent="0.25">
      <c r="A14" t="s">
        <v>21</v>
      </c>
      <c r="B14">
        <v>2008</v>
      </c>
      <c r="C14" t="s">
        <v>46</v>
      </c>
      <c r="D14" t="s">
        <v>1</v>
      </c>
      <c r="E14" t="s">
        <v>2</v>
      </c>
      <c r="F14" t="s">
        <v>22</v>
      </c>
      <c r="G14" t="s">
        <v>33</v>
      </c>
      <c r="H14">
        <v>44</v>
      </c>
      <c r="I14" t="s">
        <v>34</v>
      </c>
      <c r="J14">
        <v>592</v>
      </c>
      <c r="K14" t="s">
        <v>35</v>
      </c>
      <c r="L14">
        <v>3925</v>
      </c>
      <c r="M14">
        <v>162</v>
      </c>
    </row>
    <row r="15" spans="1:13" x14ac:dyDescent="0.25">
      <c r="A15" t="s">
        <v>23</v>
      </c>
      <c r="B15">
        <v>2009</v>
      </c>
      <c r="C15" t="s">
        <v>47</v>
      </c>
      <c r="D15" t="s">
        <v>1</v>
      </c>
      <c r="E15" t="s">
        <v>2</v>
      </c>
      <c r="F15" t="s">
        <v>24</v>
      </c>
      <c r="G15" t="s">
        <v>33</v>
      </c>
      <c r="H15">
        <v>48</v>
      </c>
      <c r="I15" t="s">
        <v>34</v>
      </c>
      <c r="J15">
        <v>663</v>
      </c>
      <c r="K15" t="s">
        <v>35</v>
      </c>
      <c r="L15">
        <v>4710</v>
      </c>
      <c r="M15">
        <v>166</v>
      </c>
    </row>
    <row r="16" spans="1:13" x14ac:dyDescent="0.25">
      <c r="A16" t="s">
        <v>25</v>
      </c>
      <c r="B16">
        <v>2010</v>
      </c>
      <c r="C16" t="s">
        <v>48</v>
      </c>
      <c r="D16" t="s">
        <v>1</v>
      </c>
      <c r="E16" t="s">
        <v>2</v>
      </c>
      <c r="F16" t="s">
        <v>26</v>
      </c>
      <c r="G16" t="s">
        <v>33</v>
      </c>
      <c r="H16">
        <v>61</v>
      </c>
      <c r="I16" t="s">
        <v>34</v>
      </c>
      <c r="J16">
        <v>623</v>
      </c>
      <c r="K16" t="s">
        <v>35</v>
      </c>
      <c r="L16">
        <v>7013</v>
      </c>
      <c r="M16">
        <v>163</v>
      </c>
    </row>
    <row r="17" spans="1:13" x14ac:dyDescent="0.25">
      <c r="A17" t="s">
        <v>27</v>
      </c>
      <c r="B17">
        <v>2011</v>
      </c>
      <c r="C17" t="s">
        <v>49</v>
      </c>
      <c r="D17" t="s">
        <v>1</v>
      </c>
      <c r="E17" t="s">
        <v>2</v>
      </c>
      <c r="F17" t="s">
        <v>28</v>
      </c>
      <c r="G17" t="s">
        <v>33</v>
      </c>
      <c r="H17">
        <v>97</v>
      </c>
      <c r="I17" t="s">
        <v>34</v>
      </c>
      <c r="J17">
        <v>659</v>
      </c>
      <c r="K17" t="s">
        <v>35</v>
      </c>
      <c r="L17">
        <v>12962</v>
      </c>
      <c r="M17">
        <v>165</v>
      </c>
    </row>
    <row r="18" spans="1:13" x14ac:dyDescent="0.25">
      <c r="A18" t="s">
        <v>29</v>
      </c>
      <c r="B18">
        <v>2012</v>
      </c>
      <c r="C18" t="s">
        <v>50</v>
      </c>
      <c r="D18" t="s">
        <v>1</v>
      </c>
      <c r="E18" t="s">
        <v>2</v>
      </c>
      <c r="F18" t="s">
        <v>30</v>
      </c>
      <c r="G18" t="s">
        <v>33</v>
      </c>
      <c r="H18">
        <v>93</v>
      </c>
      <c r="I18" t="s">
        <v>34</v>
      </c>
      <c r="J18">
        <v>797</v>
      </c>
      <c r="K18" t="s">
        <v>35</v>
      </c>
      <c r="L18">
        <v>11931</v>
      </c>
      <c r="M18">
        <v>166</v>
      </c>
    </row>
    <row r="19" spans="1:13" x14ac:dyDescent="0.25">
      <c r="A19" t="s">
        <v>31</v>
      </c>
      <c r="B19">
        <v>2013</v>
      </c>
      <c r="C19" t="s">
        <v>51</v>
      </c>
      <c r="D19" t="s">
        <v>1</v>
      </c>
      <c r="E19" t="s">
        <v>2</v>
      </c>
      <c r="F19" t="s">
        <v>32</v>
      </c>
      <c r="G19" t="s">
        <v>33</v>
      </c>
      <c r="H19">
        <v>88</v>
      </c>
      <c r="I19" t="s">
        <v>34</v>
      </c>
      <c r="J19">
        <v>774</v>
      </c>
      <c r="K19" t="s">
        <v>35</v>
      </c>
      <c r="L19">
        <v>10612</v>
      </c>
      <c r="M19">
        <v>168</v>
      </c>
    </row>
    <row r="20" spans="1:13" x14ac:dyDescent="0.25">
      <c r="A20" t="s">
        <v>60</v>
      </c>
      <c r="B20">
        <v>2014</v>
      </c>
      <c r="D20" t="s">
        <v>55</v>
      </c>
      <c r="E20">
        <v>33816</v>
      </c>
      <c r="F20" t="s">
        <v>59</v>
      </c>
      <c r="H20">
        <v>86</v>
      </c>
      <c r="J20">
        <v>836</v>
      </c>
      <c r="L20">
        <v>12001</v>
      </c>
      <c r="M20">
        <v>169</v>
      </c>
    </row>
  </sheetData>
  <mergeCells count="2">
    <mergeCell ref="A2:L2"/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2"/>
    </sheetView>
  </sheetViews>
  <sheetFormatPr defaultRowHeight="15" x14ac:dyDescent="0.25"/>
  <cols>
    <col min="1" max="1" width="10.140625" customWidth="1"/>
    <col min="2" max="2" width="6.5703125" customWidth="1"/>
    <col min="3" max="3" width="12.28515625" customWidth="1"/>
    <col min="4" max="4" width="15.85546875" customWidth="1"/>
    <col min="6" max="6" width="9.85546875" bestFit="1" customWidth="1"/>
    <col min="7" max="7" width="7.28515625" customWidth="1"/>
    <col min="8" max="8" width="6.28515625" customWidth="1"/>
    <col min="9" max="9" width="8.140625" customWidth="1"/>
  </cols>
  <sheetData>
    <row r="1" spans="1:9" x14ac:dyDescent="0.25">
      <c r="B1" t="s">
        <v>63</v>
      </c>
      <c r="C1" t="s">
        <v>65</v>
      </c>
      <c r="D1" t="s">
        <v>66</v>
      </c>
      <c r="E1" t="s">
        <v>62</v>
      </c>
      <c r="F1" t="s">
        <v>64</v>
      </c>
      <c r="G1" t="s">
        <v>67</v>
      </c>
      <c r="H1" t="s">
        <v>68</v>
      </c>
      <c r="I1" t="s">
        <v>69</v>
      </c>
    </row>
    <row r="2" spans="1:9" x14ac:dyDescent="0.25">
      <c r="A2" s="2">
        <v>83.541666666666671</v>
      </c>
      <c r="B2">
        <v>93</v>
      </c>
      <c r="C2">
        <v>27</v>
      </c>
      <c r="D2">
        <v>481</v>
      </c>
      <c r="E2">
        <v>11408092</v>
      </c>
      <c r="F2" s="4">
        <v>7.9999999999999996E-6</v>
      </c>
      <c r="G2">
        <v>0</v>
      </c>
      <c r="H2">
        <f>B2-G2</f>
        <v>93</v>
      </c>
      <c r="I2" s="3">
        <f>G2/B2</f>
        <v>0</v>
      </c>
    </row>
    <row r="3" spans="1:9" x14ac:dyDescent="0.25">
      <c r="A3" s="2">
        <v>83.583333333333329</v>
      </c>
      <c r="B3">
        <v>9228</v>
      </c>
      <c r="C3">
        <v>40</v>
      </c>
      <c r="D3">
        <v>514</v>
      </c>
      <c r="E3">
        <v>13715929</v>
      </c>
      <c r="F3" s="4">
        <v>6.7299999999999999E-4</v>
      </c>
      <c r="G3">
        <v>5751</v>
      </c>
      <c r="H3">
        <f t="shared" ref="H3:H12" si="0">B3-G3</f>
        <v>3477</v>
      </c>
      <c r="I3" s="3">
        <f t="shared" ref="I3:I12" si="1">G3/B3</f>
        <v>0.62321196358907671</v>
      </c>
    </row>
    <row r="4" spans="1:9" x14ac:dyDescent="0.25">
      <c r="A4" s="2">
        <v>83.625</v>
      </c>
      <c r="B4">
        <v>35673</v>
      </c>
      <c r="C4">
        <v>42</v>
      </c>
      <c r="D4">
        <v>541</v>
      </c>
      <c r="E4">
        <v>16315320</v>
      </c>
      <c r="F4" s="4">
        <v>2.186E-3</v>
      </c>
      <c r="G4">
        <v>34721</v>
      </c>
      <c r="H4">
        <f t="shared" si="0"/>
        <v>952</v>
      </c>
      <c r="I4" s="3">
        <f t="shared" si="1"/>
        <v>0.97331315000140162</v>
      </c>
    </row>
    <row r="5" spans="1:9" x14ac:dyDescent="0.25">
      <c r="A5" s="2">
        <v>83.666666666666671</v>
      </c>
      <c r="B5">
        <v>39262</v>
      </c>
      <c r="C5">
        <v>57</v>
      </c>
      <c r="D5">
        <v>592</v>
      </c>
      <c r="E5">
        <v>19680482</v>
      </c>
      <c r="F5" s="4">
        <v>1.9949999999999998E-3</v>
      </c>
      <c r="G5">
        <v>34249</v>
      </c>
      <c r="H5">
        <f t="shared" si="0"/>
        <v>5013</v>
      </c>
      <c r="I5" s="3">
        <f t="shared" si="1"/>
        <v>0.87231929091742655</v>
      </c>
    </row>
    <row r="6" spans="1:9" x14ac:dyDescent="0.25">
      <c r="A6" s="2">
        <v>83.708333333333329</v>
      </c>
      <c r="B6">
        <v>42356</v>
      </c>
      <c r="C6">
        <v>52</v>
      </c>
      <c r="D6">
        <v>663</v>
      </c>
      <c r="E6">
        <v>17889767</v>
      </c>
      <c r="F6" s="4">
        <v>2.3679999999999999E-3</v>
      </c>
      <c r="G6">
        <v>27469</v>
      </c>
      <c r="H6">
        <f t="shared" si="0"/>
        <v>14887</v>
      </c>
      <c r="I6" s="3">
        <f t="shared" si="1"/>
        <v>0.64852677306638962</v>
      </c>
    </row>
    <row r="7" spans="1:9" x14ac:dyDescent="0.25">
      <c r="A7" s="2">
        <v>83.75</v>
      </c>
      <c r="B7">
        <v>74638</v>
      </c>
      <c r="C7">
        <v>51</v>
      </c>
      <c r="D7">
        <v>623</v>
      </c>
      <c r="E7">
        <v>19862304</v>
      </c>
      <c r="F7" s="4">
        <v>3.7580000000000001E-3</v>
      </c>
      <c r="G7">
        <v>19693</v>
      </c>
      <c r="H7">
        <f t="shared" si="0"/>
        <v>54945</v>
      </c>
      <c r="I7" s="3">
        <f t="shared" si="1"/>
        <v>0.26384683405235937</v>
      </c>
    </row>
    <row r="8" spans="1:9" x14ac:dyDescent="0.25">
      <c r="A8" s="2">
        <v>83.791666666666671</v>
      </c>
      <c r="B8">
        <v>30769</v>
      </c>
      <c r="C8">
        <v>79</v>
      </c>
      <c r="D8">
        <v>659</v>
      </c>
      <c r="E8">
        <v>22889278</v>
      </c>
      <c r="F8" s="4">
        <v>1.3439999999999999E-3</v>
      </c>
      <c r="G8">
        <v>22518</v>
      </c>
      <c r="H8">
        <f t="shared" si="0"/>
        <v>8251</v>
      </c>
      <c r="I8" s="3">
        <f t="shared" si="1"/>
        <v>0.73184048880366603</v>
      </c>
    </row>
    <row r="9" spans="1:9" x14ac:dyDescent="0.25">
      <c r="A9" s="2">
        <v>83.833333333333329</v>
      </c>
      <c r="B9">
        <v>85217</v>
      </c>
      <c r="C9">
        <v>50</v>
      </c>
      <c r="D9">
        <v>797</v>
      </c>
      <c r="E9">
        <v>23786399</v>
      </c>
      <c r="F9" s="4">
        <v>3.5829999999999998E-3</v>
      </c>
      <c r="G9">
        <v>34402</v>
      </c>
      <c r="H9">
        <f t="shared" si="0"/>
        <v>50815</v>
      </c>
      <c r="I9" s="3">
        <f t="shared" si="1"/>
        <v>0.40369879249445534</v>
      </c>
    </row>
    <row r="10" spans="1:9" x14ac:dyDescent="0.25">
      <c r="A10" s="2">
        <v>83.875</v>
      </c>
      <c r="B10">
        <v>74128</v>
      </c>
      <c r="C10">
        <v>76</v>
      </c>
      <c r="D10">
        <v>774</v>
      </c>
      <c r="E10">
        <v>25475771</v>
      </c>
      <c r="F10" s="4">
        <v>2.9099999999999998E-3</v>
      </c>
      <c r="G10">
        <v>34916</v>
      </c>
      <c r="H10">
        <f t="shared" si="0"/>
        <v>39212</v>
      </c>
      <c r="I10" s="3">
        <f t="shared" si="1"/>
        <v>0.4710230951867041</v>
      </c>
    </row>
    <row r="11" spans="1:9" x14ac:dyDescent="0.25">
      <c r="A11" s="2">
        <v>83.916666666666671</v>
      </c>
      <c r="B11">
        <v>16990</v>
      </c>
      <c r="C11">
        <v>41</v>
      </c>
      <c r="D11">
        <v>836</v>
      </c>
      <c r="E11">
        <v>29933696</v>
      </c>
      <c r="F11" s="4">
        <v>5.6800000000000004E-4</v>
      </c>
      <c r="G11">
        <v>14026</v>
      </c>
      <c r="H11">
        <f t="shared" si="0"/>
        <v>2964</v>
      </c>
      <c r="I11" s="3">
        <f t="shared" si="1"/>
        <v>0.82554443790464982</v>
      </c>
    </row>
    <row r="12" spans="1:9" x14ac:dyDescent="0.25">
      <c r="A12" s="2">
        <v>83.958333333333329</v>
      </c>
      <c r="B12">
        <v>164</v>
      </c>
      <c r="C12">
        <v>4</v>
      </c>
      <c r="E12">
        <v>514773</v>
      </c>
      <c r="F12" s="4">
        <v>3.19E-4</v>
      </c>
      <c r="G12">
        <v>104</v>
      </c>
      <c r="H12">
        <f t="shared" si="0"/>
        <v>60</v>
      </c>
      <c r="I12" s="3">
        <f t="shared" si="1"/>
        <v>0.63414634146341464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18" workbookViewId="0">
      <selection activeCell="H34" sqref="H34"/>
    </sheetView>
  </sheetViews>
  <sheetFormatPr defaultRowHeight="15" x14ac:dyDescent="0.25"/>
  <cols>
    <col min="1" max="1" width="28.140625" bestFit="1" customWidth="1"/>
    <col min="2" max="2" width="11.5703125" customWidth="1"/>
  </cols>
  <sheetData>
    <row r="1" spans="1:14" x14ac:dyDescent="0.25">
      <c r="A1" s="6" t="s">
        <v>57</v>
      </c>
      <c r="B1" s="6"/>
      <c r="C1" s="6"/>
      <c r="D1" s="6"/>
      <c r="E1" s="6"/>
      <c r="F1" s="6"/>
      <c r="G1" s="6"/>
      <c r="H1" s="6"/>
    </row>
    <row r="2" spans="1:14" x14ac:dyDescent="0.25">
      <c r="A2" s="1"/>
      <c r="B2" s="1"/>
      <c r="C2" s="1"/>
      <c r="D2" s="1"/>
      <c r="E2" s="1"/>
      <c r="F2" s="1"/>
      <c r="G2" s="1"/>
      <c r="H2" s="1"/>
    </row>
    <row r="3" spans="1:14" x14ac:dyDescent="0.25">
      <c r="D3" t="s">
        <v>73</v>
      </c>
      <c r="H3" t="s">
        <v>56</v>
      </c>
      <c r="J3" t="s">
        <v>53</v>
      </c>
      <c r="L3" t="s">
        <v>54</v>
      </c>
      <c r="N3" t="s">
        <v>61</v>
      </c>
    </row>
    <row r="4" spans="1:14" x14ac:dyDescent="0.25">
      <c r="A4" s="5" t="s">
        <v>75</v>
      </c>
      <c r="B4">
        <v>1998</v>
      </c>
      <c r="C4" t="s">
        <v>70</v>
      </c>
      <c r="D4">
        <v>12</v>
      </c>
      <c r="E4" t="s">
        <v>71</v>
      </c>
      <c r="F4">
        <v>36460</v>
      </c>
      <c r="G4">
        <v>9859</v>
      </c>
      <c r="H4">
        <v>18</v>
      </c>
      <c r="I4" t="s">
        <v>34</v>
      </c>
      <c r="J4">
        <v>300</v>
      </c>
      <c r="K4" t="s">
        <v>35</v>
      </c>
      <c r="L4">
        <v>1118</v>
      </c>
      <c r="M4" t="s">
        <v>72</v>
      </c>
      <c r="N4">
        <v>29</v>
      </c>
    </row>
    <row r="5" spans="1:14" x14ac:dyDescent="0.25">
      <c r="A5" t="s">
        <v>76</v>
      </c>
      <c r="B5">
        <f>B4+1</f>
        <v>1999</v>
      </c>
      <c r="C5" t="s">
        <v>70</v>
      </c>
      <c r="D5">
        <v>12</v>
      </c>
      <c r="E5" t="s">
        <v>71</v>
      </c>
      <c r="F5">
        <v>36460</v>
      </c>
      <c r="G5">
        <v>15670</v>
      </c>
      <c r="H5">
        <v>29</v>
      </c>
      <c r="I5" t="s">
        <v>34</v>
      </c>
      <c r="J5">
        <v>448</v>
      </c>
      <c r="K5" t="s">
        <v>35</v>
      </c>
      <c r="L5">
        <v>2218</v>
      </c>
      <c r="M5" t="s">
        <v>72</v>
      </c>
      <c r="N5">
        <v>70</v>
      </c>
    </row>
    <row r="6" spans="1:14" x14ac:dyDescent="0.25">
      <c r="A6" t="s">
        <v>77</v>
      </c>
      <c r="B6">
        <f t="shared" ref="B6:B21" si="0">B5+1</f>
        <v>2000</v>
      </c>
      <c r="C6" t="s">
        <v>70</v>
      </c>
      <c r="D6">
        <v>12</v>
      </c>
      <c r="E6" t="s">
        <v>71</v>
      </c>
      <c r="F6">
        <v>36460</v>
      </c>
      <c r="G6">
        <v>27798</v>
      </c>
      <c r="H6">
        <v>31</v>
      </c>
      <c r="I6" t="s">
        <v>34</v>
      </c>
      <c r="J6">
        <v>498</v>
      </c>
      <c r="K6" t="s">
        <v>35</v>
      </c>
      <c r="L6">
        <v>2764</v>
      </c>
      <c r="M6" t="s">
        <v>72</v>
      </c>
      <c r="N6">
        <v>70</v>
      </c>
    </row>
    <row r="7" spans="1:14" x14ac:dyDescent="0.25">
      <c r="A7" t="s">
        <v>78</v>
      </c>
      <c r="B7">
        <f t="shared" si="0"/>
        <v>2001</v>
      </c>
      <c r="C7" t="s">
        <v>70</v>
      </c>
      <c r="D7">
        <v>12</v>
      </c>
      <c r="E7" t="s">
        <v>71</v>
      </c>
      <c r="F7">
        <v>36460</v>
      </c>
      <c r="G7">
        <v>28836</v>
      </c>
      <c r="H7">
        <v>39</v>
      </c>
      <c r="I7" t="s">
        <v>34</v>
      </c>
      <c r="J7">
        <v>416</v>
      </c>
      <c r="K7" t="s">
        <v>35</v>
      </c>
      <c r="L7">
        <v>3948</v>
      </c>
      <c r="M7" t="s">
        <v>72</v>
      </c>
      <c r="N7">
        <v>70</v>
      </c>
    </row>
    <row r="8" spans="1:14" x14ac:dyDescent="0.25">
      <c r="A8" t="s">
        <v>79</v>
      </c>
      <c r="B8">
        <f t="shared" si="0"/>
        <v>2002</v>
      </c>
      <c r="C8" t="s">
        <v>70</v>
      </c>
      <c r="D8">
        <v>12</v>
      </c>
      <c r="E8" t="s">
        <v>71</v>
      </c>
      <c r="F8">
        <v>36460</v>
      </c>
      <c r="G8">
        <v>27095</v>
      </c>
      <c r="H8">
        <v>40</v>
      </c>
      <c r="I8" t="s">
        <v>34</v>
      </c>
      <c r="J8">
        <v>354</v>
      </c>
      <c r="K8" t="s">
        <v>35</v>
      </c>
      <c r="L8">
        <v>3134</v>
      </c>
      <c r="M8" t="s">
        <v>72</v>
      </c>
      <c r="N8">
        <v>72</v>
      </c>
    </row>
    <row r="9" spans="1:14" x14ac:dyDescent="0.25">
      <c r="A9" t="s">
        <v>80</v>
      </c>
      <c r="B9">
        <f t="shared" si="0"/>
        <v>2003</v>
      </c>
      <c r="C9" t="s">
        <v>70</v>
      </c>
      <c r="D9">
        <v>12</v>
      </c>
      <c r="E9" t="s">
        <v>71</v>
      </c>
      <c r="F9">
        <v>36460</v>
      </c>
      <c r="G9">
        <v>25299</v>
      </c>
      <c r="H9">
        <v>38</v>
      </c>
      <c r="I9" t="s">
        <v>34</v>
      </c>
      <c r="J9">
        <v>365</v>
      </c>
      <c r="K9" t="s">
        <v>35</v>
      </c>
      <c r="L9">
        <v>2965</v>
      </c>
      <c r="M9" t="s">
        <v>72</v>
      </c>
      <c r="N9">
        <v>105</v>
      </c>
    </row>
    <row r="10" spans="1:14" x14ac:dyDescent="0.25">
      <c r="A10" t="s">
        <v>81</v>
      </c>
      <c r="B10">
        <f t="shared" si="0"/>
        <v>2004</v>
      </c>
      <c r="C10" t="s">
        <v>70</v>
      </c>
      <c r="D10">
        <v>12</v>
      </c>
      <c r="E10" t="s">
        <v>71</v>
      </c>
      <c r="F10">
        <v>36460</v>
      </c>
      <c r="G10">
        <v>23306</v>
      </c>
      <c r="H10">
        <v>31</v>
      </c>
      <c r="I10" t="s">
        <v>34</v>
      </c>
      <c r="J10">
        <v>453</v>
      </c>
      <c r="K10" t="s">
        <v>35</v>
      </c>
      <c r="L10">
        <v>2594</v>
      </c>
      <c r="M10" t="s">
        <v>72</v>
      </c>
      <c r="N10">
        <v>114</v>
      </c>
    </row>
    <row r="11" spans="1:14" x14ac:dyDescent="0.25">
      <c r="A11" t="s">
        <v>82</v>
      </c>
      <c r="B11">
        <f t="shared" si="0"/>
        <v>2005</v>
      </c>
      <c r="C11" t="s">
        <v>70</v>
      </c>
      <c r="D11">
        <v>12</v>
      </c>
      <c r="E11" t="s">
        <v>71</v>
      </c>
      <c r="F11">
        <v>36460</v>
      </c>
      <c r="G11">
        <v>19226</v>
      </c>
      <c r="H11">
        <v>30</v>
      </c>
      <c r="I11" t="s">
        <v>34</v>
      </c>
      <c r="J11">
        <v>480</v>
      </c>
      <c r="K11" t="s">
        <v>35</v>
      </c>
      <c r="L11">
        <v>2190</v>
      </c>
      <c r="M11" t="s">
        <v>72</v>
      </c>
      <c r="N11">
        <v>119</v>
      </c>
    </row>
    <row r="12" spans="1:14" x14ac:dyDescent="0.25">
      <c r="A12" t="s">
        <v>83</v>
      </c>
      <c r="B12">
        <f t="shared" si="0"/>
        <v>2006</v>
      </c>
      <c r="C12" t="s">
        <v>70</v>
      </c>
      <c r="D12">
        <v>12</v>
      </c>
      <c r="E12" t="s">
        <v>71</v>
      </c>
      <c r="F12">
        <v>36460</v>
      </c>
      <c r="G12">
        <v>20064</v>
      </c>
      <c r="H12">
        <v>40</v>
      </c>
      <c r="I12" t="s">
        <v>34</v>
      </c>
      <c r="J12">
        <v>513</v>
      </c>
      <c r="K12" t="s">
        <v>35</v>
      </c>
      <c r="L12">
        <v>3078</v>
      </c>
      <c r="M12" t="s">
        <v>72</v>
      </c>
      <c r="N12">
        <v>130</v>
      </c>
    </row>
    <row r="13" spans="1:14" x14ac:dyDescent="0.25">
      <c r="A13" t="s">
        <v>84</v>
      </c>
      <c r="B13">
        <f t="shared" si="0"/>
        <v>2007</v>
      </c>
      <c r="C13" t="s">
        <v>70</v>
      </c>
      <c r="D13">
        <v>12</v>
      </c>
      <c r="E13" t="s">
        <v>71</v>
      </c>
      <c r="F13">
        <v>36460</v>
      </c>
      <c r="G13">
        <v>33018</v>
      </c>
      <c r="H13">
        <v>45</v>
      </c>
      <c r="I13" t="s">
        <v>34</v>
      </c>
      <c r="J13">
        <v>540</v>
      </c>
      <c r="K13" t="s">
        <v>35</v>
      </c>
      <c r="L13">
        <v>4613</v>
      </c>
      <c r="M13" t="s">
        <v>72</v>
      </c>
      <c r="N13">
        <v>161</v>
      </c>
    </row>
    <row r="14" spans="1:14" x14ac:dyDescent="0.25">
      <c r="A14" t="s">
        <v>85</v>
      </c>
      <c r="B14">
        <f t="shared" si="0"/>
        <v>2008</v>
      </c>
      <c r="C14" t="s">
        <v>70</v>
      </c>
      <c r="D14">
        <v>12</v>
      </c>
      <c r="E14" t="s">
        <v>71</v>
      </c>
      <c r="F14">
        <v>36460</v>
      </c>
      <c r="G14">
        <v>37786</v>
      </c>
      <c r="H14">
        <v>44</v>
      </c>
      <c r="I14" t="s">
        <v>34</v>
      </c>
      <c r="J14">
        <v>591</v>
      </c>
      <c r="K14" t="s">
        <v>35</v>
      </c>
      <c r="L14">
        <v>3924</v>
      </c>
      <c r="M14" t="s">
        <v>72</v>
      </c>
      <c r="N14">
        <v>162</v>
      </c>
    </row>
    <row r="15" spans="1:14" x14ac:dyDescent="0.25">
      <c r="A15" t="s">
        <v>86</v>
      </c>
      <c r="B15">
        <f t="shared" si="0"/>
        <v>2009</v>
      </c>
      <c r="C15" t="s">
        <v>70</v>
      </c>
      <c r="D15">
        <v>12</v>
      </c>
      <c r="E15" t="s">
        <v>71</v>
      </c>
      <c r="F15">
        <v>36460</v>
      </c>
      <c r="G15">
        <v>39549</v>
      </c>
      <c r="H15">
        <v>48</v>
      </c>
      <c r="I15" t="s">
        <v>34</v>
      </c>
      <c r="J15">
        <v>662</v>
      </c>
      <c r="K15" t="s">
        <v>35</v>
      </c>
      <c r="L15">
        <v>4709</v>
      </c>
      <c r="M15" t="s">
        <v>72</v>
      </c>
      <c r="N15">
        <v>166</v>
      </c>
    </row>
    <row r="16" spans="1:14" x14ac:dyDescent="0.25">
      <c r="A16" t="s">
        <v>87</v>
      </c>
      <c r="B16">
        <f t="shared" si="0"/>
        <v>2010</v>
      </c>
      <c r="C16" t="s">
        <v>70</v>
      </c>
      <c r="D16">
        <v>12</v>
      </c>
      <c r="E16" t="s">
        <v>71</v>
      </c>
      <c r="F16">
        <v>36460</v>
      </c>
      <c r="G16">
        <v>53862</v>
      </c>
      <c r="H16">
        <v>61</v>
      </c>
      <c r="I16" t="s">
        <v>34</v>
      </c>
      <c r="J16">
        <v>623</v>
      </c>
      <c r="K16" t="s">
        <v>35</v>
      </c>
      <c r="L16">
        <v>7012</v>
      </c>
      <c r="M16" t="s">
        <v>72</v>
      </c>
      <c r="N16">
        <v>163</v>
      </c>
    </row>
    <row r="17" spans="1:14" x14ac:dyDescent="0.25">
      <c r="A17" t="s">
        <v>88</v>
      </c>
      <c r="B17">
        <f t="shared" si="0"/>
        <v>2011</v>
      </c>
      <c r="C17" t="s">
        <v>70</v>
      </c>
      <c r="D17">
        <v>12</v>
      </c>
      <c r="E17" t="s">
        <v>71</v>
      </c>
      <c r="F17">
        <v>36460</v>
      </c>
      <c r="G17">
        <v>98670</v>
      </c>
      <c r="H17">
        <v>97</v>
      </c>
      <c r="I17" t="s">
        <v>34</v>
      </c>
      <c r="J17">
        <v>658</v>
      </c>
      <c r="K17" t="s">
        <v>35</v>
      </c>
      <c r="L17">
        <v>12961</v>
      </c>
      <c r="M17" t="s">
        <v>72</v>
      </c>
      <c r="N17">
        <v>165</v>
      </c>
    </row>
    <row r="18" spans="1:14" x14ac:dyDescent="0.25">
      <c r="A18" t="s">
        <v>89</v>
      </c>
      <c r="B18">
        <f t="shared" si="0"/>
        <v>2012</v>
      </c>
      <c r="C18" t="s">
        <v>70</v>
      </c>
      <c r="D18">
        <v>12</v>
      </c>
      <c r="E18" t="s">
        <v>71</v>
      </c>
      <c r="F18">
        <v>36460</v>
      </c>
      <c r="G18">
        <v>109451</v>
      </c>
      <c r="H18">
        <v>93</v>
      </c>
      <c r="I18" t="s">
        <v>34</v>
      </c>
      <c r="J18">
        <v>796</v>
      </c>
      <c r="K18" t="s">
        <v>35</v>
      </c>
      <c r="L18">
        <v>11931</v>
      </c>
      <c r="M18" t="s">
        <v>72</v>
      </c>
      <c r="N18">
        <v>166</v>
      </c>
    </row>
    <row r="19" spans="1:14" x14ac:dyDescent="0.25">
      <c r="A19" t="s">
        <v>90</v>
      </c>
      <c r="B19">
        <f t="shared" si="0"/>
        <v>2013</v>
      </c>
      <c r="C19" t="s">
        <v>70</v>
      </c>
      <c r="D19">
        <v>12</v>
      </c>
      <c r="E19" t="s">
        <v>71</v>
      </c>
      <c r="F19">
        <v>36460</v>
      </c>
      <c r="G19">
        <v>96214</v>
      </c>
      <c r="H19">
        <v>88</v>
      </c>
      <c r="I19" t="s">
        <v>34</v>
      </c>
      <c r="J19">
        <v>774</v>
      </c>
      <c r="K19" t="s">
        <v>35</v>
      </c>
      <c r="L19">
        <v>10616</v>
      </c>
      <c r="M19" t="s">
        <v>72</v>
      </c>
      <c r="N19">
        <v>170</v>
      </c>
    </row>
    <row r="20" spans="1:14" x14ac:dyDescent="0.25">
      <c r="A20" t="s">
        <v>91</v>
      </c>
      <c r="B20">
        <f t="shared" si="0"/>
        <v>2014</v>
      </c>
      <c r="C20" t="s">
        <v>70</v>
      </c>
      <c r="D20">
        <v>12</v>
      </c>
      <c r="E20" t="s">
        <v>71</v>
      </c>
      <c r="F20">
        <v>36460</v>
      </c>
      <c r="G20">
        <v>106047</v>
      </c>
      <c r="H20">
        <v>88</v>
      </c>
      <c r="I20" t="s">
        <v>34</v>
      </c>
      <c r="J20">
        <v>848</v>
      </c>
      <c r="K20" t="s">
        <v>35</v>
      </c>
      <c r="L20">
        <v>12663</v>
      </c>
      <c r="M20" t="s">
        <v>72</v>
      </c>
      <c r="N20">
        <v>172</v>
      </c>
    </row>
    <row r="21" spans="1:14" x14ac:dyDescent="0.25">
      <c r="A21" t="s">
        <v>92</v>
      </c>
      <c r="B21">
        <f t="shared" si="0"/>
        <v>2015</v>
      </c>
      <c r="C21" t="s">
        <v>70</v>
      </c>
      <c r="D21">
        <v>12</v>
      </c>
      <c r="E21" t="s">
        <v>71</v>
      </c>
      <c r="F21">
        <v>36460</v>
      </c>
      <c r="G21">
        <v>87299</v>
      </c>
      <c r="H21">
        <v>78</v>
      </c>
      <c r="I21" t="s">
        <v>34</v>
      </c>
      <c r="J21">
        <v>849</v>
      </c>
      <c r="K21" t="s">
        <v>35</v>
      </c>
      <c r="L21">
        <v>11382</v>
      </c>
      <c r="M21" t="s">
        <v>72</v>
      </c>
      <c r="N21">
        <v>172</v>
      </c>
    </row>
    <row r="22" spans="1:14" x14ac:dyDescent="0.25">
      <c r="D22" t="str">
        <f>D3</f>
        <v>Months</v>
      </c>
      <c r="E22">
        <f t="shared" ref="E22:N22" si="1">E3</f>
        <v>0</v>
      </c>
      <c r="F22">
        <f t="shared" si="1"/>
        <v>0</v>
      </c>
      <c r="G22">
        <f t="shared" si="1"/>
        <v>0</v>
      </c>
      <c r="H22" t="str">
        <f t="shared" si="1"/>
        <v>Monitors</v>
      </c>
      <c r="I22">
        <f t="shared" si="1"/>
        <v>0</v>
      </c>
      <c r="J22" t="str">
        <f t="shared" si="1"/>
        <v>Remotes</v>
      </c>
      <c r="K22">
        <f t="shared" si="1"/>
        <v>0</v>
      </c>
      <c r="L22" t="str">
        <f t="shared" si="1"/>
        <v>Pairs</v>
      </c>
      <c r="M22">
        <f t="shared" si="1"/>
        <v>0</v>
      </c>
      <c r="N22" t="str">
        <f t="shared" si="1"/>
        <v>Countries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nodes</vt:lpstr>
      <vt:lpstr>dupes</vt:lpstr>
      <vt:lpstr>2016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Les</dc:creator>
  <cp:lastModifiedBy>Cottrell, Les</cp:lastModifiedBy>
  <dcterms:created xsi:type="dcterms:W3CDTF">2014-10-17T20:45:57Z</dcterms:created>
  <dcterms:modified xsi:type="dcterms:W3CDTF">2016-01-18T20:36:33Z</dcterms:modified>
</cp:coreProperties>
</file>