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600" windowHeight="107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Sheet1!$C$1:$C$3466</definedName>
    <definedName name="_xlnm.Extract" localSheetId="0">Sheet1!#REF!</definedName>
  </definedNames>
  <calcPr calcId="145621"/>
</workbook>
</file>

<file path=xl/calcChain.xml><?xml version="1.0" encoding="utf-8"?>
<calcChain xmlns="http://schemas.openxmlformats.org/spreadsheetml/2006/main">
  <c r="M3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4" i="1"/>
  <c r="J19" i="1"/>
  <c r="J70" i="1"/>
  <c r="J71" i="1"/>
  <c r="J73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603" i="1"/>
  <c r="J642" i="1"/>
  <c r="J643" i="1"/>
  <c r="J655" i="1"/>
  <c r="J656" i="1"/>
  <c r="J657" i="1"/>
  <c r="J658" i="1"/>
  <c r="J659" i="1"/>
  <c r="J682" i="1"/>
  <c r="J683" i="1"/>
  <c r="J689" i="1"/>
  <c r="J704" i="1"/>
  <c r="J711" i="1"/>
  <c r="J725" i="1"/>
  <c r="J726" i="1"/>
  <c r="J727" i="1"/>
  <c r="J728" i="1"/>
  <c r="J729" i="1"/>
  <c r="J736" i="1"/>
  <c r="J750" i="1"/>
  <c r="J751" i="1"/>
  <c r="J752" i="1"/>
  <c r="J753" i="1"/>
  <c r="J788" i="1"/>
  <c r="J790" i="1"/>
  <c r="J792" i="1"/>
  <c r="J7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7" i="1"/>
  <c r="J1208" i="1"/>
  <c r="J1209" i="1"/>
  <c r="J1210" i="1"/>
  <c r="J1211" i="1"/>
  <c r="J1212" i="1"/>
  <c r="J1213" i="1"/>
  <c r="J1214" i="1"/>
  <c r="J1215" i="1"/>
  <c r="J1217" i="1"/>
  <c r="J1218" i="1"/>
  <c r="J1219" i="1"/>
  <c r="J1221" i="1"/>
  <c r="J1222" i="1"/>
  <c r="J1223" i="1"/>
  <c r="J1224" i="1"/>
  <c r="J1228" i="1"/>
  <c r="J1236" i="1"/>
  <c r="J1237" i="1"/>
  <c r="J1238" i="1"/>
  <c r="J1239" i="1"/>
  <c r="J1240" i="1"/>
  <c r="J1243" i="1"/>
  <c r="J1244" i="1"/>
  <c r="J1352" i="1"/>
  <c r="J1536" i="1"/>
  <c r="J2306" i="1"/>
  <c r="J2322" i="1"/>
  <c r="J2323" i="1"/>
  <c r="J2324" i="1"/>
  <c r="J2325" i="1"/>
  <c r="J2340" i="1"/>
  <c r="J2341" i="1"/>
  <c r="J2350" i="1"/>
  <c r="J2520" i="1"/>
  <c r="J2524" i="1"/>
  <c r="J2561" i="1"/>
  <c r="J2562" i="1"/>
  <c r="J2563" i="1"/>
  <c r="J2577" i="1"/>
  <c r="J2589" i="1"/>
  <c r="J2590" i="1"/>
  <c r="J2591" i="1"/>
  <c r="J2592" i="1"/>
  <c r="J2595" i="1"/>
  <c r="J2596" i="1"/>
  <c r="J2597" i="1"/>
  <c r="J2608" i="1"/>
  <c r="J2614" i="1"/>
  <c r="J2805" i="1"/>
  <c r="J2806" i="1"/>
  <c r="J2808" i="1"/>
  <c r="J2809" i="1"/>
  <c r="J2812" i="1"/>
  <c r="J2813" i="1"/>
  <c r="J2814" i="1"/>
  <c r="J2815" i="1"/>
  <c r="J2816" i="1"/>
  <c r="J2817" i="1"/>
  <c r="J2820" i="1"/>
  <c r="J2821" i="1"/>
  <c r="J2824" i="1"/>
  <c r="J2825" i="1"/>
  <c r="J2832" i="1"/>
  <c r="J2834" i="1"/>
  <c r="J2867" i="1"/>
  <c r="J2898" i="1"/>
  <c r="J3365" i="1"/>
  <c r="J3366" i="1"/>
  <c r="J3367" i="1"/>
  <c r="J3368" i="1"/>
</calcChain>
</file>

<file path=xl/sharedStrings.xml><?xml version="1.0" encoding="utf-8"?>
<sst xmlns="http://schemas.openxmlformats.org/spreadsheetml/2006/main" count="31346" uniqueCount="10117">
  <si>
    <t>Nickname</t>
  </si>
  <si>
    <t>Projecttype</t>
  </si>
  <si>
    <t>Sitename</t>
  </si>
  <si>
    <t>Ipaddress</t>
  </si>
  <si>
    <t>Fullname</t>
  </si>
  <si>
    <t>Location</t>
  </si>
  <si>
    <t>Country</t>
  </si>
  <si>
    <t>Continent</t>
  </si>
  <si>
    <t>Latandlong</t>
  </si>
  <si>
    <t>Groupname</t>
  </si>
  <si>
    <t>CH.EPFL.N1</t>
  </si>
  <si>
    <t>B</t>
  </si>
  <si>
    <t>epfl.ch</t>
  </si>
  <si>
    <t>128.178.128.21</t>
  </si>
  <si>
    <t>EPFL</t>
  </si>
  <si>
    <t>Lausanne</t>
  </si>
  <si>
    <t>Switzerland</t>
  </si>
  <si>
    <t>Europe</t>
  </si>
  <si>
    <t>46.5207 6.5682</t>
  </si>
  <si>
    <t>EUROPE</t>
  </si>
  <si>
    <t>SE.SU.N1</t>
  </si>
  <si>
    <t>su.se</t>
  </si>
  <si>
    <t>130.237.162.80</t>
  </si>
  <si>
    <t>University of Stockholm</t>
  </si>
  <si>
    <t>Stockholm</t>
  </si>
  <si>
    <t>Sweden</t>
  </si>
  <si>
    <t>59.33 18.05</t>
  </si>
  <si>
    <t>JP.KEK.N1</t>
  </si>
  <si>
    <t>kek.jp</t>
  </si>
  <si>
    <t>130.87.104.107</t>
  </si>
  <si>
    <t>High Energy Accelerator Research Organization</t>
  </si>
  <si>
    <t>Tsukuba</t>
  </si>
  <si>
    <t>Japan</t>
  </si>
  <si>
    <t>East Asia</t>
  </si>
  <si>
    <t>36.1545 140.0724</t>
  </si>
  <si>
    <t>IT.INFN.N7</t>
  </si>
  <si>
    <t>cnaf.infn.it</t>
  </si>
  <si>
    <t>131.154.3.1</t>
  </si>
  <si>
    <t>INFN National Center for Telematics and Informatics.</t>
  </si>
  <si>
    <t>Bologna</t>
  </si>
  <si>
    <t>Italy</t>
  </si>
  <si>
    <t>44.50 11.33</t>
  </si>
  <si>
    <t>MEDITERRANEAN</t>
  </si>
  <si>
    <t>GOV.FNAL.N1</t>
  </si>
  <si>
    <t>fnal.gov</t>
  </si>
  <si>
    <t>131.225.111.1</t>
  </si>
  <si>
    <t>Fermi National Accelerator Laboratory</t>
  </si>
  <si>
    <t>Batavia, IL</t>
  </si>
  <si>
    <t>United States</t>
  </si>
  <si>
    <t>North America</t>
  </si>
  <si>
    <t>41.85 -88.31</t>
  </si>
  <si>
    <t>N.AMERICA</t>
  </si>
  <si>
    <t>IL.WEIZMANN.AC.N1</t>
  </si>
  <si>
    <t>weizmann.ac.il</t>
  </si>
  <si>
    <t>132.77.150.57</t>
  </si>
  <si>
    <t>Weizmann Institute of Science</t>
  </si>
  <si>
    <t>Jerusalem</t>
  </si>
  <si>
    <t>Israel</t>
  </si>
  <si>
    <t>Middle East</t>
  </si>
  <si>
    <t>31.783 35.233</t>
  </si>
  <si>
    <t>CA.CARLETON.N1</t>
  </si>
  <si>
    <t>carleton.ca</t>
  </si>
  <si>
    <t>134.117.14.27</t>
  </si>
  <si>
    <t>Carleton University</t>
  </si>
  <si>
    <t>Ottawa, ON</t>
  </si>
  <si>
    <t>Canada</t>
  </si>
  <si>
    <t>45.41 -75.70</t>
  </si>
  <si>
    <t>NOT-SET</t>
  </si>
  <si>
    <t>EDU.SLAC.STANFORD.N1</t>
  </si>
  <si>
    <t>slac.stanford.edu</t>
  </si>
  <si>
    <t>134.79.18.21</t>
  </si>
  <si>
    <t>Stanford Linear Accelerator Center</t>
  </si>
  <si>
    <t>Stanford, CA</t>
  </si>
  <si>
    <t>37.41 -122.20</t>
  </si>
  <si>
    <t>CH.CERN.N1</t>
  </si>
  <si>
    <t>cern.ch</t>
  </si>
  <si>
    <t>137.138.28.176</t>
  </si>
  <si>
    <t>European Center for Particle Physics</t>
  </si>
  <si>
    <t>Geneva</t>
  </si>
  <si>
    <t>46.23 6.07</t>
  </si>
  <si>
    <t>TW.SINICA.EDU.N1</t>
  </si>
  <si>
    <t>sinica.edu.tw</t>
  </si>
  <si>
    <t>140.109.1.10</t>
  </si>
  <si>
    <t>Academia Sinica</t>
  </si>
  <si>
    <t>Taipei</t>
  </si>
  <si>
    <t>Taiwan</t>
  </si>
  <si>
    <t>25.03 121.63</t>
  </si>
  <si>
    <t>RS.BG.AC.N1</t>
  </si>
  <si>
    <t>rcub.bg.ac.rs</t>
  </si>
  <si>
    <t>147.91.1.5</t>
  </si>
  <si>
    <t>University of Belgrade</t>
  </si>
  <si>
    <t>Serbia</t>
  </si>
  <si>
    <t>Serbia and Montenegro</t>
  </si>
  <si>
    <t>Balkans</t>
  </si>
  <si>
    <t>44.8040 20.4798</t>
  </si>
  <si>
    <t>HU.KFKI.N1</t>
  </si>
  <si>
    <t>rmki.kfki.hu</t>
  </si>
  <si>
    <t>148.6.176.200</t>
  </si>
  <si>
    <t>KFKI Research Institute for Particle and Nulear Physics</t>
  </si>
  <si>
    <t>Budapest</t>
  </si>
  <si>
    <t>Hungary</t>
  </si>
  <si>
    <t>47.500 19.083</t>
  </si>
  <si>
    <t>HR.CARNET.N2</t>
  </si>
  <si>
    <t>carnet.hr</t>
  </si>
  <si>
    <t>161.53.160.25</t>
  </si>
  <si>
    <t>Croatian Academic and Research Network</t>
  </si>
  <si>
    <t>Croatia</t>
  </si>
  <si>
    <t>45.817 15.933</t>
  </si>
  <si>
    <t>UY.FISICA.EDU.N1</t>
  </si>
  <si>
    <t>fisica.edu.uy</t>
  </si>
  <si>
    <t>164.73.83.126</t>
  </si>
  <si>
    <t>University of the Republic</t>
  </si>
  <si>
    <t>Montevideo</t>
  </si>
  <si>
    <t>Uruguay</t>
  </si>
  <si>
    <t>Latin America</t>
  </si>
  <si>
    <t>S.AMERICA</t>
  </si>
  <si>
    <t>SI.UNI-MB.N1</t>
  </si>
  <si>
    <t>uni-mb.si</t>
  </si>
  <si>
    <t>164.8.23.111</t>
  </si>
  <si>
    <t>University of Maribor</t>
  </si>
  <si>
    <t>Maribor</t>
  </si>
  <si>
    <t>Slovenia</t>
  </si>
  <si>
    <t>46.36 15.40</t>
  </si>
  <si>
    <t>GT.USAC.EDU.N1</t>
  </si>
  <si>
    <t>usac.edu.gt</t>
  </si>
  <si>
    <t>168.234.75.209</t>
  </si>
  <si>
    <t>Universidad de San Carlos de Guatemala</t>
  </si>
  <si>
    <t>San Carlos</t>
  </si>
  <si>
    <t>Guatemala</t>
  </si>
  <si>
    <t>4.5838 -90.5553</t>
  </si>
  <si>
    <t>SV.RED.N1</t>
  </si>
  <si>
    <t>red.sv</t>
  </si>
  <si>
    <t>168.243.254.1</t>
  </si>
  <si>
    <t>San Salvador</t>
  </si>
  <si>
    <t>El Salvador</t>
  </si>
  <si>
    <t>13.67 -89.17</t>
  </si>
  <si>
    <t>PA.EDU.INSTITUTOKILPATRICK.N1</t>
  </si>
  <si>
    <t>www.institutokilpatrick.edu.pa</t>
  </si>
  <si>
    <t>168.77.202.30</t>
  </si>
  <si>
    <t>William H Kilpatrick</t>
  </si>
  <si>
    <t>El Dorado</t>
  </si>
  <si>
    <t>Panama</t>
  </si>
  <si>
    <t>9.016 -79.55</t>
  </si>
  <si>
    <t>NZ.WAIKATO.AC.N3</t>
  </si>
  <si>
    <t>waikato.ac.nz</t>
  </si>
  <si>
    <t>192.107.171.130</t>
  </si>
  <si>
    <t>Waikato</t>
  </si>
  <si>
    <t>New Zealand</t>
  </si>
  <si>
    <t>Oceania</t>
  </si>
  <si>
    <t>-37.7890 175.3176</t>
  </si>
  <si>
    <t>AUSTRALASIA</t>
  </si>
  <si>
    <t>SK.SANET.N1</t>
  </si>
  <si>
    <t>sanet.sk</t>
  </si>
  <si>
    <t>192.108.138.12</t>
  </si>
  <si>
    <t>Slovak Academic Network</t>
  </si>
  <si>
    <t>Bratislava</t>
  </si>
  <si>
    <t>Slovak Republic</t>
  </si>
  <si>
    <t>48.200 16.550</t>
  </si>
  <si>
    <t>MX.UIA.N1</t>
  </si>
  <si>
    <t>uia.mx</t>
  </si>
  <si>
    <t>192.203.177.1</t>
  </si>
  <si>
    <t>Universidad Iberoamerica</t>
  </si>
  <si>
    <t>Mexico City</t>
  </si>
  <si>
    <t>Mexico</t>
  </si>
  <si>
    <t>19.42 -99.17</t>
  </si>
  <si>
    <t>LK.LEARN.AC.N1</t>
  </si>
  <si>
    <t>learn.ac.lk</t>
  </si>
  <si>
    <t>192.248.1.161</t>
  </si>
  <si>
    <t>Lanka Education And Research Network</t>
  </si>
  <si>
    <t>Colombo</t>
  </si>
  <si>
    <t>Sri Lanka</t>
  </si>
  <si>
    <t>South Asia</t>
  </si>
  <si>
    <t>6.9 81</t>
  </si>
  <si>
    <t>IT.INFN.N6</t>
  </si>
  <si>
    <t>na.infn.it</t>
  </si>
  <si>
    <t>192.84.134.50</t>
  </si>
  <si>
    <t>INFN Napoli</t>
  </si>
  <si>
    <t>Napoli</t>
  </si>
  <si>
    <t>40.80 14.20</t>
  </si>
  <si>
    <t>TR.ANADOLU.EDU.N1</t>
  </si>
  <si>
    <t>anadolu.edu.tr</t>
  </si>
  <si>
    <t>193.140.21.18</t>
  </si>
  <si>
    <t>Anadolu University</t>
  </si>
  <si>
    <t>Eskisehir</t>
  </si>
  <si>
    <t>Turkey</t>
  </si>
  <si>
    <t>39.77 30.5</t>
  </si>
  <si>
    <t>LT.MII.N1</t>
  </si>
  <si>
    <t>mii.lt</t>
  </si>
  <si>
    <t>193.219.50.3</t>
  </si>
  <si>
    <t>Lithuania Academic and Research Network Litnet</t>
  </si>
  <si>
    <t>Vilnius</t>
  </si>
  <si>
    <t>Lithuania</t>
  </si>
  <si>
    <t>54.567 25.317</t>
  </si>
  <si>
    <t>BALTICS</t>
  </si>
  <si>
    <t>EG.EUN.N1</t>
  </si>
  <si>
    <t>eun.eg</t>
  </si>
  <si>
    <t>193.227.1.1</t>
  </si>
  <si>
    <t>Egyptian Universities Network</t>
  </si>
  <si>
    <t>Cairo</t>
  </si>
  <si>
    <t>Egypt</t>
  </si>
  <si>
    <t>Africa</t>
  </si>
  <si>
    <t>30.050 31.250</t>
  </si>
  <si>
    <t>ARAB.LEAGUE</t>
  </si>
  <si>
    <t>N.AFRICA</t>
  </si>
  <si>
    <t>UA.KHARKOV.N1</t>
  </si>
  <si>
    <t>kharkov.ua</t>
  </si>
  <si>
    <t>193.239.180.1</t>
  </si>
  <si>
    <t>Kharkov Institute of Physics and Technology</t>
  </si>
  <si>
    <t>Kharkov</t>
  </si>
  <si>
    <t>Ukraine</t>
  </si>
  <si>
    <t>50 36.25</t>
  </si>
  <si>
    <t>EE.UT.N1</t>
  </si>
  <si>
    <t>ut.ee</t>
  </si>
  <si>
    <t>193.40.5.94</t>
  </si>
  <si>
    <t>University of Tartu</t>
  </si>
  <si>
    <t>Tartu</t>
  </si>
  <si>
    <t>Estonia</t>
  </si>
  <si>
    <t>58.29 26.30</t>
  </si>
  <si>
    <t>TN.GNET.N1</t>
  </si>
  <si>
    <t>gnet.tn</t>
  </si>
  <si>
    <t>193.95.75.236</t>
  </si>
  <si>
    <t>GlobalNET</t>
  </si>
  <si>
    <t>Tunis</t>
  </si>
  <si>
    <t>Tunisia</t>
  </si>
  <si>
    <t>36.84 10.22</t>
  </si>
  <si>
    <t>RU.ITEP.N1</t>
  </si>
  <si>
    <t>itep.ru</t>
  </si>
  <si>
    <t>194.85.69.140</t>
  </si>
  <si>
    <t>Moscow Institute for Theoretical and Experimental Physics</t>
  </si>
  <si>
    <t>Moscow</t>
  </si>
  <si>
    <t>Russia</t>
  </si>
  <si>
    <t>55.750 37.583</t>
  </si>
  <si>
    <t>BA.UTIC.NET.N1</t>
  </si>
  <si>
    <t>utic.net.ba</t>
  </si>
  <si>
    <t>195.130.35.104</t>
  </si>
  <si>
    <t>University Teleinformatic Center</t>
  </si>
  <si>
    <t>Sarajevo</t>
  </si>
  <si>
    <t>Bosnia Herzegovina</t>
  </si>
  <si>
    <t>43.85 18.383</t>
  </si>
  <si>
    <t>CM.CAMNET.N1</t>
  </si>
  <si>
    <t>camnet.cm</t>
  </si>
  <si>
    <t>195.24.192.36</t>
  </si>
  <si>
    <t>Cameroon Telecomunications</t>
  </si>
  <si>
    <t>Yaounde</t>
  </si>
  <si>
    <t>Cameroon</t>
  </si>
  <si>
    <t>3.85 11.52</t>
  </si>
  <si>
    <t>SUB.SAHARA</t>
  </si>
  <si>
    <t>C.AFRICA</t>
  </si>
  <si>
    <t>MK.NET.N1</t>
  </si>
  <si>
    <t>mt.net.mk</t>
  </si>
  <si>
    <t>195.26.152.130</t>
  </si>
  <si>
    <t>Macedonia</t>
  </si>
  <si>
    <t>42.0038 21.4522</t>
  </si>
  <si>
    <t>NA.ADSL-ISP.COM.N1</t>
  </si>
  <si>
    <t>adsl.com.na</t>
  </si>
  <si>
    <t>196.1.28.12</t>
  </si>
  <si>
    <t>Internet Technologies Namibia</t>
  </si>
  <si>
    <t>Windhoek</t>
  </si>
  <si>
    <t>Namibia</t>
  </si>
  <si>
    <t>-22.57 17.08</t>
  </si>
  <si>
    <t>S.AFRICA</t>
  </si>
  <si>
    <t>SN.COLLEGE.EDU.N1</t>
  </si>
  <si>
    <t>college.edu.sn</t>
  </si>
  <si>
    <t>196.1.94.92</t>
  </si>
  <si>
    <t>Portail de Developpement Professionnel pour Education</t>
  </si>
  <si>
    <t>Dakar</t>
  </si>
  <si>
    <t>Senegal</t>
  </si>
  <si>
    <t>14.6707 -17.4381</t>
  </si>
  <si>
    <t>W.AFRICA</t>
  </si>
  <si>
    <t>ZM.AISHA.AC.N1</t>
  </si>
  <si>
    <t>aisha.ac.zm</t>
  </si>
  <si>
    <t>196.12.12.67</t>
  </si>
  <si>
    <t>Aisha Project School</t>
  </si>
  <si>
    <t>Ngombe, Lusaka</t>
  </si>
  <si>
    <t>Zambia</t>
  </si>
  <si>
    <t>-15.417 28.283</t>
  </si>
  <si>
    <t>E.AFRICA</t>
  </si>
  <si>
    <t>ML.ORG.REFER.N1</t>
  </si>
  <si>
    <t>refer.org</t>
  </si>
  <si>
    <t>196.200.90.99</t>
  </si>
  <si>
    <t>University of Bamako</t>
  </si>
  <si>
    <t>Bamako</t>
  </si>
  <si>
    <t>Mali</t>
  </si>
  <si>
    <t>12.67 -7.98</t>
  </si>
  <si>
    <t>DJ.EBANKSALAAM.N1</t>
  </si>
  <si>
    <t>ebanksalaam.dj</t>
  </si>
  <si>
    <t>196.201.195.44</t>
  </si>
  <si>
    <t>Salaam African bank</t>
  </si>
  <si>
    <t>Djibouti</t>
  </si>
  <si>
    <t>11.5 43</t>
  </si>
  <si>
    <t>MZ.UEM.N1</t>
  </si>
  <si>
    <t>uem.mz</t>
  </si>
  <si>
    <t>196.3.96.21</t>
  </si>
  <si>
    <t>Universidade Eduardo Mondlane</t>
  </si>
  <si>
    <t>Maputo</t>
  </si>
  <si>
    <t>Mozambique</t>
  </si>
  <si>
    <t>-25.94 32.56</t>
  </si>
  <si>
    <t>TZ.UDSM.AC.N1</t>
  </si>
  <si>
    <t>udsm.ac.tz</t>
  </si>
  <si>
    <t>196.44.161.106</t>
  </si>
  <si>
    <t>University of Dar es Salaam</t>
  </si>
  <si>
    <t>Dar es Salaam</t>
  </si>
  <si>
    <t>Tanzania</t>
  </si>
  <si>
    <t>-6.7640 39.2707</t>
  </si>
  <si>
    <t>GM.QANET.N1</t>
  </si>
  <si>
    <t>qanet.gm</t>
  </si>
  <si>
    <t>196.46.232.3</t>
  </si>
  <si>
    <t>QuantumNET</t>
  </si>
  <si>
    <t>Serrekunda</t>
  </si>
  <si>
    <t>Gambia</t>
  </si>
  <si>
    <t>13.467 -16.567</t>
  </si>
  <si>
    <t>AR.INNOVA-RED.NET.N1</t>
  </si>
  <si>
    <t>innova-red.net</t>
  </si>
  <si>
    <t>200.10.202.8</t>
  </si>
  <si>
    <t>Portal de las Redes Avanzadas</t>
  </si>
  <si>
    <t>Esmeralda 339 Piso 3º del 2º Cuerpo, C1035ABG, Ciudad Autónoma de Buenos Aires, Argentina</t>
  </si>
  <si>
    <t>Argentina</t>
  </si>
  <si>
    <t>PY.WWW.UNA.N1</t>
  </si>
  <si>
    <t>una.py</t>
  </si>
  <si>
    <t>200.10.228.135</t>
  </si>
  <si>
    <t>Universidad Nacional de Asuncion</t>
  </si>
  <si>
    <t>San Lorenzo</t>
  </si>
  <si>
    <t>Paraguay</t>
  </si>
  <si>
    <t>HN.EDU.UNITEC.N1</t>
  </si>
  <si>
    <t>unitec.edu</t>
  </si>
  <si>
    <t>200.107.212.133</t>
  </si>
  <si>
    <t>Universidad Tecnologica Centroamericana</t>
  </si>
  <si>
    <t>San Pedro Sula</t>
  </si>
  <si>
    <t>Honduras</t>
  </si>
  <si>
    <t>15.43 -88.02</t>
  </si>
  <si>
    <t>EC.IMPSAT.NET.N1</t>
  </si>
  <si>
    <t>impsat.net.ec</t>
  </si>
  <si>
    <t>200.31.30.47</t>
  </si>
  <si>
    <t>Impsat Ecuador</t>
  </si>
  <si>
    <t>Quito</t>
  </si>
  <si>
    <t>Ecuador</t>
  </si>
  <si>
    <t>VE.CUC.EDU.N1</t>
  </si>
  <si>
    <t>cuc.edu.ve</t>
  </si>
  <si>
    <t>201.249.245.167</t>
  </si>
  <si>
    <t>Colegio Universitario de Caracas</t>
  </si>
  <si>
    <t>Caracas</t>
  </si>
  <si>
    <t>Venezuela</t>
  </si>
  <si>
    <t>10.5 -66.92</t>
  </si>
  <si>
    <t>MN.MAGIC.N1</t>
  </si>
  <si>
    <t>magic.mn</t>
  </si>
  <si>
    <t>202.131.224.80</t>
  </si>
  <si>
    <t>Ulaanbataa</t>
  </si>
  <si>
    <t>Mongolia</t>
  </si>
  <si>
    <t>Central Asia</t>
  </si>
  <si>
    <t>47.55 106.53</t>
  </si>
  <si>
    <t>PH.USEP.EDU.N1</t>
  </si>
  <si>
    <t>usep.edu.ph</t>
  </si>
  <si>
    <t>202.137.113.149</t>
  </si>
  <si>
    <t>University of Southeastern Philippines</t>
  </si>
  <si>
    <t>Inigo St, Davao City</t>
  </si>
  <si>
    <t>Philippines</t>
  </si>
  <si>
    <t>S.E. Asia</t>
  </si>
  <si>
    <t>7.1 125.7</t>
  </si>
  <si>
    <t>SE.ASIA</t>
  </si>
  <si>
    <t>ID.DNET.NET.N1</t>
  </si>
  <si>
    <t>dnet.net.id</t>
  </si>
  <si>
    <t>202.148.11.34</t>
  </si>
  <si>
    <t>Speedtest Indonesia</t>
  </si>
  <si>
    <t>Surabaya</t>
  </si>
  <si>
    <t>Indonesia</t>
  </si>
  <si>
    <t>-7.14 112.44</t>
  </si>
  <si>
    <t>AU.AARNET.BRISBANE.NET</t>
  </si>
  <si>
    <t>aarnet.net.au</t>
  </si>
  <si>
    <t>202.158.195.196</t>
  </si>
  <si>
    <t>AARNET PoP Brisbane</t>
  </si>
  <si>
    <t>Brisbane,Queensland</t>
  </si>
  <si>
    <t>Australia</t>
  </si>
  <si>
    <t>-27.4985 153.014</t>
  </si>
  <si>
    <t>AU.AARNET.PERTH.NET</t>
  </si>
  <si>
    <t>202.158.195.4</t>
  </si>
  <si>
    <t>AARNET PoP Perth</t>
  </si>
  <si>
    <t>Perth, Western Australia</t>
  </si>
  <si>
    <t>-31.9559 115.8595</t>
  </si>
  <si>
    <t>AU.AARNET.ADELAIDE.N1</t>
  </si>
  <si>
    <t>202.158.195.68</t>
  </si>
  <si>
    <t>AARNET PoP Adelaide</t>
  </si>
  <si>
    <t>Adelaide, South Australia</t>
  </si>
  <si>
    <t>-34.9233 138.5892</t>
  </si>
  <si>
    <t>AU.AARNET.HOBART.N2</t>
  </si>
  <si>
    <t>202.158.196.194</t>
  </si>
  <si>
    <t>AARnet PoP at Hobart, Tasmania</t>
  </si>
  <si>
    <t>Hobart, Tasmania</t>
  </si>
  <si>
    <t>-42.905 147.325</t>
  </si>
  <si>
    <t>AU.AARNET.CANBERRA.NET</t>
  </si>
  <si>
    <t>202.158.196.4</t>
  </si>
  <si>
    <t>AARNET PoP Canberra</t>
  </si>
  <si>
    <t>Canberra, Capital city</t>
  </si>
  <si>
    <t>-35.252 149.1343</t>
  </si>
  <si>
    <t>CN.IHEP.AC.N2</t>
  </si>
  <si>
    <t>ihep.ac.cn</t>
  </si>
  <si>
    <t>202.38.128.6</t>
  </si>
  <si>
    <t>Institute of High Energy Physics Chinese Academy of Sciences</t>
  </si>
  <si>
    <t>Beijing</t>
  </si>
  <si>
    <t>China</t>
  </si>
  <si>
    <t>39.93 116.4</t>
  </si>
  <si>
    <t>CN.USTC.LCG.PS.EDU.N1</t>
  </si>
  <si>
    <t>ustc.edu.cn</t>
  </si>
  <si>
    <t>202.38.140.115</t>
  </si>
  <si>
    <t>ps.lcg.ustc.edu.cn</t>
  </si>
  <si>
    <t>39.9 116.413</t>
  </si>
  <si>
    <t>TH.KMUTT.AC.N2</t>
  </si>
  <si>
    <t>kmutt.ac.th</t>
  </si>
  <si>
    <t>202.44.8.66</t>
  </si>
  <si>
    <t>King Mongkut's University of Technology</t>
  </si>
  <si>
    <t>Thonburi, Bangkok</t>
  </si>
  <si>
    <t>Thailand</t>
  </si>
  <si>
    <t>13.681 100.74</t>
  </si>
  <si>
    <t>NP.NREN.NET.N2</t>
  </si>
  <si>
    <t>nren.net.np</t>
  </si>
  <si>
    <t>202.52.0.2</t>
  </si>
  <si>
    <t>Nepal REserach and Education Network</t>
  </si>
  <si>
    <t>44 Mahakabi Marg, Dillibazar, Kathmandu</t>
  </si>
  <si>
    <t>Nepal</t>
  </si>
  <si>
    <t>27.7056 85.3303</t>
  </si>
  <si>
    <t>BD.DUET.AC.N1</t>
  </si>
  <si>
    <t>duet.ac.bd</t>
  </si>
  <si>
    <t>203.112.196.165</t>
  </si>
  <si>
    <t>Dhaka University of Engineering and Technology</t>
  </si>
  <si>
    <t>Gazipur-1700, Bangladesh</t>
  </si>
  <si>
    <t>Bangladesh</t>
  </si>
  <si>
    <t>24.50 92.05</t>
  </si>
  <si>
    <t>S.ASIA</t>
  </si>
  <si>
    <t>KH.CAMNET.COM.N1</t>
  </si>
  <si>
    <t>camnet.com.kh</t>
  </si>
  <si>
    <t>203.223.32.17</t>
  </si>
  <si>
    <t>Camnet ISP</t>
  </si>
  <si>
    <t>Phnom Penh</t>
  </si>
  <si>
    <t>Cambodia</t>
  </si>
  <si>
    <t>11.55 104.917</t>
  </si>
  <si>
    <t>KR.KYUNGWON.AC.N1</t>
  </si>
  <si>
    <t>kyungwon.ac.kr</t>
  </si>
  <si>
    <t>203.249.126.5</t>
  </si>
  <si>
    <t>Seoul</t>
  </si>
  <si>
    <t>Korea, Rep</t>
  </si>
  <si>
    <t>37.5 127</t>
  </si>
  <si>
    <t>SG.SINGAREN.NET.N1</t>
  </si>
  <si>
    <t>singaren.net.sg</t>
  </si>
  <si>
    <t>203.30.39.3</t>
  </si>
  <si>
    <t>Singaren</t>
  </si>
  <si>
    <t>Singapore</t>
  </si>
  <si>
    <t>1.283 103.850</t>
  </si>
  <si>
    <t>CR.CUC.AC.N1</t>
  </si>
  <si>
    <t>cuc.ac.c</t>
  </si>
  <si>
    <t>208.165.49.115</t>
  </si>
  <si>
    <t>Colegio Universitarios de Cartago</t>
  </si>
  <si>
    <t>Avenida 7, Calle 9, Barrio El Molino , Cartago</t>
  </si>
  <si>
    <t>Costa Rica</t>
  </si>
  <si>
    <t>9.87 -83.917</t>
  </si>
  <si>
    <t>ET.STMARYCOLLEGE.N3</t>
  </si>
  <si>
    <t>stmarycollege.edu.et</t>
  </si>
  <si>
    <t>213.55.83.210</t>
  </si>
  <si>
    <t>St Mary University College</t>
  </si>
  <si>
    <t>9.0227 38.7468</t>
  </si>
  <si>
    <t>Ethiopia</t>
  </si>
  <si>
    <t>AL.ALBANIAONLINE.NET.N1</t>
  </si>
  <si>
    <t>albaniaonline.net</t>
  </si>
  <si>
    <t>217.24.240.66</t>
  </si>
  <si>
    <t>Albanian Paliament</t>
  </si>
  <si>
    <t>Servic, Elbasan</t>
  </si>
  <si>
    <t>Albania</t>
  </si>
  <si>
    <t>41.19 20.18</t>
  </si>
  <si>
    <t>GA.TRESOR.N1</t>
  </si>
  <si>
    <t>tresor.ga</t>
  </si>
  <si>
    <t>217.77.72.249</t>
  </si>
  <si>
    <t>Tresor Public Gabon</t>
  </si>
  <si>
    <t>Libreville</t>
  </si>
  <si>
    <t>Gabon</t>
  </si>
  <si>
    <t>0.3833 9.45</t>
  </si>
  <si>
    <t>RW.KIST.AC.N1</t>
  </si>
  <si>
    <t>kist.ac.rw</t>
  </si>
  <si>
    <t>41.197.25.6</t>
  </si>
  <si>
    <t>Kigali Institute of Science and Technology</t>
  </si>
  <si>
    <t>Kigali</t>
  </si>
  <si>
    <t>Rwanda</t>
  </si>
  <si>
    <t>-1.93 30.07</t>
  </si>
  <si>
    <t>LS.LESOTHO.GOV.N1</t>
  </si>
  <si>
    <t>lesotho.gov.ls</t>
  </si>
  <si>
    <t>41.203.191.3</t>
  </si>
  <si>
    <t>Ministry of Communications</t>
  </si>
  <si>
    <t>Maseru</t>
  </si>
  <si>
    <t>Lesotho</t>
  </si>
  <si>
    <t>-29.3167 27.483</t>
  </si>
  <si>
    <t>TG.REFER.ORG.N1</t>
  </si>
  <si>
    <t>41.207.188.10</t>
  </si>
  <si>
    <t>Campus Numirique Francophone de Lomi</t>
  </si>
  <si>
    <t>Lome</t>
  </si>
  <si>
    <t>Togo</t>
  </si>
  <si>
    <t>6.17 1.35</t>
  </si>
  <si>
    <t>GH.CSIR.ORG.N1</t>
  </si>
  <si>
    <t>csir.org.gh</t>
  </si>
  <si>
    <t>41.220.48.79</t>
  </si>
  <si>
    <t>Council for Scientific &amp; Industrial research</t>
  </si>
  <si>
    <t>CSIR, P.O. Box M 32,, Accra</t>
  </si>
  <si>
    <t>Ghana</t>
  </si>
  <si>
    <t>5.55 -0.22</t>
  </si>
  <si>
    <t>IR.IRANLG.N1</t>
  </si>
  <si>
    <t>iranlng.ir</t>
  </si>
  <si>
    <t>62.193.12.226</t>
  </si>
  <si>
    <t>Iran LNG Company</t>
  </si>
  <si>
    <t>No.20, Alvand St, Argentina Sq, Teheran</t>
  </si>
  <si>
    <t>Iran</t>
  </si>
  <si>
    <t>35.6961 51.4231</t>
  </si>
  <si>
    <t>LY.LTTNET.NET</t>
  </si>
  <si>
    <t>lttnet.net.ly</t>
  </si>
  <si>
    <t>62.240.32.4</t>
  </si>
  <si>
    <t>Libya Telecom and Technology</t>
  </si>
  <si>
    <t>Abu Seta, Near Al-Furusia, Alshutt St., Tripoli</t>
  </si>
  <si>
    <t>Libya Arab Jamahiriya</t>
  </si>
  <si>
    <t>32.8762 13.1875</t>
  </si>
  <si>
    <t>KE.SWIFTKENYA.COM.N1</t>
  </si>
  <si>
    <t>swiftkenya.com</t>
  </si>
  <si>
    <t>80.240.192.7</t>
  </si>
  <si>
    <t>Swift Global</t>
  </si>
  <si>
    <t>Mega Plaza, Oginga Odinga St., Kisuma, Kenya</t>
  </si>
  <si>
    <t>Kenya</t>
  </si>
  <si>
    <t>-0.0996 34.7508</t>
  </si>
  <si>
    <t>DZ.UNIV-SBA</t>
  </si>
  <si>
    <t>univ-sba.dz</t>
  </si>
  <si>
    <t>80.249.75.2</t>
  </si>
  <si>
    <t>Universite Djillali Liabes</t>
  </si>
  <si>
    <t>Sidi Bel Abbes, Algeria</t>
  </si>
  <si>
    <t>Algeria</t>
  </si>
  <si>
    <t>35.2 2.6</t>
  </si>
  <si>
    <t>AF.MOD.GOV.AF</t>
  </si>
  <si>
    <t>mod.gov.af</t>
  </si>
  <si>
    <t>81.85.243.66</t>
  </si>
  <si>
    <t>Afghan National Army</t>
  </si>
  <si>
    <t>Kabul</t>
  </si>
  <si>
    <t>Afghanistan</t>
  </si>
  <si>
    <t>34.5167 69.1833</t>
  </si>
  <si>
    <t>BJ.GOUV.N1</t>
  </si>
  <si>
    <t>gouv.bj</t>
  </si>
  <si>
    <t>81.91.232.2</t>
  </si>
  <si>
    <t>Le Bénin</t>
  </si>
  <si>
    <t>Cotonou</t>
  </si>
  <si>
    <t>Benin</t>
  </si>
  <si>
    <t>9.5 2.25</t>
  </si>
  <si>
    <t>MR.AFE.N1</t>
  </si>
  <si>
    <t>afe.mr</t>
  </si>
  <si>
    <t>82.151.64.110</t>
  </si>
  <si>
    <t>AGIR EN FAVEUR DE L'ENVIRONNEMENT (A.F.E)</t>
  </si>
  <si>
    <t>Nouakchott</t>
  </si>
  <si>
    <t>Mauritania</t>
  </si>
  <si>
    <t>18.08 -15.97</t>
  </si>
  <si>
    <t>LB.CUT.EDU.N1</t>
  </si>
  <si>
    <t>cut.edu.lb</t>
  </si>
  <si>
    <t>89.108.129.100</t>
  </si>
  <si>
    <t>Centre Universitaire de Technologie de Tripoli</t>
  </si>
  <si>
    <t>Beirut</t>
  </si>
  <si>
    <t>Lebanon</t>
  </si>
  <si>
    <t>33.8719 35.5097</t>
  </si>
  <si>
    <t>KZ.KAZRENA.N1</t>
  </si>
  <si>
    <t>kazrena.kz</t>
  </si>
  <si>
    <t>89.250.80.3</t>
  </si>
  <si>
    <t>Kazakhstan Research and Education Network Association</t>
  </si>
  <si>
    <t>Satpaev St. 22, office 901, 902, Almaty</t>
  </si>
  <si>
    <t>Kazakhstan</t>
  </si>
  <si>
    <t>43.2 76.9</t>
  </si>
  <si>
    <t>BY.MTEC.N1</t>
  </si>
  <si>
    <t>mtec.by</t>
  </si>
  <si>
    <t>91.149.189.220</t>
  </si>
  <si>
    <t>Molodechno economic and trade college!</t>
  </si>
  <si>
    <t>Minsk</t>
  </si>
  <si>
    <t>Belarus</t>
  </si>
  <si>
    <t>53.9 27.5667</t>
  </si>
  <si>
    <t>LV.WEB-A-LVDATS.N1</t>
  </si>
  <si>
    <t>web-a.lvdats.lv</t>
  </si>
  <si>
    <t>93.177.237.245</t>
  </si>
  <si>
    <t>Speedtest Latvia</t>
  </si>
  <si>
    <t>Limbazi</t>
  </si>
  <si>
    <t>Latvia</t>
  </si>
  <si>
    <t>57.61 24.83</t>
  </si>
  <si>
    <t>AM.SCI.N1</t>
  </si>
  <si>
    <t>sci.am</t>
  </si>
  <si>
    <t>93.187.162.21</t>
  </si>
  <si>
    <t>National Academy of Sciences of Armenia</t>
  </si>
  <si>
    <t>Yerevan</t>
  </si>
  <si>
    <t>Armenia</t>
  </si>
  <si>
    <t>40.267 44.583</t>
  </si>
  <si>
    <t>CAUCASUS</t>
  </si>
  <si>
    <t>EDU.YALE.N4</t>
  </si>
  <si>
    <t>D</t>
  </si>
  <si>
    <t>ysics.yale.edu</t>
  </si>
  <si>
    <t>10.0.0.1</t>
  </si>
  <si>
    <t>multivac.ysics.yale.edu</t>
  </si>
  <si>
    <t>New Haven, CT</t>
  </si>
  <si>
    <t>EDU.YALE.N3</t>
  </si>
  <si>
    <t>ns1.utexassics.yale.edu</t>
  </si>
  <si>
    <t>10.0.0.2</t>
  </si>
  <si>
    <t>EDU.CORNELL.LNS.N1</t>
  </si>
  <si>
    <t>ens62.lns.cornell.edu</t>
  </si>
  <si>
    <t>10.0.0.3</t>
  </si>
  <si>
    <t>Itahaca, New York</t>
  </si>
  <si>
    <t>NZ.WAIKATO,KEK.JS.N1</t>
  </si>
  <si>
    <t>10.0.0.4</t>
  </si>
  <si>
    <t>EG.SOHAG-UNIV.EDU.N1</t>
  </si>
  <si>
    <t>sohag-univ.edu.eg</t>
  </si>
  <si>
    <t>103.227.46.15</t>
  </si>
  <si>
    <t>Sohag University</t>
  </si>
  <si>
    <t>Sohag</t>
  </si>
  <si>
    <t>26.5516 31.6920</t>
  </si>
  <si>
    <t>PK.PNEC.SEECS.EDU</t>
  </si>
  <si>
    <t>seecs.edu.pk</t>
  </si>
  <si>
    <t>111.68.107.35</t>
  </si>
  <si>
    <t>PNEC Karachi</t>
  </si>
  <si>
    <t>Karachi, Sindh</t>
  </si>
  <si>
    <t>Pakistan</t>
  </si>
  <si>
    <t>24.8898 67.0888</t>
  </si>
  <si>
    <t>TH.ADSLTHAILAND.COM.N1</t>
  </si>
  <si>
    <t>adslthailand.com</t>
  </si>
  <si>
    <t>115.178.60.135</t>
  </si>
  <si>
    <t>Speedtest Thailand</t>
  </si>
  <si>
    <t>Bangkok</t>
  </si>
  <si>
    <t>13.75 100.52</t>
  </si>
  <si>
    <t>PK.NIIT.EDU.N8</t>
  </si>
  <si>
    <t>niit.edu.pk</t>
  </si>
  <si>
    <t>115.186.131.73</t>
  </si>
  <si>
    <t>NIIT</t>
  </si>
  <si>
    <t>Rawalpindi</t>
  </si>
  <si>
    <t>33.40 73.08</t>
  </si>
  <si>
    <t>PH.UERM.EDU.N1</t>
  </si>
  <si>
    <t>uerm.edu.ph</t>
  </si>
  <si>
    <t>116.50.153.44</t>
  </si>
  <si>
    <t>University of the East Ramon Magsaysay memorial medical Center</t>
  </si>
  <si>
    <t>C.M. Recto Avenue, Manila, Philippines</t>
  </si>
  <si>
    <t>14.604 120.98</t>
  </si>
  <si>
    <t>NET.BO-CACHE.NLANR.N1</t>
  </si>
  <si>
    <t>bo.cache.nlanr.net</t>
  </si>
  <si>
    <t>12.160.37.20</t>
  </si>
  <si>
    <t>National Laboratory for Applied Network Research</t>
  </si>
  <si>
    <t>Boulder, CO</t>
  </si>
  <si>
    <t>40.02 -105.27</t>
  </si>
  <si>
    <t>PK.UOB.EDU.N2</t>
  </si>
  <si>
    <t>uob.edu.pk</t>
  </si>
  <si>
    <t>121.52.156.105</t>
  </si>
  <si>
    <t>University of Balochistan, Network Operations centre, LAN/WAN</t>
  </si>
  <si>
    <t>Quetta</t>
  </si>
  <si>
    <t>30.1658 66.9908</t>
  </si>
  <si>
    <t>TEST-GRP</t>
  </si>
  <si>
    <t>PERN_NON-POP</t>
  </si>
  <si>
    <t>PK.BUITMS.EDU.N1</t>
  </si>
  <si>
    <t>buitms.edu.pk</t>
  </si>
  <si>
    <t>121.52.157.166</t>
  </si>
  <si>
    <t>Balochistan University of Information Technology Engineering and Management Sciences</t>
  </si>
  <si>
    <t>30.1657 66.9906</t>
  </si>
  <si>
    <t>AU.INTERVOLVE.SYDNEY.COM.N1</t>
  </si>
  <si>
    <t>intervolve.com.au</t>
  </si>
  <si>
    <t>122.100.6.2</t>
  </si>
  <si>
    <t>Speedtest Australia</t>
  </si>
  <si>
    <t>Sydney</t>
  </si>
  <si>
    <t>-33.7 151.2</t>
  </si>
  <si>
    <t>PK.NCP.EDU.N6</t>
  </si>
  <si>
    <t>ncp.edu.pk</t>
  </si>
  <si>
    <t>124.109.34.212</t>
  </si>
  <si>
    <t>National Centre for Physics, Quaid-e-Azam Uiversity</t>
  </si>
  <si>
    <t>Islamabad</t>
  </si>
  <si>
    <t>33.6525 73.1579</t>
  </si>
  <si>
    <t>CA.UTORONTO.N1</t>
  </si>
  <si>
    <t>utoronto.ca</t>
  </si>
  <si>
    <t>128.100.190.60</t>
  </si>
  <si>
    <t>University of Toronto</t>
  </si>
  <si>
    <t>Toronto,ON</t>
  </si>
  <si>
    <t>43.67 -79.42</t>
  </si>
  <si>
    <t>128.100.78.18</t>
  </si>
  <si>
    <t>Toronto</t>
  </si>
  <si>
    <t>43.4981 -79.6129</t>
  </si>
  <si>
    <t>University of Toronto-Physics</t>
  </si>
  <si>
    <t>43.4981 -76.6129</t>
  </si>
  <si>
    <t>GOV.NASA.N2</t>
  </si>
  <si>
    <t>arc.nasa.gov</t>
  </si>
  <si>
    <t>128.102.18.32</t>
  </si>
  <si>
    <t>NASA Ames Research Center</t>
  </si>
  <si>
    <t>Moffett Field CA</t>
  </si>
  <si>
    <t>37.323 -121.933</t>
  </si>
  <si>
    <t>Harvard</t>
  </si>
  <si>
    <t>128.103.101.36</t>
  </si>
  <si>
    <t>Harvard Univ.</t>
  </si>
  <si>
    <t>CAMBRIDGE MA</t>
  </si>
  <si>
    <t>42.365 -71.100</t>
  </si>
  <si>
    <t>SURVEYOR-HARVARD</t>
  </si>
  <si>
    <t>harvard.csg.mm.advanced.org</t>
  </si>
  <si>
    <t>128.103.160.162</t>
  </si>
  <si>
    <t>Armonk, New York</t>
  </si>
  <si>
    <t>41.12 -73.71</t>
  </si>
  <si>
    <t>WISC</t>
  </si>
  <si>
    <t>wisc.edu</t>
  </si>
  <si>
    <t>128.105.121.21</t>
  </si>
  <si>
    <t>The University of Wisconsin at Madison</t>
  </si>
  <si>
    <t>Madison, WI</t>
  </si>
  <si>
    <t>43.073 -89.401</t>
  </si>
  <si>
    <t>EDU.WISC.N6</t>
  </si>
  <si>
    <t>128.105.146.12</t>
  </si>
  <si>
    <t>128.105.166.46</t>
  </si>
  <si>
    <t>University of Wisconsin</t>
  </si>
  <si>
    <t>Madison WI</t>
  </si>
  <si>
    <t>43.070 -89.383</t>
  </si>
  <si>
    <t>128.105.2.6</t>
  </si>
  <si>
    <t>128.105.7.11</t>
  </si>
  <si>
    <t>EDU.PRINCETON.N5</t>
  </si>
  <si>
    <t>princeton.edu</t>
  </si>
  <si>
    <t>128.112.84.235</t>
  </si>
  <si>
    <t>Princeton University</t>
  </si>
  <si>
    <t>Princeton, NJ</t>
  </si>
  <si>
    <t>40.35 -74.66</t>
  </si>
  <si>
    <t>EDU.PRINCETON.N6</t>
  </si>
  <si>
    <t>128.112.84.42</t>
  </si>
  <si>
    <t>EDU.PRINCETON.N1</t>
  </si>
  <si>
    <t>128.112.84.50</t>
  </si>
  <si>
    <t>40.35 -74.65</t>
  </si>
  <si>
    <t>EDU.PRINCETON.N2</t>
  </si>
  <si>
    <t>128.112.85.205</t>
  </si>
  <si>
    <t>EDU.PRINCETON.N4</t>
  </si>
  <si>
    <t>128.112.85.212</t>
  </si>
  <si>
    <t>EDU.PRINCETON.N3</t>
  </si>
  <si>
    <t>128.112.85.251</t>
  </si>
  <si>
    <t>UMASS</t>
  </si>
  <si>
    <t>umass.edu</t>
  </si>
  <si>
    <t>128.119.50.14</t>
  </si>
  <si>
    <t>University of Massachusetts at Amherst</t>
  </si>
  <si>
    <t>Amherst, MA</t>
  </si>
  <si>
    <t>42.38 -72.52</t>
  </si>
  <si>
    <t>EDU.NYU.N1</t>
  </si>
  <si>
    <t>nyu.edu</t>
  </si>
  <si>
    <t>128.122.81.155</t>
  </si>
  <si>
    <t>New York University</t>
  </si>
  <si>
    <t>New York NY</t>
  </si>
  <si>
    <t>40.849 -73.867</t>
  </si>
  <si>
    <t>EDU.NMSU.N1</t>
  </si>
  <si>
    <t>nmsu.edu</t>
  </si>
  <si>
    <t>128.123.100.18</t>
  </si>
  <si>
    <t>New Mexico State University</t>
  </si>
  <si>
    <t>Las Cruces, NM</t>
  </si>
  <si>
    <t>32.312 -106.767</t>
  </si>
  <si>
    <t>KR.KWANGWOON.AC.N1</t>
  </si>
  <si>
    <t>kwangwoon.ac.kr</t>
  </si>
  <si>
    <t>128.134.70.3</t>
  </si>
  <si>
    <t>Kwangwoon University</t>
  </si>
  <si>
    <t>UCHICAGO</t>
  </si>
  <si>
    <t>uchicago.edu</t>
  </si>
  <si>
    <t>128.135.12.84</t>
  </si>
  <si>
    <t>University of Chicago</t>
  </si>
  <si>
    <t>Chicago, IL</t>
  </si>
  <si>
    <t>41.88 -87.61</t>
  </si>
  <si>
    <t>ORG.ADVANCED.N1</t>
  </si>
  <si>
    <t>uchicago.csg.mm.advanced.org</t>
  </si>
  <si>
    <t>128.135.247.250</t>
  </si>
  <si>
    <t>Armonk NY</t>
  </si>
  <si>
    <t>41.023 -73.800</t>
  </si>
  <si>
    <t>EDU.COLORADO.N4</t>
  </si>
  <si>
    <t>colorado.edu</t>
  </si>
  <si>
    <t>128.138.133.110</t>
  </si>
  <si>
    <t>Univeristy of Colorado</t>
  </si>
  <si>
    <t>40.01 -105.27</t>
  </si>
  <si>
    <t>EDU.COLORADO.N1</t>
  </si>
  <si>
    <t>128.138.133.2</t>
  </si>
  <si>
    <t>EDU.COLORADO.N2</t>
  </si>
  <si>
    <t>128.138.137.57</t>
  </si>
  <si>
    <t>EDU.COLORADO.N3</t>
  </si>
  <si>
    <t>128.138.238.18</t>
  </si>
  <si>
    <t>University of Colorado</t>
  </si>
  <si>
    <t>Boulder</t>
  </si>
  <si>
    <t>40.04 -105.27</t>
  </si>
  <si>
    <t>BCPROXY.AC.IL</t>
  </si>
  <si>
    <t>bcproxy.ac.il</t>
  </si>
  <si>
    <t>128.139.195.19</t>
  </si>
  <si>
    <t>Israel Academic Network</t>
  </si>
  <si>
    <t>BCPROXY1.AC.IL</t>
  </si>
  <si>
    <t>bcproxy1.ac.il</t>
  </si>
  <si>
    <t>128.139.197.24</t>
  </si>
  <si>
    <t>Jeusalem</t>
  </si>
  <si>
    <t>buproxy.ac.il</t>
  </si>
  <si>
    <t>128.139.197.25</t>
  </si>
  <si>
    <t>IL.PROXY.AC.N1</t>
  </si>
  <si>
    <t>wwwproxy.ac.il</t>
  </si>
  <si>
    <t>128.139.197.54</t>
  </si>
  <si>
    <t>32.08 34.77</t>
  </si>
  <si>
    <t>IL.NET.N1</t>
  </si>
  <si>
    <t>ilan.net.il</t>
  </si>
  <si>
    <t>128.139.252.3</t>
  </si>
  <si>
    <t>Academic Web of Israel</t>
  </si>
  <si>
    <t>Tel-Aviv</t>
  </si>
  <si>
    <t>CH.CERN.N4</t>
  </si>
  <si>
    <t>128.141.200.5</t>
  </si>
  <si>
    <t>128.141.200.6</t>
  </si>
  <si>
    <t>Geneve</t>
  </si>
  <si>
    <t>46.22 6.15</t>
  </si>
  <si>
    <t>CH.CERN.N12</t>
  </si>
  <si>
    <t>46.23 6.06</t>
  </si>
  <si>
    <t>VIRGINIA</t>
  </si>
  <si>
    <t>virginia.edu</t>
  </si>
  <si>
    <t>128.143.99.21</t>
  </si>
  <si>
    <t>University of Virginia</t>
  </si>
  <si>
    <t>Charlottesville, VA</t>
  </si>
  <si>
    <t>38.038 -78.500</t>
  </si>
  <si>
    <t>EDU.OHIO-STATE.N1</t>
  </si>
  <si>
    <t>mps.ohio-state.edu</t>
  </si>
  <si>
    <t>128.146.37.88</t>
  </si>
  <si>
    <t>Ohio State University</t>
  </si>
  <si>
    <t>Columbus, Ohio</t>
  </si>
  <si>
    <t>39.96 -82.99</t>
  </si>
  <si>
    <t>EDU.BROWN.N2</t>
  </si>
  <si>
    <t>brown.edu</t>
  </si>
  <si>
    <t>128.148.128.16</t>
  </si>
  <si>
    <t>Brown University</t>
  </si>
  <si>
    <t>Providence, RI</t>
  </si>
  <si>
    <t>41.817 -71.400</t>
  </si>
  <si>
    <t>EDU.BROWN.N1</t>
  </si>
  <si>
    <t>128.148.37.2</t>
  </si>
  <si>
    <t>GWU</t>
  </si>
  <si>
    <t>gwu.edu</t>
  </si>
  <si>
    <t>128.164.220.250</t>
  </si>
  <si>
    <t>The George Washington University</t>
  </si>
  <si>
    <t>Washington DC</t>
  </si>
  <si>
    <t>38.892 -77.017</t>
  </si>
  <si>
    <t>GOV.LANL.N5</t>
  </si>
  <si>
    <t>lanl.gov</t>
  </si>
  <si>
    <t>128.165.32.108</t>
  </si>
  <si>
    <t>Los Alamos National Laboratory</t>
  </si>
  <si>
    <t>Los Alamos, NM</t>
  </si>
  <si>
    <t>35.73 -105.15</t>
  </si>
  <si>
    <t>HAWAII</t>
  </si>
  <si>
    <t>hawaii.edu</t>
  </si>
  <si>
    <t>128.171.11.5</t>
  </si>
  <si>
    <t>University of Hawaii</t>
  </si>
  <si>
    <t>HONOLULU HI</t>
  </si>
  <si>
    <t>21.313 -157.850</t>
  </si>
  <si>
    <t>EDU.HAWAII.N2</t>
  </si>
  <si>
    <t>128.171.30.240</t>
  </si>
  <si>
    <t>Honolulu, HI</t>
  </si>
  <si>
    <t>21.31 -157.86</t>
  </si>
  <si>
    <t>EDU.HAWAII.N1</t>
  </si>
  <si>
    <t>128.171.94.101</t>
  </si>
  <si>
    <t>21 -157</t>
  </si>
  <si>
    <t>128.174.118.51</t>
  </si>
  <si>
    <t>GOV.GSFC.NASA.N1</t>
  </si>
  <si>
    <t>gsfc.nasa.gov</t>
  </si>
  <si>
    <t>128.183.245.16</t>
  </si>
  <si>
    <t>NASA Goddard Space Flight Center</t>
  </si>
  <si>
    <t>EDU.FSU.N1</t>
  </si>
  <si>
    <t>fsu.edu</t>
  </si>
  <si>
    <t>128.186.7.5</t>
  </si>
  <si>
    <t>Florida State University</t>
  </si>
  <si>
    <t>Tallahassee, FL</t>
  </si>
  <si>
    <t>30.445 -84.267</t>
  </si>
  <si>
    <t>TAMU</t>
  </si>
  <si>
    <t>tamu.edu</t>
  </si>
  <si>
    <t>128.194.103.38</t>
  </si>
  <si>
    <t>Texas A&amp;M University</t>
  </si>
  <si>
    <t>College Station, TX</t>
  </si>
  <si>
    <t>30.615 -96.333</t>
  </si>
  <si>
    <t>EDU.ARIZONA.N2</t>
  </si>
  <si>
    <t>arizona.edu</t>
  </si>
  <si>
    <t>128.196.189.117</t>
  </si>
  <si>
    <t>The University of Arizona</t>
  </si>
  <si>
    <t>Tucson, AZ</t>
  </si>
  <si>
    <t>32.217 -110.967</t>
  </si>
  <si>
    <t>CMU</t>
  </si>
  <si>
    <t>cmu.edu</t>
  </si>
  <si>
    <t>128.2.24.139</t>
  </si>
  <si>
    <t>Carnegie Mellon University</t>
  </si>
  <si>
    <t>Pittsburgh, PA</t>
  </si>
  <si>
    <t>40.437 -80.000</t>
  </si>
  <si>
    <t>EDU.CMU.N2</t>
  </si>
  <si>
    <t>128.2.3.101</t>
  </si>
  <si>
    <t>40.44 -80.00</t>
  </si>
  <si>
    <t>128.2.35.50</t>
  </si>
  <si>
    <t>40.44 -79.99</t>
  </si>
  <si>
    <t>EDU.UCI.N2</t>
  </si>
  <si>
    <t>uci.edu</t>
  </si>
  <si>
    <t>128.200.109.211</t>
  </si>
  <si>
    <t>University of California</t>
  </si>
  <si>
    <t>Irvine</t>
  </si>
  <si>
    <t>33.67 -117.82</t>
  </si>
  <si>
    <t>EDU.BUFFALO.N1</t>
  </si>
  <si>
    <t>buffalo.edu</t>
  </si>
  <si>
    <t>128.205.198.52</t>
  </si>
  <si>
    <t>State University of New York at Buffalo</t>
  </si>
  <si>
    <t>Buffalo, NY</t>
  </si>
  <si>
    <t>42.887 -78.867</t>
  </si>
  <si>
    <t>EDU.PURDUE.N3</t>
  </si>
  <si>
    <t>purdue.edu</t>
  </si>
  <si>
    <t>128.210.68.2</t>
  </si>
  <si>
    <t>Purdue University</t>
  </si>
  <si>
    <t>West Lafayette, IN</t>
  </si>
  <si>
    <t>40.45 -86.91</t>
  </si>
  <si>
    <t>EDU.PURDUE.N1</t>
  </si>
  <si>
    <t>128.210.68.229</t>
  </si>
  <si>
    <t>40.45 -86.92</t>
  </si>
  <si>
    <t>FI.HIP.N2</t>
  </si>
  <si>
    <t>hip.fi</t>
  </si>
  <si>
    <t>128.214.56.84</t>
  </si>
  <si>
    <t>Helsinki Institute of Physics</t>
  </si>
  <si>
    <t>Helsinki</t>
  </si>
  <si>
    <t>Finland</t>
  </si>
  <si>
    <t>60.167 24.967</t>
  </si>
  <si>
    <t>EDU.UCSF.N1</t>
  </si>
  <si>
    <t>ucsf.edu</t>
  </si>
  <si>
    <t>128.218.158.52</t>
  </si>
  <si>
    <t>University of California - San Francisco</t>
  </si>
  <si>
    <t>San Francisco CA</t>
  </si>
  <si>
    <t>37.775 -122.417</t>
  </si>
  <si>
    <t>GOV.ORNL.N1</t>
  </si>
  <si>
    <t>ornl.gov</t>
  </si>
  <si>
    <t>128.219.152.164</t>
  </si>
  <si>
    <t>Oak Ridge National Laboratoy</t>
  </si>
  <si>
    <t>Oak Ridge, TN</t>
  </si>
  <si>
    <t>36.010 -84.250</t>
  </si>
  <si>
    <t>GOV.ORNL.N3</t>
  </si>
  <si>
    <t>128.219.153.31</t>
  </si>
  <si>
    <t>Oak Ridge National Laboratory</t>
  </si>
  <si>
    <t>Oak Ridge TN</t>
  </si>
  <si>
    <t>36.01 -84.27</t>
  </si>
  <si>
    <t>EDU.JHU.N1</t>
  </si>
  <si>
    <t>jhu.edu</t>
  </si>
  <si>
    <t>128.220.233.171</t>
  </si>
  <si>
    <t>John Hopkins University</t>
  </si>
  <si>
    <t>EDU.UOREGON.N1</t>
  </si>
  <si>
    <t>uoregon.edu</t>
  </si>
  <si>
    <t>128.223.21.104</t>
  </si>
  <si>
    <t>University of Oregon</t>
  </si>
  <si>
    <t>Eugene, OR</t>
  </si>
  <si>
    <t>44.05 -123.09</t>
  </si>
  <si>
    <t>EDU.UFL.N1</t>
  </si>
  <si>
    <t>ufl.edu</t>
  </si>
  <si>
    <t>128.227.74.133</t>
  </si>
  <si>
    <t>University of Florida</t>
  </si>
  <si>
    <t>Gainesville, FL</t>
  </si>
  <si>
    <t>29.65 -82.33</t>
  </si>
  <si>
    <t>iperf1-gig.nslabs.ufl.edu</t>
  </si>
  <si>
    <t>128.227.75.70</t>
  </si>
  <si>
    <t>EDU.UFL.N2</t>
  </si>
  <si>
    <t>iperf2-gig.nslabs.ufl.edu</t>
  </si>
  <si>
    <t>128.227.75.71</t>
  </si>
  <si>
    <t>AU.UNIMELB.EDU.N1</t>
  </si>
  <si>
    <t>unimelb.edu.au</t>
  </si>
  <si>
    <t>128.250.148.40</t>
  </si>
  <si>
    <t>University of Melbourne</t>
  </si>
  <si>
    <t>Melbourne</t>
  </si>
  <si>
    <t>-37.83 145.00</t>
  </si>
  <si>
    <t>AU.UNIMELB.EDU.N3</t>
  </si>
  <si>
    <t>128.250.51.210</t>
  </si>
  <si>
    <t>AU.UNIMELB.EDU.N2</t>
  </si>
  <si>
    <t>128.250.54.22</t>
  </si>
  <si>
    <t>GOV.LBL.N3</t>
  </si>
  <si>
    <t>lbl.gov</t>
  </si>
  <si>
    <t>128.3.2.42</t>
  </si>
  <si>
    <t>Lawrence Berkeley National Laboratory</t>
  </si>
  <si>
    <t>Berkeley, CA</t>
  </si>
  <si>
    <t>37.873 -122.267</t>
  </si>
  <si>
    <t>GOV.LBL.N4</t>
  </si>
  <si>
    <t>128.3.34.186</t>
  </si>
  <si>
    <t>GOV.LBL.N1</t>
  </si>
  <si>
    <t>www.lbl.gov</t>
  </si>
  <si>
    <t>128.3.7.51</t>
  </si>
  <si>
    <t>37.87 -122.29</t>
  </si>
  <si>
    <t>EDU.BERKELEY.N1</t>
  </si>
  <si>
    <t>berkeley.edu</t>
  </si>
  <si>
    <t>128.32.0.109</t>
  </si>
  <si>
    <t>University of California - Berkeley</t>
  </si>
  <si>
    <t>Berkeley CA</t>
  </si>
  <si>
    <t>UDEL</t>
  </si>
  <si>
    <t>udel.edu</t>
  </si>
  <si>
    <t>128.4.40.17</t>
  </si>
  <si>
    <t>University of Deleware</t>
  </si>
  <si>
    <t>Newark, DE</t>
  </si>
  <si>
    <t>39.68 -75.75</t>
  </si>
  <si>
    <t>UK.UCL.AC.N2</t>
  </si>
  <si>
    <t>ucl.ac.uk</t>
  </si>
  <si>
    <t>128.40.4.152</t>
  </si>
  <si>
    <t>University College London</t>
  </si>
  <si>
    <t>London</t>
  </si>
  <si>
    <t>United Kingdom</t>
  </si>
  <si>
    <t>51.5 -0.12</t>
  </si>
  <si>
    <t>UK.UCL.AC.N1</t>
  </si>
  <si>
    <t>128.40.4.35</t>
  </si>
  <si>
    <t>London, UK</t>
  </si>
  <si>
    <t>EDU.RICE.N5</t>
  </si>
  <si>
    <t>rice.edu</t>
  </si>
  <si>
    <t>128.42.199.241</t>
  </si>
  <si>
    <t>Rice University</t>
  </si>
  <si>
    <t>Houston TX</t>
  </si>
  <si>
    <t>29.834 -95.000</t>
  </si>
  <si>
    <t>EDU.RICE.N4</t>
  </si>
  <si>
    <t>128.42.4.233</t>
  </si>
  <si>
    <t>Houston, TX</t>
  </si>
  <si>
    <t>EDU.RICE.N3</t>
  </si>
  <si>
    <t>128.42.5.4</t>
  </si>
  <si>
    <t>EDU.RICE.N6</t>
  </si>
  <si>
    <t>128.42.70.19</t>
  </si>
  <si>
    <t>GOV.NERSC.N1</t>
  </si>
  <si>
    <t>nersc.gov</t>
  </si>
  <si>
    <t>128.55.24.20</t>
  </si>
  <si>
    <t>National Energy Research Scientific Computing Center</t>
  </si>
  <si>
    <t>37.87 -122.27</t>
  </si>
  <si>
    <t>EDU.COLUMBIA.N2</t>
  </si>
  <si>
    <t>columbia.edu</t>
  </si>
  <si>
    <t>128.59.35.143</t>
  </si>
  <si>
    <t>Columbia University</t>
  </si>
  <si>
    <t>NEW YORK NY</t>
  </si>
  <si>
    <t>EDU.COLUMBIA.N3</t>
  </si>
  <si>
    <t>128.59.51.146</t>
  </si>
  <si>
    <t>EDU.UMD.N2</t>
  </si>
  <si>
    <t>umd.edu</t>
  </si>
  <si>
    <t>128.8.86.74</t>
  </si>
  <si>
    <t>University of Maryland</t>
  </si>
  <si>
    <t>College Park MD</t>
  </si>
  <si>
    <t>38.987 -76.933</t>
  </si>
  <si>
    <t>EDU.UTEXAS.N1</t>
  </si>
  <si>
    <t>utexas.edu</t>
  </si>
  <si>
    <t>128.83.185.40</t>
  </si>
  <si>
    <t>University of Texas</t>
  </si>
  <si>
    <t>Austin, TX</t>
  </si>
  <si>
    <t>30.26 -97.74</t>
  </si>
  <si>
    <t>EDU.WASHINGTON.N1</t>
  </si>
  <si>
    <t>washington.edu</t>
  </si>
  <si>
    <t>128.95.95.18</t>
  </si>
  <si>
    <t>University of Washington</t>
  </si>
  <si>
    <t>Seattle, WA</t>
  </si>
  <si>
    <t>47.60 -122.32</t>
  </si>
  <si>
    <t>EDU.WASHINGTON.N4</t>
  </si>
  <si>
    <t>128.95.99.10</t>
  </si>
  <si>
    <t>EDU.WASHINGTON.N2</t>
  </si>
  <si>
    <t>128.95.99.23</t>
  </si>
  <si>
    <t>47.61 -122.33</t>
  </si>
  <si>
    <t>EDU.UTA.N1</t>
  </si>
  <si>
    <t>uta.edu</t>
  </si>
  <si>
    <t>129.107.14.77</t>
  </si>
  <si>
    <t>University of Texax, Arlington</t>
  </si>
  <si>
    <t>Arlington, Tx</t>
  </si>
  <si>
    <t>32.44 97.07</t>
  </si>
  <si>
    <t>EDU.UTA.N2</t>
  </si>
  <si>
    <t>129.107.50.100</t>
  </si>
  <si>
    <t>EDU.UTDALLAS.N1</t>
  </si>
  <si>
    <t>utdallas.edu</t>
  </si>
  <si>
    <t>129.110.62.18</t>
  </si>
  <si>
    <t>University of Texas at Dallas</t>
  </si>
  <si>
    <t>Richardson, Texas</t>
  </si>
  <si>
    <t>32.95 -96.73</t>
  </si>
  <si>
    <t>EDU.TTU.N1</t>
  </si>
  <si>
    <t>129.118.41.81</t>
  </si>
  <si>
    <t>Texas Tech University</t>
  </si>
  <si>
    <t>LUBBOCK TX</t>
  </si>
  <si>
    <t>33.583 -101.833</t>
  </si>
  <si>
    <t>NL.KVI.N1</t>
  </si>
  <si>
    <t>kvi.nl</t>
  </si>
  <si>
    <t>129.125.15.1</t>
  </si>
  <si>
    <t>Kernfysich Versneller Institute</t>
  </si>
  <si>
    <t>Amsterdam</t>
  </si>
  <si>
    <t>Netherlands</t>
  </si>
  <si>
    <t>52.350 4.900</t>
  </si>
  <si>
    <t>CA.UALBERTA.N1</t>
  </si>
  <si>
    <t>ualberta.ca</t>
  </si>
  <si>
    <t>129.128.7.75</t>
  </si>
  <si>
    <t>University of Alberta</t>
  </si>
  <si>
    <t>Edmonton Alberta</t>
  </si>
  <si>
    <t>53.550 -113.467</t>
  </si>
  <si>
    <t>CH.ETHZ.N2</t>
  </si>
  <si>
    <t>ethz.ch</t>
  </si>
  <si>
    <t>129.132.97.15</t>
  </si>
  <si>
    <t>Swiss Federal Institute of Technology Zurich</t>
  </si>
  <si>
    <t>Zurich</t>
  </si>
  <si>
    <t>47.38 8.55</t>
  </si>
  <si>
    <t>CH.ETHZ.N1</t>
  </si>
  <si>
    <t>129.132.98.12</t>
  </si>
  <si>
    <t>Institute for Molecular Biology and Biophysics</t>
  </si>
  <si>
    <t>47.37 8.53</t>
  </si>
  <si>
    <t>129.137.128.163</t>
  </si>
  <si>
    <t>uc.edu</t>
  </si>
  <si>
    <t>University of Cincinnati</t>
  </si>
  <si>
    <t>Cincinnati, OH</t>
  </si>
  <si>
    <t>39.100 -84.500</t>
  </si>
  <si>
    <t>EDU.UC.N1</t>
  </si>
  <si>
    <t>129.137.4.3</t>
  </si>
  <si>
    <t>University of Cincinnatti</t>
  </si>
  <si>
    <t>39.10 -84.52</t>
  </si>
  <si>
    <t>NO.UIB.N1</t>
  </si>
  <si>
    <t>uib.no</t>
  </si>
  <si>
    <t>129.177.30.14</t>
  </si>
  <si>
    <t>University of Bergen</t>
  </si>
  <si>
    <t>Oslo</t>
  </si>
  <si>
    <t>Norway</t>
  </si>
  <si>
    <t>59.933 10.750</t>
  </si>
  <si>
    <t>UNI-MUENCHEN</t>
  </si>
  <si>
    <t>uni-muenchen.de</t>
  </si>
  <si>
    <t>129.187.180.228</t>
  </si>
  <si>
    <t>Germany</t>
  </si>
  <si>
    <t>MOTOROLA</t>
  </si>
  <si>
    <t>motorola.com</t>
  </si>
  <si>
    <t>129.188.154.101</t>
  </si>
  <si>
    <t>Motorola</t>
  </si>
  <si>
    <t>Scottsdale AZ</t>
  </si>
  <si>
    <t>33.488 -111.917</t>
  </si>
  <si>
    <t>mot.com</t>
  </si>
  <si>
    <t>Schaumburg, IL</t>
  </si>
  <si>
    <t>EDU.UMD.N3</t>
  </si>
  <si>
    <t>129.2.40.166</t>
  </si>
  <si>
    <t>College Park, MD,</t>
  </si>
  <si>
    <t>38.99 -76.93</t>
  </si>
  <si>
    <t>EDU.UMD.N1</t>
  </si>
  <si>
    <t>129.2.40.171</t>
  </si>
  <si>
    <t>College Park, MD</t>
  </si>
  <si>
    <t>UNI-HEIDELBERG</t>
  </si>
  <si>
    <t>uni-heidelberg.de</t>
  </si>
  <si>
    <t>129.206.39.61</t>
  </si>
  <si>
    <t>University of Heidelberg</t>
  </si>
  <si>
    <t>Berlin</t>
  </si>
  <si>
    <t>52.270 13.180</t>
  </si>
  <si>
    <t>EDU.PVAMU.N1</t>
  </si>
  <si>
    <t>pvamu.edu</t>
  </si>
  <si>
    <t>129.207.10.9</t>
  </si>
  <si>
    <t>Prarie View A&amp;M University</t>
  </si>
  <si>
    <t>Prairie View, TX</t>
  </si>
  <si>
    <t>30.09 -95.98</t>
  </si>
  <si>
    <t>EDU.PVAMU.N2</t>
  </si>
  <si>
    <t>129.207.5.11</t>
  </si>
  <si>
    <t>Prairie View A&amp;M University</t>
  </si>
  <si>
    <t>Prairie View</t>
  </si>
  <si>
    <t>30.09 -95.99</t>
  </si>
  <si>
    <t>UK.DUR.AC.N1</t>
  </si>
  <si>
    <t>dur.ac.uk</t>
  </si>
  <si>
    <t>129.234.4.26</t>
  </si>
  <si>
    <t>University of Durham</t>
  </si>
  <si>
    <t>51.500 -0.167</t>
  </si>
  <si>
    <t>UKANS</t>
  </si>
  <si>
    <t>ukans.edu</t>
  </si>
  <si>
    <t>129.237.98.70</t>
  </si>
  <si>
    <t>EDU.SC.N1</t>
  </si>
  <si>
    <t>sc.edu</t>
  </si>
  <si>
    <t>129.252.78.8</t>
  </si>
  <si>
    <t>University of South Carolina - College of Science and Mathematics</t>
  </si>
  <si>
    <t>Columbia SC</t>
  </si>
  <si>
    <t>34.00 -81.03</t>
  </si>
  <si>
    <t>EDU.SUNYSB.N1</t>
  </si>
  <si>
    <t>sunysb.edu</t>
  </si>
  <si>
    <t>129.49.2.176</t>
  </si>
  <si>
    <t>Stony Brook University</t>
  </si>
  <si>
    <t>Stony Brook, NY</t>
  </si>
  <si>
    <t>40.92556 -73.2</t>
  </si>
  <si>
    <t>GOV.CEBAF.N2</t>
  </si>
  <si>
    <t>jlab.org</t>
  </si>
  <si>
    <t>129.57.32.100</t>
  </si>
  <si>
    <t>Jefferson Laboratory</t>
  </si>
  <si>
    <t>Newport News, VA</t>
  </si>
  <si>
    <t>36.977 -76.417</t>
  </si>
  <si>
    <t>ORG.JLAB.N2</t>
  </si>
  <si>
    <t>129.57.34.117</t>
  </si>
  <si>
    <t>Thomas Jefferson National Accelerator Facility</t>
  </si>
  <si>
    <t>JLAB</t>
  </si>
  <si>
    <t>129.57.34.20</t>
  </si>
  <si>
    <t>37 -76</t>
  </si>
  <si>
    <t>GOV.CEBAF.N1</t>
  </si>
  <si>
    <t>129.57.35.235</t>
  </si>
  <si>
    <t>JLab</t>
  </si>
  <si>
    <t>129.57.35.248</t>
  </si>
  <si>
    <t>Norfolk News, VA</t>
  </si>
  <si>
    <t>NIST</t>
  </si>
  <si>
    <t>nist.gov</t>
  </si>
  <si>
    <t>129.6.100.29</t>
  </si>
  <si>
    <t>National Institute of Standards and Technology</t>
  </si>
  <si>
    <t>Gaithersburg</t>
  </si>
  <si>
    <t>39.00 -77.13</t>
  </si>
  <si>
    <t>129.6.53.158</t>
  </si>
  <si>
    <t>BRANDEIS</t>
  </si>
  <si>
    <t>brandeis.edu</t>
  </si>
  <si>
    <t>129.64.32.34</t>
  </si>
  <si>
    <t>Brandeis University</t>
  </si>
  <si>
    <t>Waltham, MA</t>
  </si>
  <si>
    <t>42.377 -71.233</t>
  </si>
  <si>
    <t>129.64.37.46</t>
  </si>
  <si>
    <t>EDU.BRANDEIS.N1</t>
  </si>
  <si>
    <t>129.64.37.62</t>
  </si>
  <si>
    <t>42.37 -71.24</t>
  </si>
  <si>
    <t>EDU.ND.N1</t>
  </si>
  <si>
    <t>nd.edu</t>
  </si>
  <si>
    <t>129.74.77.114</t>
  </si>
  <si>
    <t>University of Notre Dame</t>
  </si>
  <si>
    <t>Notre Dame, IN</t>
  </si>
  <si>
    <t>41.667 -86.233</t>
  </si>
  <si>
    <t>INDIANA</t>
  </si>
  <si>
    <t>indiana.edu</t>
  </si>
  <si>
    <t>129.79.157.130</t>
  </si>
  <si>
    <t>EDU.COLOSTATE.N2</t>
  </si>
  <si>
    <t>colostate.edu</t>
  </si>
  <si>
    <t>129.82.103.75</t>
  </si>
  <si>
    <t>Colorado State University</t>
  </si>
  <si>
    <t>Fort Collins, CO</t>
  </si>
  <si>
    <t>40.59 -105.08</t>
  </si>
  <si>
    <t>EDU.COLOSTATE.N1</t>
  </si>
  <si>
    <t>129.82.140.150</t>
  </si>
  <si>
    <t>40.58 -105.08</t>
  </si>
  <si>
    <t>COLOSTATE</t>
  </si>
  <si>
    <t>129.82.140.61</t>
  </si>
  <si>
    <t>AU.EDU.UNSW.N1</t>
  </si>
  <si>
    <t>unsw.cse.edu.au</t>
  </si>
  <si>
    <t>129.94.232.13</t>
  </si>
  <si>
    <t>University of New South Wales</t>
  </si>
  <si>
    <t>-31.916 151.231</t>
  </si>
  <si>
    <t>UCL-BE</t>
  </si>
  <si>
    <t>ucl.ac.be</t>
  </si>
  <si>
    <t>130.104.1.2</t>
  </si>
  <si>
    <t>Catholic University of Louvain</t>
  </si>
  <si>
    <t>Brussels</t>
  </si>
  <si>
    <t>50.833 4.350</t>
  </si>
  <si>
    <t>EDU.YALE.N1</t>
  </si>
  <si>
    <t>yale.edu</t>
  </si>
  <si>
    <t>130.132.48.12</t>
  </si>
  <si>
    <t>Yale University</t>
  </si>
  <si>
    <t>42.35 -71.06</t>
  </si>
  <si>
    <t>CA.QUEENSU.N1</t>
  </si>
  <si>
    <t>www.sno.phy.queensu.ca</t>
  </si>
  <si>
    <t>130.15.24.27</t>
  </si>
  <si>
    <t>Queen's University at Kingston</t>
  </si>
  <si>
    <t>43.650 -79.333</t>
  </si>
  <si>
    <t>tsukuba.ac.jp</t>
  </si>
  <si>
    <t>130.158.192.10</t>
  </si>
  <si>
    <t>Science Information Processing Center</t>
  </si>
  <si>
    <t>36.08 140.25</t>
  </si>
  <si>
    <t>ONET</t>
  </si>
  <si>
    <t>onet.on.ca</t>
  </si>
  <si>
    <t>130.185.89.20</t>
  </si>
  <si>
    <t>Onet Networking</t>
  </si>
  <si>
    <t>MONASH</t>
  </si>
  <si>
    <t>monash.edu.au</t>
  </si>
  <si>
    <t>130.194.1.7</t>
  </si>
  <si>
    <t>Monash University</t>
  </si>
  <si>
    <t>Canberra</t>
  </si>
  <si>
    <t>-35.250 149.133</t>
  </si>
  <si>
    <t>130.194.1.91</t>
  </si>
  <si>
    <t>130.194.2.37</t>
  </si>
  <si>
    <t>-37.8777 145.0450</t>
  </si>
  <si>
    <t>GOV.BNL.N2</t>
  </si>
  <si>
    <t>bnl.gov</t>
  </si>
  <si>
    <t>130.199.128.14</t>
  </si>
  <si>
    <t>Brookhaven National Laboratory</t>
  </si>
  <si>
    <t>Upton, NY</t>
  </si>
  <si>
    <t>40.76 -72.90</t>
  </si>
  <si>
    <t>GOV.BNL.N4</t>
  </si>
  <si>
    <t>130.199.128.163</t>
  </si>
  <si>
    <t>GOV.BNL.N8</t>
  </si>
  <si>
    <t>130.199.24.29</t>
  </si>
  <si>
    <t>GOV.BNL.N5</t>
  </si>
  <si>
    <t>130.199.36.7</t>
  </si>
  <si>
    <t>GOV.BNL.N6</t>
  </si>
  <si>
    <t>130.199.4.14</t>
  </si>
  <si>
    <t>GOV.BNL.N11</t>
  </si>
  <si>
    <t>130.199.5.28</t>
  </si>
  <si>
    <t>GOV.BNL.N1</t>
  </si>
  <si>
    <t>130.199.5.29</t>
  </si>
  <si>
    <t>GOV.BNL.N7</t>
  </si>
  <si>
    <t>130.199.6.30</t>
  </si>
  <si>
    <t>130.199.80.100</t>
  </si>
  <si>
    <t>40.76 72.90</t>
  </si>
  <si>
    <t>ES.CIEMAT.N1</t>
  </si>
  <si>
    <t>ciemat.es</t>
  </si>
  <si>
    <t>130.206.11.21</t>
  </si>
  <si>
    <t>Centre for Energy Environment and Technology</t>
  </si>
  <si>
    <t>Madrid</t>
  </si>
  <si>
    <t>Spain</t>
  </si>
  <si>
    <t>40.30 -3.40</t>
  </si>
  <si>
    <t>130.206.11.42</t>
  </si>
  <si>
    <t>ES.DEUSTO.N1</t>
  </si>
  <si>
    <t>unicomer.deusto.es</t>
  </si>
  <si>
    <t>130.206.135.135</t>
  </si>
  <si>
    <t>Universidad de Deusto, Faculty of Economics and Business</t>
  </si>
  <si>
    <t>Avenida de las Universidades 24, 48007 - Bilbao</t>
  </si>
  <si>
    <t>43.3 -2.9</t>
  </si>
  <si>
    <t>EDU.GATECH.N2</t>
  </si>
  <si>
    <t>helsinki.cc.gatech.edu</t>
  </si>
  <si>
    <t>130.207.114.14</t>
  </si>
  <si>
    <t>Georgia Tech</t>
  </si>
  <si>
    <t>Atlanta, GA</t>
  </si>
  <si>
    <t>33.75 -84.39</t>
  </si>
  <si>
    <t>EDU.GATECH.N3</t>
  </si>
  <si>
    <t>gatech.edu</t>
  </si>
  <si>
    <t>130.207.244.30</t>
  </si>
  <si>
    <t>Georgia Institute of Technology</t>
  </si>
  <si>
    <t>33.793 -84.4432</t>
  </si>
  <si>
    <t>EDU.GATECH.N1</t>
  </si>
  <si>
    <t>130.207.244.56</t>
  </si>
  <si>
    <t>UK.GLA.AC.N1</t>
  </si>
  <si>
    <t>gla.ac.uk</t>
  </si>
  <si>
    <t>130.209.4.16</t>
  </si>
  <si>
    <t>University of Glasgow</t>
  </si>
  <si>
    <t>Glasgow</t>
  </si>
  <si>
    <t>55.90 -4.30</t>
  </si>
  <si>
    <t>AUCKLAND</t>
  </si>
  <si>
    <t>auckland.ac.nz</t>
  </si>
  <si>
    <t>130.216.1.240</t>
  </si>
  <si>
    <t>University of Auckland</t>
  </si>
  <si>
    <t>Auckland</t>
  </si>
  <si>
    <t>NZ.WAIKATO.AC.N2</t>
  </si>
  <si>
    <t>130.217.248.30</t>
  </si>
  <si>
    <t>University of Waikato</t>
  </si>
  <si>
    <t>Wellington</t>
  </si>
  <si>
    <t>-37.7471 175.4200</t>
  </si>
  <si>
    <t>NZ.WAIKATO.AC.N4</t>
  </si>
  <si>
    <t>-41.283 174.783</t>
  </si>
  <si>
    <t>UNIL</t>
  </si>
  <si>
    <t>unil.ch</t>
  </si>
  <si>
    <t>130.223.140.96</t>
  </si>
  <si>
    <t>University of Lausanne</t>
  </si>
  <si>
    <t>UNIL-CH</t>
  </si>
  <si>
    <t>130.223.163.99</t>
  </si>
  <si>
    <t>Institute for High Energy Physics</t>
  </si>
  <si>
    <t>Bern</t>
  </si>
  <si>
    <t>46.950 7.500</t>
  </si>
  <si>
    <t>SE.LU.N1</t>
  </si>
  <si>
    <t>lu.se</t>
  </si>
  <si>
    <t>130.235.128.120</t>
  </si>
  <si>
    <t>Lunds University</t>
  </si>
  <si>
    <t>59.333 18.050</t>
  </si>
  <si>
    <t>SE.LU.N3</t>
  </si>
  <si>
    <t>130.235.68.64</t>
  </si>
  <si>
    <t>MAX-lab Luad University</t>
  </si>
  <si>
    <t>SE.LU.N4</t>
  </si>
  <si>
    <t>130.235.92.107</t>
  </si>
  <si>
    <t>SE.LU.N2</t>
  </si>
  <si>
    <t>UK.RL.AC.N4</t>
  </si>
  <si>
    <t>rl.ac.uk</t>
  </si>
  <si>
    <t>130.246.15.129</t>
  </si>
  <si>
    <t>Rutherford Appleton Laboratory</t>
  </si>
  <si>
    <t>Abingdon</t>
  </si>
  <si>
    <t>51.75 -1.25</t>
  </si>
  <si>
    <t>UK.RL.AC.N10</t>
  </si>
  <si>
    <t>130.246.187.145</t>
  </si>
  <si>
    <t>UK.RL.AC.N8</t>
  </si>
  <si>
    <t>dev04.hepgrid.clrc.ac.uk</t>
  </si>
  <si>
    <t>130.246.200.1</t>
  </si>
  <si>
    <t>Oxon, UK</t>
  </si>
  <si>
    <t>UK.RL.AC.N2</t>
  </si>
  <si>
    <t>130.246.40.94</t>
  </si>
  <si>
    <t>UK.RL.AC.N11</t>
  </si>
  <si>
    <t>130.246.44.4</t>
  </si>
  <si>
    <t>UK.RL.AC.N3</t>
  </si>
  <si>
    <t>130.246.44.7</t>
  </si>
  <si>
    <t>JP.AC.N1</t>
  </si>
  <si>
    <t>tohoku.ac.jp</t>
  </si>
  <si>
    <t>130.34.11.123</t>
  </si>
  <si>
    <t>Tohoku University</t>
  </si>
  <si>
    <t>Tohoku</t>
  </si>
  <si>
    <t>41.400 141.700</t>
  </si>
  <si>
    <t>JP.TOHOKO.AC.N1</t>
  </si>
  <si>
    <t>130.34.15.80</t>
  </si>
  <si>
    <t>Nr. Sendai</t>
  </si>
  <si>
    <t>38.2497 140.8773</t>
  </si>
  <si>
    <t>JP.AC.N2</t>
  </si>
  <si>
    <t>kyoto-u.ac.jp</t>
  </si>
  <si>
    <t>130.54.240.26</t>
  </si>
  <si>
    <t>Kyoto University</t>
  </si>
  <si>
    <t>Kyoto</t>
  </si>
  <si>
    <t>35.00 135.75</t>
  </si>
  <si>
    <t>KYOTO</t>
  </si>
  <si>
    <t>130.54.54.159</t>
  </si>
  <si>
    <t>Tokyo</t>
  </si>
  <si>
    <t>35.700 139.767</t>
  </si>
  <si>
    <t>NODE1.SWITCH.CH</t>
  </si>
  <si>
    <t>ezmp2.ipv4.switch.ch</t>
  </si>
  <si>
    <t>130.59.35.14</t>
  </si>
  <si>
    <t>The Swiss Education &amp; Research Network</t>
  </si>
  <si>
    <t>CH.SWITCH.N1</t>
  </si>
  <si>
    <t>switch.ch</t>
  </si>
  <si>
    <t>130.59.35.86</t>
  </si>
  <si>
    <t>Switch Switzerland</t>
  </si>
  <si>
    <t>EDU.OLEMISS.N1</t>
  </si>
  <si>
    <t>olemiss.edu</t>
  </si>
  <si>
    <t>130.74.16.104</t>
  </si>
  <si>
    <t>University of Mississippi</t>
  </si>
  <si>
    <t>Oxford, MS</t>
  </si>
  <si>
    <t>34.37 -89.52</t>
  </si>
  <si>
    <t>JP.KEK.N2</t>
  </si>
  <si>
    <t>130.87.104.99</t>
  </si>
  <si>
    <t>Ibaraki</t>
  </si>
  <si>
    <t>36.17 140.17</t>
  </si>
  <si>
    <t>JP.KEK.N3</t>
  </si>
  <si>
    <t>sunshine.kek.jp</t>
  </si>
  <si>
    <t>130.87.105.120</t>
  </si>
  <si>
    <t>KEK</t>
  </si>
  <si>
    <t>Tsukuba, Ibaraki</t>
  </si>
  <si>
    <t>36.2 140.1</t>
  </si>
  <si>
    <t>JP.KEK.N4</t>
  </si>
  <si>
    <t>130.87.34.2</t>
  </si>
  <si>
    <t>National Laboratory for High Energy Physics</t>
  </si>
  <si>
    <t>JP.KEK.N5</t>
  </si>
  <si>
    <t>130.87.34.37</t>
  </si>
  <si>
    <t>KEK Facility</t>
  </si>
  <si>
    <t>JP.KEK.N6</t>
  </si>
  <si>
    <t>JP.KEK.N7</t>
  </si>
  <si>
    <t>linxpc.kek.jp</t>
  </si>
  <si>
    <t>130.87.57.42</t>
  </si>
  <si>
    <t>EDU.UPENN.N2</t>
  </si>
  <si>
    <t>upenn.edu</t>
  </si>
  <si>
    <t>130.91.49.72</t>
  </si>
  <si>
    <t>University of Pennsylvania</t>
  </si>
  <si>
    <t>Philadelphia, PA</t>
  </si>
  <si>
    <t>39.95 -75.15</t>
  </si>
  <si>
    <t>titech.ac.jp</t>
  </si>
  <si>
    <t>131.112.104.135</t>
  </si>
  <si>
    <t>Tokyo Institute of Technology(TITECH)</t>
  </si>
  <si>
    <t>35.68 139.73</t>
  </si>
  <si>
    <t>NAVY</t>
  </si>
  <si>
    <t>navy.mil</t>
  </si>
  <si>
    <t>131.120.7.215</t>
  </si>
  <si>
    <t>Naval Postgraduate School-CS</t>
  </si>
  <si>
    <t>Monterey, CA</t>
  </si>
  <si>
    <t>38.82 -77.01</t>
  </si>
  <si>
    <t>BO-INFN</t>
  </si>
  <si>
    <t>bo.infn.it</t>
  </si>
  <si>
    <t>131.154.11.102</t>
  </si>
  <si>
    <t>National Institue of Nuclear Physics</t>
  </si>
  <si>
    <t>41.883 12.500</t>
  </si>
  <si>
    <t>INFN-GE</t>
  </si>
  <si>
    <t>ge.infn.it</t>
  </si>
  <si>
    <t>131.154.128.10</t>
  </si>
  <si>
    <t>INFN Genova</t>
  </si>
  <si>
    <t>Genova</t>
  </si>
  <si>
    <t>44.40 8.80</t>
  </si>
  <si>
    <t>IT.INFN.N8</t>
  </si>
  <si>
    <t>131.154.99.101</t>
  </si>
  <si>
    <t>DE.DESY.N6</t>
  </si>
  <si>
    <t>desy.de</t>
  </si>
  <si>
    <t>131.169.118.35</t>
  </si>
  <si>
    <t>Deutsches Elektronen-Synchrotron</t>
  </si>
  <si>
    <t>Hamburg</t>
  </si>
  <si>
    <t>53 9</t>
  </si>
  <si>
    <t>DE.DESY.N3</t>
  </si>
  <si>
    <t>131.169.30.42</t>
  </si>
  <si>
    <t>53.53 9.98</t>
  </si>
  <si>
    <t>DE.DESY.N7</t>
  </si>
  <si>
    <t>DE.DESY.N8</t>
  </si>
  <si>
    <t>iepm.desy.de</t>
  </si>
  <si>
    <t>131.169.5.64</t>
  </si>
  <si>
    <t>Zeuthen, Brandenburg</t>
  </si>
  <si>
    <t>52.3667 13.6167</t>
  </si>
  <si>
    <t>DE.DESY.N10</t>
  </si>
  <si>
    <t>131.169.80.56</t>
  </si>
  <si>
    <t>Deutsches Electronen Synchrotron</t>
  </si>
  <si>
    <t>NL.KUN.N2</t>
  </si>
  <si>
    <t>kun.nl</t>
  </si>
  <si>
    <t>131.174.192.21</t>
  </si>
  <si>
    <t>University of Nijmegen</t>
  </si>
  <si>
    <t>Nijmegen</t>
  </si>
  <si>
    <t>51.83 5.87</t>
  </si>
  <si>
    <t>NL.KUN.N1</t>
  </si>
  <si>
    <t>131.174.22.16</t>
  </si>
  <si>
    <t>UIC</t>
  </si>
  <si>
    <t>131.193.191.188</t>
  </si>
  <si>
    <t>University of Illinois at Chicago</t>
  </si>
  <si>
    <t>CHICAGO IL</t>
  </si>
  <si>
    <t>41.883 -87.617</t>
  </si>
  <si>
    <t>EDU.SUDAN.UMN.N1</t>
  </si>
  <si>
    <t>sudan.umn.edu</t>
  </si>
  <si>
    <t>131.212.67.135</t>
  </si>
  <si>
    <t>University of Minnesota</t>
  </si>
  <si>
    <t>Minneapolis MN</t>
  </si>
  <si>
    <t>44.983 -93.250</t>
  </si>
  <si>
    <t>EDU.CALTECH.N5</t>
  </si>
  <si>
    <t>caltech.edu</t>
  </si>
  <si>
    <t>131.215.126.124</t>
  </si>
  <si>
    <t>Caltech HEP</t>
  </si>
  <si>
    <t>Pasadena, CA</t>
  </si>
  <si>
    <t>34.15 -118.14</t>
  </si>
  <si>
    <t>CALTECH</t>
  </si>
  <si>
    <t>131.215.126.149</t>
  </si>
  <si>
    <t>EDU.CALTECH.N4</t>
  </si>
  <si>
    <t>plato.cacr.caltech.edu</t>
  </si>
  <si>
    <t>131.215.144.226</t>
  </si>
  <si>
    <t>EDU.CALTECH.N3</t>
  </si>
  <si>
    <t>131.215.144.227</t>
  </si>
  <si>
    <t>California Institute of Technology</t>
  </si>
  <si>
    <t>34.147 -118.133</t>
  </si>
  <si>
    <t>131.215.145.33</t>
  </si>
  <si>
    <t>AU.AARNET.NET.N7</t>
  </si>
  <si>
    <t>lattice.tas.aarnet.net.au</t>
  </si>
  <si>
    <t>131.217.1.7</t>
  </si>
  <si>
    <t>AARNET</t>
  </si>
  <si>
    <t>Hobart</t>
  </si>
  <si>
    <t>-42.92 147.33</t>
  </si>
  <si>
    <t>GOV.FNAL.N10</t>
  </si>
  <si>
    <t>131.225.110.18</t>
  </si>
  <si>
    <t>HEP Information Center at Fermilab</t>
  </si>
  <si>
    <t>GOV.FNAL.N14</t>
  </si>
  <si>
    <t>131.225.110.19</t>
  </si>
  <si>
    <t>GOV.FNAL.N3</t>
  </si>
  <si>
    <t>131.225.110.22</t>
  </si>
  <si>
    <t>GOV.FNAL.N13</t>
  </si>
  <si>
    <t>131.225.196.129</t>
  </si>
  <si>
    <t>GOV.FNAL.N8</t>
  </si>
  <si>
    <t>131.225.204.66</t>
  </si>
  <si>
    <t>GOV.FNAL.N9</t>
  </si>
  <si>
    <t>131.225.224.224</t>
  </si>
  <si>
    <t>GOV.FNAL.N5</t>
  </si>
  <si>
    <t>131.225.224.45</t>
  </si>
  <si>
    <t>GOV.FNAL.N6</t>
  </si>
  <si>
    <t>131.225.226.162</t>
  </si>
  <si>
    <t>GOV.FNAL.N15</t>
  </si>
  <si>
    <t>131.225.255.65</t>
  </si>
  <si>
    <t>GOV.FNAL.N11</t>
  </si>
  <si>
    <t>131.225.255.81</t>
  </si>
  <si>
    <t>GOV.LBL.N5</t>
  </si>
  <si>
    <t>net100.lbl.gov</t>
  </si>
  <si>
    <t>131.243.2.93</t>
  </si>
  <si>
    <t>GOV.LBL.N2</t>
  </si>
  <si>
    <t>131.243.48.146</t>
  </si>
  <si>
    <t>CNRI</t>
  </si>
  <si>
    <t>reston.va.us</t>
  </si>
  <si>
    <t>132.151.1.14</t>
  </si>
  <si>
    <t>Corporation for National Research Initiatives</t>
  </si>
  <si>
    <t>Reston, VA</t>
  </si>
  <si>
    <t>38.95 -77.34</t>
  </si>
  <si>
    <t>FR.CEA.N1</t>
  </si>
  <si>
    <t>cea.fr</t>
  </si>
  <si>
    <t>132.166.172.2</t>
  </si>
  <si>
    <t>Atomic Energy Commission</t>
  </si>
  <si>
    <t>Paris</t>
  </si>
  <si>
    <t>France</t>
  </si>
  <si>
    <t>48.44 2.10</t>
  </si>
  <si>
    <t>UNI-WUPPERTAL</t>
  </si>
  <si>
    <t>uni-wuppertal.de</t>
  </si>
  <si>
    <t>132.195.104.37</t>
  </si>
  <si>
    <t>CA.UMONTREAL.N3</t>
  </si>
  <si>
    <t>umontreal.ca</t>
  </si>
  <si>
    <t>132.204.57.22</t>
  </si>
  <si>
    <t>University of Montreal</t>
  </si>
  <si>
    <t>Montreal</t>
  </si>
  <si>
    <t>45.50 -73.60</t>
  </si>
  <si>
    <t>CA.UMONTREAL.N1</t>
  </si>
  <si>
    <t>132.204.64.28</t>
  </si>
  <si>
    <t>Montreal Quebec</t>
  </si>
  <si>
    <t>CA.UMONTREAL.N2</t>
  </si>
  <si>
    <t>132.204.64.65</t>
  </si>
  <si>
    <t>EDU.UCSD.N3</t>
  </si>
  <si>
    <t>ucsd.edu</t>
  </si>
  <si>
    <t>132.239.180.101</t>
  </si>
  <si>
    <t>University of California - San Diego</t>
  </si>
  <si>
    <t>San Diego, CA</t>
  </si>
  <si>
    <t>32.72 -117.16</t>
  </si>
  <si>
    <t>EDU.UCSD.N1</t>
  </si>
  <si>
    <t>132.239.69.52</t>
  </si>
  <si>
    <t>SanDiego, CA</t>
  </si>
  <si>
    <t>32.71 -117.15</t>
  </si>
  <si>
    <t>CA.NRC.N1</t>
  </si>
  <si>
    <t>nrc.ca</t>
  </si>
  <si>
    <t>132.246.10.2</t>
  </si>
  <si>
    <t>National Research Council</t>
  </si>
  <si>
    <t>Ottawa Ontario</t>
  </si>
  <si>
    <t>45.417 -75.700</t>
  </si>
  <si>
    <t>MX.UNAM.N1</t>
  </si>
  <si>
    <t>unam.mx</t>
  </si>
  <si>
    <t>132.248.10.7</t>
  </si>
  <si>
    <t>University of Mexico (Universidad Nacional Autonoma de Mexico)</t>
  </si>
  <si>
    <t>19.400 -99.150</t>
  </si>
  <si>
    <t>MX.UNAM.N2</t>
  </si>
  <si>
    <t>132.248.7.40</t>
  </si>
  <si>
    <t>EDU.SDSC.N5</t>
  </si>
  <si>
    <t>sdsc.edu</t>
  </si>
  <si>
    <t>132.249.20.194</t>
  </si>
  <si>
    <t>San Diego Supercomputing Center</t>
  </si>
  <si>
    <t>EDU.SDSC.N6</t>
  </si>
  <si>
    <t>132.249.20.57</t>
  </si>
  <si>
    <t>La Jolla, San Diego</t>
  </si>
  <si>
    <t>32.8831 -117.238</t>
  </si>
  <si>
    <t>EDU.SDSC.N3</t>
  </si>
  <si>
    <t>132.249.20.74</t>
  </si>
  <si>
    <t>EDU.SDSC.N2</t>
  </si>
  <si>
    <t>132.249.40.200</t>
  </si>
  <si>
    <t>MIL.NAVY.N1</t>
  </si>
  <si>
    <t>132.250.100.145</t>
  </si>
  <si>
    <t>U.S. Naval Research Laboratory</t>
  </si>
  <si>
    <t>Washington, DC</t>
  </si>
  <si>
    <t>38.89 -77.04</t>
  </si>
  <si>
    <t>gov.nrl.navy.xserver</t>
  </si>
  <si>
    <t>nrl.navy.gov</t>
  </si>
  <si>
    <t>132.250.110.45</t>
  </si>
  <si>
    <t>X server on NRL LAN</t>
  </si>
  <si>
    <t>NRL, Washingtom</t>
  </si>
  <si>
    <t>38.85 77.04</t>
  </si>
  <si>
    <t>MIL.NRL.NAVY.XSRV1</t>
  </si>
  <si>
    <t>nrl.navy.mil</t>
  </si>
  <si>
    <t>Xserver on NRL LAN</t>
  </si>
  <si>
    <t>NRL, Washington DC</t>
  </si>
  <si>
    <t>38.85 -77.04</t>
  </si>
  <si>
    <t>MIL.NAVY.NRL.N1</t>
  </si>
  <si>
    <t>132.250.144.1</t>
  </si>
  <si>
    <t>NRL border router</t>
  </si>
  <si>
    <t>NRL Maryland</t>
  </si>
  <si>
    <t>MIL.GLAST-FW.NRL.NAVY.N1</t>
  </si>
  <si>
    <t>132.250.144.197</t>
  </si>
  <si>
    <t>Nokia Firewall for GLAST at NRL</t>
  </si>
  <si>
    <t>TAU</t>
  </si>
  <si>
    <t>132.66.140.15</t>
  </si>
  <si>
    <t>Tel Aviv University</t>
  </si>
  <si>
    <t>IL.BIU.AC.N1</t>
  </si>
  <si>
    <t>biu.ac.il</t>
  </si>
  <si>
    <t>132.70.60.68</t>
  </si>
  <si>
    <t>Bar-Iian University</t>
  </si>
  <si>
    <t>Ramat Gan</t>
  </si>
  <si>
    <t>32.07 34.8</t>
  </si>
  <si>
    <t>JP.AC.N3</t>
  </si>
  <si>
    <t>osaka-u.ac.jp</t>
  </si>
  <si>
    <t>133.1.119.1</t>
  </si>
  <si>
    <t>Osaka Daigaku Information Network System</t>
  </si>
  <si>
    <t>Osaka</t>
  </si>
  <si>
    <t>32.321 135.7</t>
  </si>
  <si>
    <t>133.1.181.1</t>
  </si>
  <si>
    <t>JP.OSAKA-U.AC.N3</t>
  </si>
  <si>
    <t>133.1.8.193</t>
  </si>
  <si>
    <t>Osaka University</t>
  </si>
  <si>
    <t>34.50 135.50</t>
  </si>
  <si>
    <t>JP.AC.N4</t>
  </si>
  <si>
    <t>u-tokyo.ac.jp</t>
  </si>
  <si>
    <t>133.11.1.21</t>
  </si>
  <si>
    <t>University of Tokyo</t>
  </si>
  <si>
    <t>JP.AC.N5</t>
  </si>
  <si>
    <t>133.11.11.111</t>
  </si>
  <si>
    <t>133.11.180.53</t>
  </si>
  <si>
    <t>JP.AC.N6</t>
  </si>
  <si>
    <t>133.11.20.100</t>
  </si>
  <si>
    <t>saitama-u.ac.jp</t>
  </si>
  <si>
    <t>133.38.200.21</t>
  </si>
  <si>
    <t>Saitama University</t>
  </si>
  <si>
    <t>JP.AC.N7</t>
  </si>
  <si>
    <t>kyushu-u.ac.jp</t>
  </si>
  <si>
    <t>133.5.8.10</t>
  </si>
  <si>
    <t>Kyushu University</t>
  </si>
  <si>
    <t>JP.GO.N1</t>
  </si>
  <si>
    <t>jaeri.go.jp</t>
  </si>
  <si>
    <t>133.53.249.2</t>
  </si>
  <si>
    <t>Japan Atomic Energy Research Institute</t>
  </si>
  <si>
    <t>JP.GO.N2</t>
  </si>
  <si>
    <t>nasda.go.jp</t>
  </si>
  <si>
    <t>133.56.11.12</t>
  </si>
  <si>
    <t>National Space Development Agency of Japan</t>
  </si>
  <si>
    <t>JP.AC.N8</t>
  </si>
  <si>
    <t>nagoya-u.ac.jp</t>
  </si>
  <si>
    <t>133.6.90.1</t>
  </si>
  <si>
    <t>Nagoya University</t>
  </si>
  <si>
    <t>Nagoya</t>
  </si>
  <si>
    <t>35.13 136.88</t>
  </si>
  <si>
    <t>JP.GO.N3</t>
  </si>
  <si>
    <t>nirs.go.jp</t>
  </si>
  <si>
    <t>133.63.20.2</t>
  </si>
  <si>
    <t>Nationa Institute of Radiological Sciences</t>
  </si>
  <si>
    <t>JP.HOKUDAI.AC.N2</t>
  </si>
  <si>
    <t>hokudai.ac.jp</t>
  </si>
  <si>
    <t>133.87.1.200</t>
  </si>
  <si>
    <t>Hokkaido University</t>
  </si>
  <si>
    <t>Sapporo</t>
  </si>
  <si>
    <t>43.0714 141.3469</t>
  </si>
  <si>
    <t>134.117.14.40</t>
  </si>
  <si>
    <t>FR.IN2P3.N7</t>
  </si>
  <si>
    <t>ccsvsn04.in2p3.fr</t>
  </si>
  <si>
    <t>134.158.104.199</t>
  </si>
  <si>
    <t>IN2P3</t>
  </si>
  <si>
    <t>Lyon</t>
  </si>
  <si>
    <t>45.75 4.85</t>
  </si>
  <si>
    <t>FR.IN2P3.N2</t>
  </si>
  <si>
    <t>ccb2sn04.in2p3.fr</t>
  </si>
  <si>
    <t>134.158.104.74</t>
  </si>
  <si>
    <t>FR.IN2P3.N11</t>
  </si>
  <si>
    <t>in2p3.fr</t>
  </si>
  <si>
    <t>134.158.105.27</t>
  </si>
  <si>
    <t>46 6</t>
  </si>
  <si>
    <t>FR.IN2P3.N13</t>
  </si>
  <si>
    <t>134.158.110.1</t>
  </si>
  <si>
    <t>FR.IN2P3.N6</t>
  </si>
  <si>
    <t>134.158.119.10</t>
  </si>
  <si>
    <t>Bordeaux, Centre</t>
  </si>
  <si>
    <t>48.68 1.1</t>
  </si>
  <si>
    <t>IPNL</t>
  </si>
  <si>
    <t>134.158.138.50</t>
  </si>
  <si>
    <t>Institute fo Nulear Physics at Lyon</t>
  </si>
  <si>
    <t>48.867 2.333</t>
  </si>
  <si>
    <t>CPPM</t>
  </si>
  <si>
    <t>134.158.16.190</t>
  </si>
  <si>
    <t>Marsille Center for Particle Physics</t>
  </si>
  <si>
    <t>FR.IN2P3.N1</t>
  </si>
  <si>
    <t>134.158.69.191</t>
  </si>
  <si>
    <t>IN2P3 at Lyon</t>
  </si>
  <si>
    <t>45.45 4.51</t>
  </si>
  <si>
    <t>FR.IN2P3.N14</t>
  </si>
  <si>
    <t>Villeurbanne</t>
  </si>
  <si>
    <t>45.77 4.88</t>
  </si>
  <si>
    <t>FR.IN2P3.N18</t>
  </si>
  <si>
    <t>134.158.69.48</t>
  </si>
  <si>
    <t>FR.IN2P3.N17</t>
  </si>
  <si>
    <t>134.158.80.3</t>
  </si>
  <si>
    <t>FR.IN2P3.N10</t>
  </si>
  <si>
    <t>FR.IN2P3.N16</t>
  </si>
  <si>
    <t>134.158.91.3</t>
  </si>
  <si>
    <t>JP.GO.N4</t>
  </si>
  <si>
    <t>riken.go.jp</t>
  </si>
  <si>
    <t>134.160.224.254</t>
  </si>
  <si>
    <t>The Institute of Physical and Chemical Research</t>
  </si>
  <si>
    <t>Wako-Shi</t>
  </si>
  <si>
    <t>35.78 139.62</t>
  </si>
  <si>
    <t>RIKEN</t>
  </si>
  <si>
    <t>134.160.229.1</t>
  </si>
  <si>
    <t>Wako</t>
  </si>
  <si>
    <t>134.160.229.100</t>
  </si>
  <si>
    <t>134.160.229.101</t>
  </si>
  <si>
    <t>134.160.229.102</t>
  </si>
  <si>
    <t>134.160.229.103</t>
  </si>
  <si>
    <t>134.160.229.104</t>
  </si>
  <si>
    <t>134.160.229.129</t>
  </si>
  <si>
    <t>134.160.229.253</t>
  </si>
  <si>
    <t>134.160.229.254</t>
  </si>
  <si>
    <t>JP.RIKEN.GO.N2</t>
  </si>
  <si>
    <t>134.160.28.77</t>
  </si>
  <si>
    <t>134.160.33.4</t>
  </si>
  <si>
    <t>The Institute of Physical and Chemical Research -RIKEN</t>
  </si>
  <si>
    <t>134.160.38.1</t>
  </si>
  <si>
    <t>JP.GO.N5</t>
  </si>
  <si>
    <t>134.160.38.129</t>
  </si>
  <si>
    <t>134.160.38.130</t>
  </si>
  <si>
    <t>JP.RIKEN.GO.N1</t>
  </si>
  <si>
    <t>134.160.4.17</t>
  </si>
  <si>
    <t>NODE1.RIKEN.GO.JP</t>
  </si>
  <si>
    <t>snoopy.riken.go.jp</t>
  </si>
  <si>
    <t>35.67 139.75</t>
  </si>
  <si>
    <t>134.160.4.5</t>
  </si>
  <si>
    <t>134.160.68.4</t>
  </si>
  <si>
    <t>GOV.ARM.N2</t>
  </si>
  <si>
    <t>archive.arm.gov</t>
  </si>
  <si>
    <t>134.167.16.7</t>
  </si>
  <si>
    <t>Atmospheric Radiation Measurement Program</t>
  </si>
  <si>
    <t>36.01 -84.26</t>
  </si>
  <si>
    <t>UK.RHBNC.AC.N1</t>
  </si>
  <si>
    <t>rhbnc.ac.uk</t>
  </si>
  <si>
    <t>134.219.76.98</t>
  </si>
  <si>
    <t>University of London</t>
  </si>
  <si>
    <t>NET.ES.N3</t>
  </si>
  <si>
    <t>bnl-nyc.es.net</t>
  </si>
  <si>
    <t>134.55.208.50</t>
  </si>
  <si>
    <t>EDU.INDIANA.N4</t>
  </si>
  <si>
    <t>pheezer.uits.iupui.edu</t>
  </si>
  <si>
    <t>134.68.142.33</t>
  </si>
  <si>
    <t>Indiana University-Purdue Univ. Indianapolis</t>
  </si>
  <si>
    <t>Indianapolis, IN</t>
  </si>
  <si>
    <t>39.77 -86.16</t>
  </si>
  <si>
    <t>EDU.SLAC.STANFORD.N12</t>
  </si>
  <si>
    <t>134.79.104.80</t>
  </si>
  <si>
    <t>EDU.SLAC.STANFORD.N11</t>
  </si>
  <si>
    <t>134.79.140.22</t>
  </si>
  <si>
    <t>EDU.SLAC.STANFORD.N8</t>
  </si>
  <si>
    <t>134.79.16.10</t>
  </si>
  <si>
    <t>EDU.SLAC.STANFORD.N5</t>
  </si>
  <si>
    <t>134.79.16.9</t>
  </si>
  <si>
    <t>37.42 -122.20</t>
  </si>
  <si>
    <t>EDU.SLAC.STANFORD.N10</t>
  </si>
  <si>
    <t>134.79.18.163</t>
  </si>
  <si>
    <t>EDU.SLAC.STANFORD.N4</t>
  </si>
  <si>
    <t>134.79.19.226</t>
  </si>
  <si>
    <t>EDU.SLAC.STANFORD.N6</t>
  </si>
  <si>
    <t>134.79.196.100</t>
  </si>
  <si>
    <t>EDU.SLAC.STANFORD.N9</t>
  </si>
  <si>
    <t>134.79.196.41</t>
  </si>
  <si>
    <t>Menlo Park, CA</t>
  </si>
  <si>
    <t>EDU.SLAC.STANFORD.N7</t>
  </si>
  <si>
    <t>134.79.196.52</t>
  </si>
  <si>
    <t>EDU.GLAST.FW3</t>
  </si>
  <si>
    <t>134.79.205.130</t>
  </si>
  <si>
    <t>GLAST Nokia Firewall at NRL (admin by SLAC)</t>
  </si>
  <si>
    <t>NRL Washington</t>
  </si>
  <si>
    <t>EDU.NRL.GLAST-MRB01</t>
  </si>
  <si>
    <t>134.79.205.144</t>
  </si>
  <si>
    <t>GLAST host at NRL</t>
  </si>
  <si>
    <t>US.AZ.SPECTRUMASTRO.N1</t>
  </si>
  <si>
    <t>134.79.206.144</t>
  </si>
  <si>
    <t>Spectrum Astro</t>
  </si>
  <si>
    <t>Phoenix, Arizona</t>
  </si>
  <si>
    <t>33.5 -112.1</t>
  </si>
  <si>
    <t>EDU.SLAC.STANFORD.N15</t>
  </si>
  <si>
    <t>134.79.240.29</t>
  </si>
  <si>
    <t>SLAC National Accelerator Laboratory</t>
  </si>
  <si>
    <t>2575 Sand Hill Rd., Menlo Park, California 94025, USA</t>
  </si>
  <si>
    <t>DE.UNI-MAINZ.N1</t>
  </si>
  <si>
    <t>uni-mainz.de</t>
  </si>
  <si>
    <t>134.93.130.77</t>
  </si>
  <si>
    <t>Johannes Gutenberg-University</t>
  </si>
  <si>
    <t>EDU.PITT.N1</t>
  </si>
  <si>
    <t>pitt.edu</t>
  </si>
  <si>
    <t>136.142.111.46</t>
  </si>
  <si>
    <t>University of Pittsburgh</t>
  </si>
  <si>
    <t>Pittsburgh PA</t>
  </si>
  <si>
    <t>40.52 -79.88</t>
  </si>
  <si>
    <t>136.182.1.101</t>
  </si>
  <si>
    <t>Arlington Heights, IL</t>
  </si>
  <si>
    <t>CAIA</t>
  </si>
  <si>
    <t>swin.edu.au</t>
  </si>
  <si>
    <t>136.186.4.93</t>
  </si>
  <si>
    <t>The Centre for Advanced Internet Architectures</t>
  </si>
  <si>
    <t>EDU.SCRIPPS.N1</t>
  </si>
  <si>
    <t>scripps.edu</t>
  </si>
  <si>
    <t>137.131.253.199</t>
  </si>
  <si>
    <t>The SCRIPPS Research Institute</t>
  </si>
  <si>
    <t>10550 North Torrey Pines Road, La Jolla, CA 92037</t>
  </si>
  <si>
    <t>32.8957 -117.2424</t>
  </si>
  <si>
    <t>CH.CERN.N10</t>
  </si>
  <si>
    <t>137.138.129.113</t>
  </si>
  <si>
    <t>CH.CERN.N7</t>
  </si>
  <si>
    <t>137.138.131.253</t>
  </si>
  <si>
    <t>European Organization for Nuclear Research</t>
  </si>
  <si>
    <t>CH.CERN.N17</t>
  </si>
  <si>
    <t>137.138.137.245</t>
  </si>
  <si>
    <t>CH.CERN.N16</t>
  </si>
  <si>
    <t>137.138.181.252</t>
  </si>
  <si>
    <t>CERN</t>
  </si>
  <si>
    <t>137.138.208.98</t>
  </si>
  <si>
    <t>46.232496 6.045914</t>
  </si>
  <si>
    <t>CH.CERN.N20</t>
  </si>
  <si>
    <t>137.138.225.18</t>
  </si>
  <si>
    <t>CH.CERN.N2</t>
  </si>
  <si>
    <t>137.138.24.234</t>
  </si>
  <si>
    <t>137.138.24.92</t>
  </si>
  <si>
    <t>CH.CERN.N6</t>
  </si>
  <si>
    <t>137.138.246.91</t>
  </si>
  <si>
    <t>CH.CERN.N8</t>
  </si>
  <si>
    <t>137.138.28.126</t>
  </si>
  <si>
    <t>CH.CERN.N18</t>
  </si>
  <si>
    <t>137.138.65.252</t>
  </si>
  <si>
    <t>ZA.AMP-CAPETOWN.N1</t>
  </si>
  <si>
    <t>amp-capetown</t>
  </si>
  <si>
    <t>137.158.128.205</t>
  </si>
  <si>
    <t>University of Cape Town</t>
  </si>
  <si>
    <t>Cape Town</t>
  </si>
  <si>
    <t>South Africa</t>
  </si>
  <si>
    <t>-33.92 18.37</t>
  </si>
  <si>
    <t>ZA.UCT.AC.N1</t>
  </si>
  <si>
    <t>uct.ac.za</t>
  </si>
  <si>
    <t>137.158.128.7</t>
  </si>
  <si>
    <t>Pretoria</t>
  </si>
  <si>
    <t>-33.55 18.22</t>
  </si>
  <si>
    <t>ZA.UCT.AC.N2</t>
  </si>
  <si>
    <t>uct.ac.za-RTR</t>
  </si>
  <si>
    <t>137.158.200.6</t>
  </si>
  <si>
    <t>-33.59 24.47</t>
  </si>
  <si>
    <t>HK.CSC.CUHK.EDU</t>
  </si>
  <si>
    <t>cuhk.edu.hk</t>
  </si>
  <si>
    <t>137.189.27.61</t>
  </si>
  <si>
    <t>lbl.csc.cuhk.edu.hk</t>
  </si>
  <si>
    <t>The Chinese University of Hong Kong, Hong Kong</t>
  </si>
  <si>
    <t>22.283 114.15</t>
  </si>
  <si>
    <t>UK.BRIS.AC.N2</t>
  </si>
  <si>
    <t>bris.ac.uk</t>
  </si>
  <si>
    <t>137.222.58.11</t>
  </si>
  <si>
    <t>University of Bristol</t>
  </si>
  <si>
    <t>Bristol</t>
  </si>
  <si>
    <t>EDU.UAF.N1</t>
  </si>
  <si>
    <t>www.alaska.edu</t>
  </si>
  <si>
    <t>137.229.3.147</t>
  </si>
  <si>
    <t>University of Alaska Fairbanks</t>
  </si>
  <si>
    <t>Fairbanks, AK</t>
  </si>
  <si>
    <t>64.847 -147.717</t>
  </si>
  <si>
    <t>uaf.edu</t>
  </si>
  <si>
    <t>137.229.52.41</t>
  </si>
  <si>
    <t>NET.ALTER.N1</t>
  </si>
  <si>
    <t>atech3-gw.customer.alter.net</t>
  </si>
  <si>
    <t>137.39.130.162</t>
  </si>
  <si>
    <t>Ashburn, Virginia</t>
  </si>
  <si>
    <t>39.03 -77.5</t>
  </si>
  <si>
    <t>EDU.UCONN.N1</t>
  </si>
  <si>
    <t>uconn.edu</t>
  </si>
  <si>
    <t>137.99.19.64</t>
  </si>
  <si>
    <t>University of Connecticut Physics Department</t>
  </si>
  <si>
    <t>Storrs, Conn.</t>
  </si>
  <si>
    <t>41.80 -72.25</t>
  </si>
  <si>
    <t>AT.AC.N1</t>
  </si>
  <si>
    <t>uibk.ac.at</t>
  </si>
  <si>
    <t>138.232.68.8</t>
  </si>
  <si>
    <t>University of Innsbruck</t>
  </si>
  <si>
    <t>Innsbruck</t>
  </si>
  <si>
    <t>Austria</t>
  </si>
  <si>
    <t>UK.LIV.AC.N1</t>
  </si>
  <si>
    <t>liv.ac.uk</t>
  </si>
  <si>
    <t>138.253.48.102</t>
  </si>
  <si>
    <t>University of Liverpool</t>
  </si>
  <si>
    <t>Liverpool</t>
  </si>
  <si>
    <t>EDU.LATECH.N1</t>
  </si>
  <si>
    <t>latech.edu</t>
  </si>
  <si>
    <t>138.47.37.79</t>
  </si>
  <si>
    <t>Ruston, LA</t>
  </si>
  <si>
    <t>32.52 -92.64</t>
  </si>
  <si>
    <t>FR.UNIV-MRS.N1</t>
  </si>
  <si>
    <t>univ-mrs.fr</t>
  </si>
  <si>
    <t>139.124.7.110</t>
  </si>
  <si>
    <t>UNIV-MARSEILLE</t>
  </si>
  <si>
    <t>Univ. of Aix-Marseille</t>
  </si>
  <si>
    <t>Marseille</t>
  </si>
  <si>
    <t>IT.ICTP.N1</t>
  </si>
  <si>
    <t>ictp.it</t>
  </si>
  <si>
    <t>140.105.28.117</t>
  </si>
  <si>
    <t>International Centre for Theoretical Physics</t>
  </si>
  <si>
    <t>Trieste</t>
  </si>
  <si>
    <t>45.65 13.78</t>
  </si>
  <si>
    <t>IT.ITCP.E1</t>
  </si>
  <si>
    <t>140.105.28.27</t>
  </si>
  <si>
    <t>ICTP</t>
  </si>
  <si>
    <t>INFN-TS</t>
  </si>
  <si>
    <t>ts.infn.it</t>
  </si>
  <si>
    <t>140.105.6.153</t>
  </si>
  <si>
    <t>INFN Trieste</t>
  </si>
  <si>
    <t>45.60 13.80</t>
  </si>
  <si>
    <t>IT.INFN.N2</t>
  </si>
  <si>
    <t>140.105.6.250</t>
  </si>
  <si>
    <t>INFN</t>
  </si>
  <si>
    <t>TS.INFN.IT</t>
  </si>
  <si>
    <t>140.109.103.240</t>
  </si>
  <si>
    <t>TW.ASCC.NET.N26</t>
  </si>
  <si>
    <t>ascc.net</t>
  </si>
  <si>
    <t>140.109.105.1</t>
  </si>
  <si>
    <t>UNKNOWN</t>
  </si>
  <si>
    <t>140.109.114.254</t>
  </si>
  <si>
    <t>TW.ASCC.NET.N30</t>
  </si>
  <si>
    <t>140.109.12.1</t>
  </si>
  <si>
    <t>140.109.120.1</t>
  </si>
  <si>
    <t>TW.ASCC.NET.N18</t>
  </si>
  <si>
    <t>140.109.128.1</t>
  </si>
  <si>
    <t>Academia Sinica Computing Centre</t>
  </si>
  <si>
    <t>140.109.129.1</t>
  </si>
  <si>
    <t>TW.ASCC.NET.N23</t>
  </si>
  <si>
    <t>140.109.13.1</t>
  </si>
  <si>
    <t>TW.ASCC.NET.N37</t>
  </si>
  <si>
    <t>140.109.13.101</t>
  </si>
  <si>
    <t>TW.ASCC.NET.N10</t>
  </si>
  <si>
    <t>140.109.138.1</t>
  </si>
  <si>
    <t>140.109.14.1</t>
  </si>
  <si>
    <t>140.109.144.1</t>
  </si>
  <si>
    <t>TW.ASCC.NET.N24</t>
  </si>
  <si>
    <t>140.109.15.1</t>
  </si>
  <si>
    <t>TW.ASCC.NET.N8</t>
  </si>
  <si>
    <t>140.109.15.2</t>
  </si>
  <si>
    <t>TW.ASCC.NET.N19</t>
  </si>
  <si>
    <t>140.109.15.3</t>
  </si>
  <si>
    <t>TW.ASCC.NET.N5</t>
  </si>
  <si>
    <t>140.109.15.4</t>
  </si>
  <si>
    <t>TW.ASCC.NET.N29</t>
  </si>
  <si>
    <t>140.109.15.5</t>
  </si>
  <si>
    <t>TW.ASCC.NET.N7</t>
  </si>
  <si>
    <t>140.109.15.6</t>
  </si>
  <si>
    <t>140.109.152.1</t>
  </si>
  <si>
    <t>140.109.160.1</t>
  </si>
  <si>
    <t>TW.ASCC.NET.N13</t>
  </si>
  <si>
    <t>140.109.171.1</t>
  </si>
  <si>
    <t>140.109.174.1</t>
  </si>
  <si>
    <t>140.109.175.1</t>
  </si>
  <si>
    <t>TW.ASCC.NET.N9</t>
  </si>
  <si>
    <t>140.109.176.1</t>
  </si>
  <si>
    <t>TW.ASCC.NET.N21</t>
  </si>
  <si>
    <t>140.109.184.1</t>
  </si>
  <si>
    <t>TW.ASCC.NET.N33</t>
  </si>
  <si>
    <t>140.109.19.1</t>
  </si>
  <si>
    <t>25.000 121.400</t>
  </si>
  <si>
    <t>TW.ASCC.NET.N22</t>
  </si>
  <si>
    <t>140.109.192.1</t>
  </si>
  <si>
    <t>TW.ASCC.NET.N11</t>
  </si>
  <si>
    <t>140.109.195.1</t>
  </si>
  <si>
    <t>140.109.196.1</t>
  </si>
  <si>
    <t>TW.ASCC.NET.N14</t>
  </si>
  <si>
    <t>140.109.20.1</t>
  </si>
  <si>
    <t>TW.ASCC.NET.N28</t>
  </si>
  <si>
    <t>140.109.204.1</t>
  </si>
  <si>
    <t>140.109.24.1</t>
  </si>
  <si>
    <t>140.109.248.240</t>
  </si>
  <si>
    <t>TW.ASCC.NET.N27</t>
  </si>
  <si>
    <t>140.109.4.1</t>
  </si>
  <si>
    <t>TW.ASCC.NET.N15</t>
  </si>
  <si>
    <t>140.109.40.1</t>
  </si>
  <si>
    <t>TW.ASCC.NET.N20</t>
  </si>
  <si>
    <t>140.109.42.1</t>
  </si>
  <si>
    <t>TW.ASCC.NET.N16</t>
  </si>
  <si>
    <t>140.109.48.1</t>
  </si>
  <si>
    <t>TW.ASCC.NET.N4</t>
  </si>
  <si>
    <t>140.109.56.254</t>
  </si>
  <si>
    <t>TW.ASCC.NET.N12</t>
  </si>
  <si>
    <t>140.109.6.1</t>
  </si>
  <si>
    <t>TW.ASCC.NET.N17</t>
  </si>
  <si>
    <t>140.109.64.1</t>
  </si>
  <si>
    <t>140.109.79.1</t>
  </si>
  <si>
    <t>140.109.80.1</t>
  </si>
  <si>
    <t>TW.ASCC.NET.N6</t>
  </si>
  <si>
    <t>TW.ASCC.NET.N32</t>
  </si>
  <si>
    <t>140.109.88.1</t>
  </si>
  <si>
    <t>TW.ASCC.NET.N25</t>
  </si>
  <si>
    <t>140.109.89.1</t>
  </si>
  <si>
    <t>TW.NCHC.ORG.N1</t>
  </si>
  <si>
    <t>nchc.org.tw</t>
  </si>
  <si>
    <t>140.110.20.230</t>
  </si>
  <si>
    <t>National Center for High Performance Computing</t>
  </si>
  <si>
    <t>Hsinchu Science Park</t>
  </si>
  <si>
    <t>24.805 120.971</t>
  </si>
  <si>
    <t>EDU.WASHINGTON.EDU.N3</t>
  </si>
  <si>
    <t>140.142.16.227</t>
  </si>
  <si>
    <t>NZ.WAIKATO.AC.N1</t>
  </si>
  <si>
    <t>140.200.128.13</t>
  </si>
  <si>
    <t>Hamilton</t>
  </si>
  <si>
    <t>-37.80 175.10</t>
  </si>
  <si>
    <t>140.200.132.253</t>
  </si>
  <si>
    <t>GOV.ANL.N6</t>
  </si>
  <si>
    <t>anl.gov</t>
  </si>
  <si>
    <t>140.221.11.99</t>
  </si>
  <si>
    <t>Argonne National Laboratory</t>
  </si>
  <si>
    <t>Argonne, IL</t>
  </si>
  <si>
    <t>41.858 -88.017</t>
  </si>
  <si>
    <t>GOV.ANL.N8</t>
  </si>
  <si>
    <t>140.221.9.180</t>
  </si>
  <si>
    <t>GOV.ANL.N4</t>
  </si>
  <si>
    <t>140.221.9.85</t>
  </si>
  <si>
    <t>Mathmatics and Computer Science Division</t>
  </si>
  <si>
    <t>ENS-LYON</t>
  </si>
  <si>
    <t>ens-lyon.fr</t>
  </si>
  <si>
    <t>140.77.241.1</t>
  </si>
  <si>
    <t>Ecole Normale Superieure De Lyon???</t>
  </si>
  <si>
    <t>NOAA</t>
  </si>
  <si>
    <t>noaa.gov</t>
  </si>
  <si>
    <t>140.90.50.22</t>
  </si>
  <si>
    <t>National Oceanic &amp; Atmospheric Administration</t>
  </si>
  <si>
    <t>SUITLAND MD</t>
  </si>
  <si>
    <t>38.848 -76.917</t>
  </si>
  <si>
    <t>140.90.6.103</t>
  </si>
  <si>
    <t>141.108.15.3</t>
  </si>
  <si>
    <t>INFN-ROMA</t>
  </si>
  <si>
    <t>roma2.infn.it</t>
  </si>
  <si>
    <t>141.108.16.80</t>
  </si>
  <si>
    <t>Rome</t>
  </si>
  <si>
    <t>41.88 12.5</t>
  </si>
  <si>
    <t>IT.INFN.N11</t>
  </si>
  <si>
    <t>roma1.infn.it</t>
  </si>
  <si>
    <t>141.108.4.1</t>
  </si>
  <si>
    <t>INFN Rome</t>
  </si>
  <si>
    <t>41.88 12.50</t>
  </si>
  <si>
    <t>NET.NLANR.N1</t>
  </si>
  <si>
    <t>nlanr.net</t>
  </si>
  <si>
    <t>141.142.30.135</t>
  </si>
  <si>
    <t>Cincinatti</t>
  </si>
  <si>
    <t>40.11 -88.20</t>
  </si>
  <si>
    <t>EDU.UMICH.N2</t>
  </si>
  <si>
    <t>umich.edu</t>
  </si>
  <si>
    <t>141.211.101.32</t>
  </si>
  <si>
    <t>University of Michigan</t>
  </si>
  <si>
    <t>Ann Arbor, MI</t>
  </si>
  <si>
    <t>42.28 -83.75</t>
  </si>
  <si>
    <t>EDU.UMICH.N6</t>
  </si>
  <si>
    <t>141.211.101.33</t>
  </si>
  <si>
    <t>UMICH.EDU.N1</t>
  </si>
  <si>
    <t>141.211.144.182</t>
  </si>
  <si>
    <t>Ann Arbor, Michigan</t>
  </si>
  <si>
    <t>42.3010 -83.7033</t>
  </si>
  <si>
    <t>EDU.UMICH.N7</t>
  </si>
  <si>
    <t>141.211.96.24</t>
  </si>
  <si>
    <t>EDU.WAYNE.N2</t>
  </si>
  <si>
    <t>wayne.edu</t>
  </si>
  <si>
    <t>141.217.35.12</t>
  </si>
  <si>
    <t>Wayne State University-Computer Services Center</t>
  </si>
  <si>
    <t>Detroit, MI</t>
  </si>
  <si>
    <t>42.33 -83.05</t>
  </si>
  <si>
    <t>IT.INFN.N12</t>
  </si>
  <si>
    <t>pg.infn.it</t>
  </si>
  <si>
    <t>141.250.2.2</t>
  </si>
  <si>
    <t>National Institute of Nuclear Physics</t>
  </si>
  <si>
    <t>DE.TU-DRESDEN.N1</t>
  </si>
  <si>
    <t>tu-dresden.de</t>
  </si>
  <si>
    <t>141.30.85.13</t>
  </si>
  <si>
    <t>Dresden Technical University</t>
  </si>
  <si>
    <t>Dresden</t>
  </si>
  <si>
    <t>51.03 13.75</t>
  </si>
  <si>
    <t>RO.CS.PUB.N1</t>
  </si>
  <si>
    <t>cs.pub.ro</t>
  </si>
  <si>
    <t>141.85.37.56</t>
  </si>
  <si>
    <t>politehnica Bucharest computer science</t>
  </si>
  <si>
    <t>Bucharest</t>
  </si>
  <si>
    <t>Romania</t>
  </si>
  <si>
    <t>44.4357 26.0561</t>
  </si>
  <si>
    <t>CA.UVIC.N3</t>
  </si>
  <si>
    <t>uvic.ca</t>
  </si>
  <si>
    <t>142.104.61.6</t>
  </si>
  <si>
    <t>University of Victoria</t>
  </si>
  <si>
    <t>Victoria</t>
  </si>
  <si>
    <t>48.42 -123.37</t>
  </si>
  <si>
    <t>CA.UVIC.N4</t>
  </si>
  <si>
    <t>142.104.61.89</t>
  </si>
  <si>
    <t>Victoria, BC</t>
  </si>
  <si>
    <t>48.43 -123.35</t>
  </si>
  <si>
    <t>CA.TRIUMF.N4</t>
  </si>
  <si>
    <t>triumf.ca</t>
  </si>
  <si>
    <t>142.90.106.59</t>
  </si>
  <si>
    <t>TRUMF</t>
  </si>
  <si>
    <t>Vanvouver, British Columbia</t>
  </si>
  <si>
    <t>49.2475 -123.2308</t>
  </si>
  <si>
    <t>CA.TRIUMF.N3</t>
  </si>
  <si>
    <t>video.triumf.ca</t>
  </si>
  <si>
    <t>142.90.114.158</t>
  </si>
  <si>
    <t>TRIUMF</t>
  </si>
  <si>
    <t>Vancouver, BC</t>
  </si>
  <si>
    <t>49.25 -123.133</t>
  </si>
  <si>
    <t>BR.UNICAMP.N1</t>
  </si>
  <si>
    <t>unicamp.br</t>
  </si>
  <si>
    <t>143.106.2.7</t>
  </si>
  <si>
    <t>Universidade Estadual de Campinas</t>
  </si>
  <si>
    <t>Campinas</t>
  </si>
  <si>
    <t>Brazil</t>
  </si>
  <si>
    <t>BR.ANSP.N7</t>
  </si>
  <si>
    <t>ansp.br</t>
  </si>
  <si>
    <t>143.106.99.74</t>
  </si>
  <si>
    <t>Academic Network at Sao Paulo</t>
  </si>
  <si>
    <t>Brasilia</t>
  </si>
  <si>
    <t>BR.ANSP.N6</t>
  </si>
  <si>
    <t>143.106.99.9</t>
  </si>
  <si>
    <t>USP</t>
  </si>
  <si>
    <t>usp.br</t>
  </si>
  <si>
    <t>143.107.128.16</t>
  </si>
  <si>
    <t>Universidade de Sao Paulo</t>
  </si>
  <si>
    <t>Sao Paolo</t>
  </si>
  <si>
    <t>IF.USP.BR</t>
  </si>
  <si>
    <t>University of Sao Paulo</t>
  </si>
  <si>
    <t>Sao Paulo</t>
  </si>
  <si>
    <t>USP.BR</t>
  </si>
  <si>
    <t>143.107.151.2</t>
  </si>
  <si>
    <t>BR.USP.N1</t>
  </si>
  <si>
    <t>143.107.253.151</t>
  </si>
  <si>
    <t>University of Sao Paolo</t>
  </si>
  <si>
    <t>BR.ANSP.N3</t>
  </si>
  <si>
    <t>143.108.25.100</t>
  </si>
  <si>
    <t>ANSP: Academic Network at Sao Paulo</t>
  </si>
  <si>
    <t>BR.ANSP.N1</t>
  </si>
  <si>
    <t>www.ansp.br</t>
  </si>
  <si>
    <t>143.108.30.2</t>
  </si>
  <si>
    <t>BR.ANSP.N2</t>
  </si>
  <si>
    <t>143.108.31.3</t>
  </si>
  <si>
    <t>BR.ANSP.N4</t>
  </si>
  <si>
    <t>BR.ANSP.N5</t>
  </si>
  <si>
    <t>kaist.ac.kr</t>
  </si>
  <si>
    <t>143.248.1.177</t>
  </si>
  <si>
    <t>Korea Advanced Institute of Science and Technology</t>
  </si>
  <si>
    <t>37.550 126.967</t>
  </si>
  <si>
    <t>143.248.185.254</t>
  </si>
  <si>
    <t>143.248.254.13</t>
  </si>
  <si>
    <t>143.48.1.1</t>
  </si>
  <si>
    <t>SUNYJC</t>
  </si>
  <si>
    <t>sunyjcc.edu</t>
  </si>
  <si>
    <t>143.67.10.9</t>
  </si>
  <si>
    <t>Jamestown Community College</t>
  </si>
  <si>
    <t>Albany NY</t>
  </si>
  <si>
    <t>42.650 -73.750</t>
  </si>
  <si>
    <t>TR.METU.EDU.N1</t>
  </si>
  <si>
    <t>metu.edu.tr</t>
  </si>
  <si>
    <t>144.122.144.160</t>
  </si>
  <si>
    <t>Middle East Technical University</t>
  </si>
  <si>
    <t>ANKARA</t>
  </si>
  <si>
    <t>39.92 32.83</t>
  </si>
  <si>
    <t>144.122.156.102</t>
  </si>
  <si>
    <t>Ankara</t>
  </si>
  <si>
    <t>39.917 32.833</t>
  </si>
  <si>
    <t>IN.ERNET.N4</t>
  </si>
  <si>
    <t>iisc.ernet.in</t>
  </si>
  <si>
    <t>144.16.79.155</t>
  </si>
  <si>
    <t>Indian Institute of Science</t>
  </si>
  <si>
    <t>Bangalore</t>
  </si>
  <si>
    <t>India</t>
  </si>
  <si>
    <t>12.97 77.58</t>
  </si>
  <si>
    <t>SU.KIAE.POLYN.N1</t>
  </si>
  <si>
    <t>polyn.kiae.su</t>
  </si>
  <si>
    <t>144.206.192.54</t>
  </si>
  <si>
    <t>RRC Kurchatov Institute</t>
  </si>
  <si>
    <t>Moscow, Russia</t>
  </si>
  <si>
    <t>55.7522 37.6156</t>
  </si>
  <si>
    <t>144.82.100.130</t>
  </si>
  <si>
    <t>Imperial College London</t>
  </si>
  <si>
    <t>51.5248 -0.1334</t>
  </si>
  <si>
    <t>NL.SARA.N4</t>
  </si>
  <si>
    <t>sara.nl</t>
  </si>
  <si>
    <t>145.100.20.11</t>
  </si>
  <si>
    <t>SARA Reken- en Netwerkdiensten</t>
  </si>
  <si>
    <t>52.35 4.92</t>
  </si>
  <si>
    <t>NL.SARA.N2</t>
  </si>
  <si>
    <t>145.100.20.35</t>
  </si>
  <si>
    <t>NL.SARA.N1</t>
  </si>
  <si>
    <t>NL.SARA.N3</t>
  </si>
  <si>
    <t>GOV.ANL.N3</t>
  </si>
  <si>
    <t>146.137.66.17</t>
  </si>
  <si>
    <t>GOV.DOE.N2</t>
  </si>
  <si>
    <t>doe.gov</t>
  </si>
  <si>
    <t>146.138.1.215</t>
  </si>
  <si>
    <t>U.S. Department of Energy</t>
  </si>
  <si>
    <t>38.90 -77.04</t>
  </si>
  <si>
    <t>ZA.WITS.AC.N1</t>
  </si>
  <si>
    <t>wits.ac.za</t>
  </si>
  <si>
    <t>146.141.27.66</t>
  </si>
  <si>
    <t>University of the Witwatersrand</t>
  </si>
  <si>
    <t>-25.550 28.000</t>
  </si>
  <si>
    <t>WITS.ZA</t>
  </si>
  <si>
    <t>146.141.97.214</t>
  </si>
  <si>
    <t>CL.PUC.N1</t>
  </si>
  <si>
    <t>puc.cl</t>
  </si>
  <si>
    <t>146.155.99.60</t>
  </si>
  <si>
    <t>Pontificia University</t>
  </si>
  <si>
    <t>Santiago</t>
  </si>
  <si>
    <t>Chile</t>
  </si>
  <si>
    <t>PSU</t>
  </si>
  <si>
    <t>EDU.PSU.N1</t>
  </si>
  <si>
    <t>146.186.157.50</t>
  </si>
  <si>
    <t>Penn State</t>
  </si>
  <si>
    <t>University Park PA</t>
  </si>
  <si>
    <t>40.792 -77.867</t>
  </si>
  <si>
    <t>ZA.SUN.AC.N1</t>
  </si>
  <si>
    <t>sun.ac.za</t>
  </si>
  <si>
    <t>146.232.65.6</t>
  </si>
  <si>
    <t>Univsersity of Stellenbosch</t>
  </si>
  <si>
    <t>-33.93 18.46</t>
  </si>
  <si>
    <t>IT.SISSA.N1</t>
  </si>
  <si>
    <t>sissa.it</t>
  </si>
  <si>
    <t>147.122.11.14</t>
  </si>
  <si>
    <t>International School for Advanced Studies</t>
  </si>
  <si>
    <t>SISSA</t>
  </si>
  <si>
    <t>147.122.21.11</t>
  </si>
  <si>
    <t>IT.SISSA.N2</t>
  </si>
  <si>
    <t>45 13</t>
  </si>
  <si>
    <t>GOV.AMESLAB.N1</t>
  </si>
  <si>
    <t>ameslab.gov</t>
  </si>
  <si>
    <t>147.155.12.13</t>
  </si>
  <si>
    <t>Ames Laboratory</t>
  </si>
  <si>
    <t>Ames, IA</t>
  </si>
  <si>
    <t>42.032 -93.617</t>
  </si>
  <si>
    <t>GOV.AMESLAB.N3</t>
  </si>
  <si>
    <t>147.155.137.2</t>
  </si>
  <si>
    <t>Scalable Computing Laboratory</t>
  </si>
  <si>
    <t>Ames, Iowa</t>
  </si>
  <si>
    <t>GOV.AMESLAB.N6</t>
  </si>
  <si>
    <t>147.155.138.52</t>
  </si>
  <si>
    <t>ES.IFIC.UV.N2</t>
  </si>
  <si>
    <t>uv.es</t>
  </si>
  <si>
    <t>147.156.161.20</t>
  </si>
  <si>
    <t>University of Valencia</t>
  </si>
  <si>
    <t>40.417 -3.717</t>
  </si>
  <si>
    <t>ES.IFIC.UV.N1</t>
  </si>
  <si>
    <t>147.156.20.15</t>
  </si>
  <si>
    <t>Valencia</t>
  </si>
  <si>
    <t>UK.BHAM.AC.N1</t>
  </si>
  <si>
    <t>bham.ac.uk</t>
  </si>
  <si>
    <t>147.188.47.66</t>
  </si>
  <si>
    <t>University of Bristol, UK</t>
  </si>
  <si>
    <t>51.45 -2.58</t>
  </si>
  <si>
    <t>SK.SAVBA.N1</t>
  </si>
  <si>
    <t>savba.sk</t>
  </si>
  <si>
    <t>147.213.1.3</t>
  </si>
  <si>
    <t>Slovak Academy of Science</t>
  </si>
  <si>
    <t>CZ.FU.N2</t>
  </si>
  <si>
    <t>fzu.cz</t>
  </si>
  <si>
    <t>147.231.26.118</t>
  </si>
  <si>
    <t>Institute of Physics; Academy of Sciences</t>
  </si>
  <si>
    <t>Prague</t>
  </si>
  <si>
    <t>Czech Republic</t>
  </si>
  <si>
    <t>50.08 14.43</t>
  </si>
  <si>
    <t>CZ.FZU.N1</t>
  </si>
  <si>
    <t>147.231.26.40</t>
  </si>
  <si>
    <t>Academy of Sciences of the Czech Republic</t>
  </si>
  <si>
    <t>FZU</t>
  </si>
  <si>
    <t>147.231.27.115</t>
  </si>
  <si>
    <t>kren.ne.kr</t>
  </si>
  <si>
    <t>147.47.1.1</t>
  </si>
  <si>
    <t>YU.BG.AC.N1</t>
  </si>
  <si>
    <t>vincy.bg.ac.yu</t>
  </si>
  <si>
    <t>147.91.1.133</t>
  </si>
  <si>
    <t>44.500 20.290</t>
  </si>
  <si>
    <t>YU.BG.AC.N2</t>
  </si>
  <si>
    <t>rcub.bg.ac.yu</t>
  </si>
  <si>
    <t>Belgrade</t>
  </si>
  <si>
    <t>phy.bg.ac.yu</t>
  </si>
  <si>
    <t>147.91.80.3</t>
  </si>
  <si>
    <t>Institute of Physics Belgrade</t>
  </si>
  <si>
    <t>UAEMEX.MX</t>
  </si>
  <si>
    <t>uaemex.mx</t>
  </si>
  <si>
    <t>148.215.1.22</t>
  </si>
  <si>
    <t>148.215.78.146</t>
  </si>
  <si>
    <t>Universidad Autonoma del Estado de Mexico</t>
  </si>
  <si>
    <t>EDU.UMICH.N5</t>
  </si>
  <si>
    <t>umich.mx</t>
  </si>
  <si>
    <t>148.216.1.17</t>
  </si>
  <si>
    <t>Universidad Michoacana de San Nicolas de Hidalgo en Morelia</t>
  </si>
  <si>
    <t>Morelia</t>
  </si>
  <si>
    <t>19.67 -101.18</t>
  </si>
  <si>
    <t>MX.CINVESTAV.N1</t>
  </si>
  <si>
    <t>fis.cinvestav.mx</t>
  </si>
  <si>
    <t>148.247.8.11</t>
  </si>
  <si>
    <t>Physics Department of the CINVESTAV</t>
  </si>
  <si>
    <t>kfki.hu</t>
  </si>
  <si>
    <t>KFKI Research Institute</t>
  </si>
  <si>
    <t>47.43 19.25</t>
  </si>
  <si>
    <t>148.6.176.201</t>
  </si>
  <si>
    <t>STARBAND</t>
  </si>
  <si>
    <t>starband.net</t>
  </si>
  <si>
    <t>148.63.87.35</t>
  </si>
  <si>
    <t>148.71.113.190</t>
  </si>
  <si>
    <t>DL</t>
  </si>
  <si>
    <t>dl.ac.uk</t>
  </si>
  <si>
    <t>148.79.160.81</t>
  </si>
  <si>
    <t>Daresbury Laboratory</t>
  </si>
  <si>
    <t>Warrington</t>
  </si>
  <si>
    <t>53 -2</t>
  </si>
  <si>
    <t>UK.LANCS.AC.N4</t>
  </si>
  <si>
    <t>lancs.ac.uk</t>
  </si>
  <si>
    <t>148.88.146.10</t>
  </si>
  <si>
    <t>54.07 -2.83</t>
  </si>
  <si>
    <t>UK.LANCS.AC.N3</t>
  </si>
  <si>
    <t>148.88.80.194</t>
  </si>
  <si>
    <t>UK.LANCS.AC.N2</t>
  </si>
  <si>
    <t>148.88.80.195</t>
  </si>
  <si>
    <t>Lancaster</t>
  </si>
  <si>
    <t>UK.LANCS.AC.N1</t>
  </si>
  <si>
    <t>148.88.88.32</t>
  </si>
  <si>
    <t>Lancaster Univeristy</t>
  </si>
  <si>
    <t>PL.IFJ.EDU.N1</t>
  </si>
  <si>
    <t>ifj.edu.pl</t>
  </si>
  <si>
    <t>149.156.44.1</t>
  </si>
  <si>
    <t>Institute of Nuclear Physics</t>
  </si>
  <si>
    <t>Krakow</t>
  </si>
  <si>
    <t>Poland</t>
  </si>
  <si>
    <t>50.05 19.92</t>
  </si>
  <si>
    <t>150.163.100.90</t>
  </si>
  <si>
    <t>BR.INPE.N1</t>
  </si>
  <si>
    <t>inpe.br</t>
  </si>
  <si>
    <t>150.163.12.2</t>
  </si>
  <si>
    <t>Instituto Nacional de Pesquisas Espaciais</t>
  </si>
  <si>
    <t>Sao Jose dos Campos</t>
  </si>
  <si>
    <t>150.163.157.1</t>
  </si>
  <si>
    <t>Center for Weather forecasts and Climate Studies</t>
  </si>
  <si>
    <t>KR.AMP-KOREA.N1</t>
  </si>
  <si>
    <t>amp-korea</t>
  </si>
  <si>
    <t>150.183.95.135</t>
  </si>
  <si>
    <t>AMP-Korea</t>
  </si>
  <si>
    <t>Taejon</t>
  </si>
  <si>
    <t>36.23 127.22</t>
  </si>
  <si>
    <t>VE.ULA.N1</t>
  </si>
  <si>
    <t>ula.ve</t>
  </si>
  <si>
    <t>150.185.138.129</t>
  </si>
  <si>
    <t>Centro Nacional de Calculo Cientifico, Universidad de Los Andes</t>
  </si>
  <si>
    <t>Merida</t>
  </si>
  <si>
    <t>8.58 -71.2</t>
  </si>
  <si>
    <t>VE.UCV.N1</t>
  </si>
  <si>
    <t>mailsrv.ing.ucv.ve</t>
  </si>
  <si>
    <t>150.185.86.10</t>
  </si>
  <si>
    <t>Universidad Central de Venezuela</t>
  </si>
  <si>
    <t>10.54 -66.93</t>
  </si>
  <si>
    <t>VE.UCV.N2</t>
  </si>
  <si>
    <t>ucv.ve</t>
  </si>
  <si>
    <t>150.185.86.9</t>
  </si>
  <si>
    <t>ivic.ve</t>
  </si>
  <si>
    <t>150.186.1.30</t>
  </si>
  <si>
    <t>APAN-AU</t>
  </si>
  <si>
    <t>www-apan.au.apan.net</t>
  </si>
  <si>
    <t>150.203.198.2</t>
  </si>
  <si>
    <t>Asia-Pacific Advanced Network</t>
  </si>
  <si>
    <t>rikkyo.ac.jp</t>
  </si>
  <si>
    <t>150.93.16.250</t>
  </si>
  <si>
    <t>University of RIKKYO</t>
  </si>
  <si>
    <t>ID.AC.N1</t>
  </si>
  <si>
    <t>ui.ac.id</t>
  </si>
  <si>
    <t>152.118.148.64</t>
  </si>
  <si>
    <t>University of Indonesia</t>
  </si>
  <si>
    <t>Jakarta</t>
  </si>
  <si>
    <t>-6.250 106.850</t>
  </si>
  <si>
    <t>UNC</t>
  </si>
  <si>
    <t>unc.edu</t>
  </si>
  <si>
    <t>152.2.137.110</t>
  </si>
  <si>
    <t>University of North Carolina</t>
  </si>
  <si>
    <t>Chapel Hill</t>
  </si>
  <si>
    <t>35.931 -79.000</t>
  </si>
  <si>
    <t>Duke</t>
  </si>
  <si>
    <t>duke.edu</t>
  </si>
  <si>
    <t>152.3.57.20</t>
  </si>
  <si>
    <t>Duke University</t>
  </si>
  <si>
    <t>Durham, NC</t>
  </si>
  <si>
    <t>35.99 -78.90</t>
  </si>
  <si>
    <t>EDU.DUKE.N2</t>
  </si>
  <si>
    <t>152.3.57.24</t>
  </si>
  <si>
    <t>BR.CBPF.N1</t>
  </si>
  <si>
    <t>cbpf.br</t>
  </si>
  <si>
    <t>152.84.100.122</t>
  </si>
  <si>
    <t>Centro Brasileiro de Pesquisas Fisicas</t>
  </si>
  <si>
    <t>Rio De Janeiro</t>
  </si>
  <si>
    <t>BR.LAFEX.CBPF.N1</t>
  </si>
  <si>
    <t>BR.LAFEX.CBPF.N2</t>
  </si>
  <si>
    <t>152.84.100.160</t>
  </si>
  <si>
    <t>Rio De Janiro, BR</t>
  </si>
  <si>
    <t>BR.UERJ.N1</t>
  </si>
  <si>
    <t>uerj.br</t>
  </si>
  <si>
    <t>152.92.1.10</t>
  </si>
  <si>
    <t>Universidade Estadual do Rio de Janeiro</t>
  </si>
  <si>
    <t>BR.UERJ.N2</t>
  </si>
  <si>
    <t>mirage.uerj.br</t>
  </si>
  <si>
    <t>152.92.5.188</t>
  </si>
  <si>
    <t>Universidade do Estado do Rio de Janeiro</t>
  </si>
  <si>
    <t>Rio de Janeiro</t>
  </si>
  <si>
    <t>MONTANA</t>
  </si>
  <si>
    <t>montana.edu</t>
  </si>
  <si>
    <t>153.90.3.20</t>
  </si>
  <si>
    <t>Montana State University</t>
  </si>
  <si>
    <t>BOZEMAN MT</t>
  </si>
  <si>
    <t>45.682 -111.033</t>
  </si>
  <si>
    <t>EDU.UTAH.N2</t>
  </si>
  <si>
    <t>utah.edu</t>
  </si>
  <si>
    <t>155.100.231.12</t>
  </si>
  <si>
    <t>University of Utah</t>
  </si>
  <si>
    <t>SALT LAKE CITY UT</t>
  </si>
  <si>
    <t>40.542 -111.883</t>
  </si>
  <si>
    <t>UK.IC.AC.N3</t>
  </si>
  <si>
    <t>ic.ac.uk</t>
  </si>
  <si>
    <t>155.198.210.44</t>
  </si>
  <si>
    <t>Imperial College</t>
  </si>
  <si>
    <t>UK.IC.AC.N2</t>
  </si>
  <si>
    <t>155.198.211.209</t>
  </si>
  <si>
    <t>UK.IC.AC.N7</t>
  </si>
  <si>
    <t>IC-UK</t>
  </si>
  <si>
    <t>155.198.211.79</t>
  </si>
  <si>
    <t>51.50 -0.08</t>
  </si>
  <si>
    <t>155.198.216.111</t>
  </si>
  <si>
    <t>UK.IC.AC.N8</t>
  </si>
  <si>
    <t>155.198.216.143</t>
  </si>
  <si>
    <t>UK.IC.AC.N9</t>
  </si>
  <si>
    <t>155.198.216.144</t>
  </si>
  <si>
    <t>UK.IC.AC.N4</t>
  </si>
  <si>
    <t>155.198.216.145</t>
  </si>
  <si>
    <t>UK.IC.AC.N5</t>
  </si>
  <si>
    <t>155.198.216.146</t>
  </si>
  <si>
    <t>UK.IC.AC.N10</t>
  </si>
  <si>
    <t>155.198.216.147</t>
  </si>
  <si>
    <t>UK.IC.AC.N11</t>
  </si>
  <si>
    <t>155.198.216.148</t>
  </si>
  <si>
    <t>UK.IC.AC.N6</t>
  </si>
  <si>
    <t>155.198.216.149</t>
  </si>
  <si>
    <t>UK.IC.AC.N13</t>
  </si>
  <si>
    <t>155.198.216.150</t>
  </si>
  <si>
    <t>UK.IC.AC.N12</t>
  </si>
  <si>
    <t>155.198.216.16</t>
  </si>
  <si>
    <t>UK.IC.AC.N1</t>
  </si>
  <si>
    <t>155.198.216.26</t>
  </si>
  <si>
    <t>SG.AMP-SINGAPORE.N1</t>
  </si>
  <si>
    <t>amp-singapore</t>
  </si>
  <si>
    <t>155.69.254.101</t>
  </si>
  <si>
    <t>AMP-Singapore</t>
  </si>
  <si>
    <t>1.3 103.83</t>
  </si>
  <si>
    <t>JAERI</t>
  </si>
  <si>
    <t>157.111.169.12</t>
  </si>
  <si>
    <t>CO.UNIANDES.EDU.N2</t>
  </si>
  <si>
    <t>uniandes.edu.co</t>
  </si>
  <si>
    <t>157.253.50.16</t>
  </si>
  <si>
    <t>Universidad de Los Andes</t>
  </si>
  <si>
    <t>Bogota</t>
  </si>
  <si>
    <t>Colombia</t>
  </si>
  <si>
    <t>4.00 -72.00</t>
  </si>
  <si>
    <t>CO.UNIANDES.EDU.N3</t>
  </si>
  <si>
    <t>157.253.50.25</t>
  </si>
  <si>
    <t>Universtiy of the Andes</t>
  </si>
  <si>
    <t>4.617 -74.050</t>
  </si>
  <si>
    <t>CO.UNIANDES.EDU.N1</t>
  </si>
  <si>
    <t>157.253.50.8</t>
  </si>
  <si>
    <t>University of the Andes</t>
  </si>
  <si>
    <t>Bogata</t>
  </si>
  <si>
    <t>UBA.AR</t>
  </si>
  <si>
    <t>uba.ar</t>
  </si>
  <si>
    <t>157.92.23.1</t>
  </si>
  <si>
    <t>University of Buenos Aires</t>
  </si>
  <si>
    <t>Buenos Aires</t>
  </si>
  <si>
    <t>157.92.23.11</t>
  </si>
  <si>
    <t>TH.CPE.KU.AC.N1</t>
  </si>
  <si>
    <t>amp.cpe.ku.ac.th</t>
  </si>
  <si>
    <t>158.108.34.38</t>
  </si>
  <si>
    <t>Thai National Grid Center</t>
  </si>
  <si>
    <t>Bankok</t>
  </si>
  <si>
    <t>13.73 100.5</t>
  </si>
  <si>
    <t>ES.UAB.N1</t>
  </si>
  <si>
    <t>uab.es</t>
  </si>
  <si>
    <t>158.109.0.9</t>
  </si>
  <si>
    <t>University Autonoma of Barcelona</t>
  </si>
  <si>
    <t>UPenn</t>
  </si>
  <si>
    <t>158.130.12.174</t>
  </si>
  <si>
    <t>IN.RES.N1</t>
  </si>
  <si>
    <t>tifr.res.in</t>
  </si>
  <si>
    <t>158.144.1.22</t>
  </si>
  <si>
    <t>Tata Institute of Fundamental Research</t>
  </si>
  <si>
    <t>Bombay</t>
  </si>
  <si>
    <t>18.98 72.85</t>
  </si>
  <si>
    <t>RU.MSU.N3</t>
  </si>
  <si>
    <t>msu.ru</t>
  </si>
  <si>
    <t>158.250.4.211</t>
  </si>
  <si>
    <t>Moscow State University Network</t>
  </si>
  <si>
    <t>CL.WWW.UCV.N1</t>
  </si>
  <si>
    <t>www.ucv.cl</t>
  </si>
  <si>
    <t>158.251.4.48</t>
  </si>
  <si>
    <t>Pontificia Universidad Catolica de Valparaiso</t>
  </si>
  <si>
    <t>Valparaiso</t>
  </si>
  <si>
    <t>CNAMP-CNIC.N1</t>
  </si>
  <si>
    <t>amp-cnic</t>
  </si>
  <si>
    <t>159.226.10.239</t>
  </si>
  <si>
    <t>AMP-Beijing</t>
  </si>
  <si>
    <t>39.92 116.43</t>
  </si>
  <si>
    <t>CN.ITP.AC.N1</t>
  </si>
  <si>
    <t>itp.ac.cn</t>
  </si>
  <si>
    <t>159.226.161.124</t>
  </si>
  <si>
    <t>The Institute of Theoretical Physics Chinese Academy of Sciences</t>
  </si>
  <si>
    <t>39.55 116.42</t>
  </si>
  <si>
    <t>CN.CAS.AC.N1</t>
  </si>
  <si>
    <t>cas.ac.cn</t>
  </si>
  <si>
    <t>159.226.2.10</t>
  </si>
  <si>
    <t>Chinese Academy of Sciences</t>
  </si>
  <si>
    <t>39.917 116.417</t>
  </si>
  <si>
    <t>159.226.251.1</t>
  </si>
  <si>
    <t>VE.USB.N1</t>
  </si>
  <si>
    <t>usb.ve</t>
  </si>
  <si>
    <t>159.90.91.11</t>
  </si>
  <si>
    <t>Simon Bolivar University</t>
  </si>
  <si>
    <t>10.500 -66.933</t>
  </si>
  <si>
    <t>jinr.dubna.su</t>
  </si>
  <si>
    <t>159.93.17.13</t>
  </si>
  <si>
    <t>Joint Institute for Nulear Research</t>
  </si>
  <si>
    <t>RU.DUBNA.N1</t>
  </si>
  <si>
    <t>159.93.39.7</t>
  </si>
  <si>
    <t>Joint Institute for Nuclear Research</t>
  </si>
  <si>
    <t>Dubna</t>
  </si>
  <si>
    <t>ORNL</t>
  </si>
  <si>
    <t>sunbirdj.ccs.ornl.gov</t>
  </si>
  <si>
    <t>160.91.199.133</t>
  </si>
  <si>
    <t>GOV.ORNL.N7</t>
  </si>
  <si>
    <t>160.91.212.99</t>
  </si>
  <si>
    <t>Oak Ridge,TN</t>
  </si>
  <si>
    <t>GOV.ORNL.CCS2.N1</t>
  </si>
  <si>
    <t>160.91.4.43</t>
  </si>
  <si>
    <t>Oak Ridge,Tennessee</t>
  </si>
  <si>
    <t>35.97 -84.29</t>
  </si>
  <si>
    <t>EDU.UMN.N1</t>
  </si>
  <si>
    <t>umn.edu</t>
  </si>
  <si>
    <t>160.94.54.248</t>
  </si>
  <si>
    <t>Minneapolis, MN</t>
  </si>
  <si>
    <t>44.98 -93.25</t>
  </si>
  <si>
    <t>ES.UB.N1</t>
  </si>
  <si>
    <t>ub.es</t>
  </si>
  <si>
    <t>161.116.100.2</t>
  </si>
  <si>
    <t>University of Barcelona</t>
  </si>
  <si>
    <t>Barcelona</t>
  </si>
  <si>
    <t>41.42 2.17</t>
  </si>
  <si>
    <t>ES.UB.N2</t>
  </si>
  <si>
    <t>161.116.81.151</t>
  </si>
  <si>
    <t>41.28 2.07</t>
  </si>
  <si>
    <t>PE.NEP.EDU.N1</t>
  </si>
  <si>
    <t>unp.edu.pe</t>
  </si>
  <si>
    <t>161.132.135.2</t>
  </si>
  <si>
    <t>National University of Peru</t>
  </si>
  <si>
    <t>Lima</t>
  </si>
  <si>
    <t>Peru</t>
  </si>
  <si>
    <t>MY.USM.N1</t>
  </si>
  <si>
    <t>usm.my</t>
  </si>
  <si>
    <t>161.142.10.13</t>
  </si>
  <si>
    <t>University Sains Malaysia</t>
  </si>
  <si>
    <t>Kuala Lumpur</t>
  </si>
  <si>
    <t>Malaysia</t>
  </si>
  <si>
    <t>3.150 101.683</t>
  </si>
  <si>
    <t>TH.CHULA.AC.N1</t>
  </si>
  <si>
    <t>www.chula.ac.th</t>
  </si>
  <si>
    <t>161.200.192.27</t>
  </si>
  <si>
    <t>Chulalongkorn University</t>
  </si>
  <si>
    <t>Patumwan, Bangkok</t>
  </si>
  <si>
    <t>161.53.123.4</t>
  </si>
  <si>
    <t>CARNet</t>
  </si>
  <si>
    <t>Zagreb</t>
  </si>
  <si>
    <t>HR.CARNET.N1</t>
  </si>
  <si>
    <t>HR.WWW.N1</t>
  </si>
  <si>
    <t>www.hr</t>
  </si>
  <si>
    <t>161.53.19.201</t>
  </si>
  <si>
    <t>Croatian Homepage</t>
  </si>
  <si>
    <t>IAC</t>
  </si>
  <si>
    <t>iac.es</t>
  </si>
  <si>
    <t>161.72.6.2</t>
  </si>
  <si>
    <t>Isaac Newton Groupe of Telescopes</t>
  </si>
  <si>
    <t>UNLP.AR</t>
  </si>
  <si>
    <t>unlp.edu.ar</t>
  </si>
  <si>
    <t>163.10.0.67</t>
  </si>
  <si>
    <t>Universidad Nacional de La Plata</t>
  </si>
  <si>
    <t>CR.CONARE.AC.N1</t>
  </si>
  <si>
    <t>conare.ac.cr</t>
  </si>
  <si>
    <t>163.178.80.50</t>
  </si>
  <si>
    <t>Superior Education University of Costa Rica</t>
  </si>
  <si>
    <t>San Jose</t>
  </si>
  <si>
    <t>9.98 -84.07</t>
  </si>
  <si>
    <t>CR.UCR.AC.N1</t>
  </si>
  <si>
    <t>ucr.ac.cr</t>
  </si>
  <si>
    <t>163.178.88.2</t>
  </si>
  <si>
    <t>University of Costa Rica</t>
  </si>
  <si>
    <t>9.983 -84.067</t>
  </si>
  <si>
    <t>163.179.191.13</t>
  </si>
  <si>
    <t>163.179.219.2</t>
  </si>
  <si>
    <t>KR.KHU.N1</t>
  </si>
  <si>
    <t>khu.ac.kr</t>
  </si>
  <si>
    <t>163.180.118.68</t>
  </si>
  <si>
    <t>Kyung Hee University</t>
  </si>
  <si>
    <t>Suwon</t>
  </si>
  <si>
    <t>37.2397 127.084</t>
  </si>
  <si>
    <t>KR.KYUNGHEE.AC.N1</t>
  </si>
  <si>
    <t>kyunghee.ac.kr</t>
  </si>
  <si>
    <t>163.180.96.52</t>
  </si>
  <si>
    <t>ZA.UNISA.AC.N1</t>
  </si>
  <si>
    <t>unisa.ac.za</t>
  </si>
  <si>
    <t>163.200.147.172</t>
  </si>
  <si>
    <t>University of South Africa</t>
  </si>
  <si>
    <t>-30.46 28.34</t>
  </si>
  <si>
    <t>ZA.SAJHE.ORG.N1</t>
  </si>
  <si>
    <t>sajhe.org.za</t>
  </si>
  <si>
    <t>163.200.147.39</t>
  </si>
  <si>
    <t>South African Journal of Higher Education University of South Africa</t>
  </si>
  <si>
    <t>Unisa</t>
  </si>
  <si>
    <t>-34.81 138.62</t>
  </si>
  <si>
    <t>163.220.230.3</t>
  </si>
  <si>
    <t>COM.WESTGROUP.N1</t>
  </si>
  <si>
    <t>westgroup.com</t>
  </si>
  <si>
    <t>163.231.230.29</t>
  </si>
  <si>
    <t>Westgroup</t>
  </si>
  <si>
    <t>44.81 -93.14</t>
  </si>
  <si>
    <t>UUNET</t>
  </si>
  <si>
    <t>uu.net</t>
  </si>
  <si>
    <t>164.109.145.211</t>
  </si>
  <si>
    <t>Fairfax, VA</t>
  </si>
  <si>
    <t>38.84 -77.30</t>
  </si>
  <si>
    <t>UY.SECIU.N1</t>
  </si>
  <si>
    <t>seciu.uy</t>
  </si>
  <si>
    <t>164.73.128.5</t>
  </si>
  <si>
    <t>UY.ULTRA.EDU.N1</t>
  </si>
  <si>
    <t>ultra.edu.uy</t>
  </si>
  <si>
    <t>164.73.128.70</t>
  </si>
  <si>
    <t>UY.FCIEN.EDU.N1</t>
  </si>
  <si>
    <t>ns3.fcien.edu.uy</t>
  </si>
  <si>
    <t>164.73.80.4</t>
  </si>
  <si>
    <t>UDELAR</t>
  </si>
  <si>
    <t>UY.FISICA.N1</t>
  </si>
  <si>
    <t>164.73.83.1</t>
  </si>
  <si>
    <t>CL.LADISCUSION.N1</t>
  </si>
  <si>
    <t>ladiscusion.cl</t>
  </si>
  <si>
    <t>164.77.201.51</t>
  </si>
  <si>
    <t>La Discussion</t>
  </si>
  <si>
    <t>San Antonio</t>
  </si>
  <si>
    <t>SINGNET</t>
  </si>
  <si>
    <t>165.21.88.181</t>
  </si>
  <si>
    <t>Singnet</t>
  </si>
  <si>
    <t>SCRUZNET</t>
  </si>
  <si>
    <t>scruz.net</t>
  </si>
  <si>
    <t>165.227.2.71</t>
  </si>
  <si>
    <t>Santa Cruz, CA</t>
  </si>
  <si>
    <t>36.97 -122.02</t>
  </si>
  <si>
    <t>NI.NIC.N1</t>
  </si>
  <si>
    <t>nic.ni</t>
  </si>
  <si>
    <t>165.98.1.3</t>
  </si>
  <si>
    <t>Network Information Center</t>
  </si>
  <si>
    <t>Managua</t>
  </si>
  <si>
    <t>Nicaragua</t>
  </si>
  <si>
    <t>12.1 -86.3</t>
  </si>
  <si>
    <t>NI.COM.AFINSA.N1</t>
  </si>
  <si>
    <t>afinsa.com.ni</t>
  </si>
  <si>
    <t>165.98.132.8</t>
  </si>
  <si>
    <t>Afinsa Factoring</t>
  </si>
  <si>
    <t>12.15 -86.26</t>
  </si>
  <si>
    <t>KR.HANYANG.AC.N1</t>
  </si>
  <si>
    <t>hanyang.ac.kr</t>
  </si>
  <si>
    <t>166.104.177.24</t>
  </si>
  <si>
    <t>Hanyang University</t>
  </si>
  <si>
    <t>CN.EDU.TSINGHUA.N1</t>
  </si>
  <si>
    <t>tsinghua.edu.cn</t>
  </si>
  <si>
    <t>166.111.32.43</t>
  </si>
  <si>
    <t>Center for High Energy Physics, Tsinghua University</t>
  </si>
  <si>
    <t>Haidian District</t>
  </si>
  <si>
    <t>40.0 116.32</t>
  </si>
  <si>
    <t>BO.UCB.EDU.N1</t>
  </si>
  <si>
    <t>www.ucb.edu.bo</t>
  </si>
  <si>
    <t>166.114.18.31</t>
  </si>
  <si>
    <t>Universidad Cat lica Boliviana San Pablo</t>
  </si>
  <si>
    <t>Santa Cruz</t>
  </si>
  <si>
    <t>Bolivia</t>
  </si>
  <si>
    <t>CONCERT</t>
  </si>
  <si>
    <t>concert.net</t>
  </si>
  <si>
    <t>166.49.150.81</t>
  </si>
  <si>
    <t>Concert IP Services</t>
  </si>
  <si>
    <t>Atlanta GA</t>
  </si>
  <si>
    <t>33.763 -84.317</t>
  </si>
  <si>
    <t>166.49.29.17</t>
  </si>
  <si>
    <t>166.49.29.193</t>
  </si>
  <si>
    <t>166.49.29.197</t>
  </si>
  <si>
    <t>166.49.29.201</t>
  </si>
  <si>
    <t>kornet.nm.kr</t>
  </si>
  <si>
    <t>168.126.63.1</t>
  </si>
  <si>
    <t>BW.FOUNDATION.N1</t>
  </si>
  <si>
    <t>foundation.bw</t>
  </si>
  <si>
    <t>168.167.21.79</t>
  </si>
  <si>
    <t>Vista Research Corporation</t>
  </si>
  <si>
    <t>Gaborone</t>
  </si>
  <si>
    <t>Botswana</t>
  </si>
  <si>
    <t>-24.71 25.9</t>
  </si>
  <si>
    <t>BW.GLOBALCONSULT.CO.N1</t>
  </si>
  <si>
    <t>globalconsult.co.bw</t>
  </si>
  <si>
    <t>168.167.83.176</t>
  </si>
  <si>
    <t>Global Consult</t>
  </si>
  <si>
    <t>GT.INCAP.ORG.N1</t>
  </si>
  <si>
    <t>incap.org.gt</t>
  </si>
  <si>
    <t>168.234.197.82</t>
  </si>
  <si>
    <t>Nutrition Institute of Central America and Panama</t>
  </si>
  <si>
    <t>14.63 -90.37</t>
  </si>
  <si>
    <t>GT.UMG.EDU.N1</t>
  </si>
  <si>
    <t>umg.edu.gt</t>
  </si>
  <si>
    <t>168.234.74.5</t>
  </si>
  <si>
    <t>Universidad Mariano Galvez de Guatemala</t>
  </si>
  <si>
    <t>SV.RITUALPC.COM.N1</t>
  </si>
  <si>
    <t>ns.ritualpc.com.sv</t>
  </si>
  <si>
    <t>168.243.206.57</t>
  </si>
  <si>
    <t>RitualPC</t>
  </si>
  <si>
    <t>Santa Ana</t>
  </si>
  <si>
    <t>14 -89.52</t>
  </si>
  <si>
    <t>AUGER.AR</t>
  </si>
  <si>
    <t>auger.org.ar</t>
  </si>
  <si>
    <t>168.96.148.212</t>
  </si>
  <si>
    <t>Mendoza</t>
  </si>
  <si>
    <t>AR.CNEA.GOV.N2</t>
  </si>
  <si>
    <t>cnea.gov.ar</t>
  </si>
  <si>
    <t>168.96.66.6</t>
  </si>
  <si>
    <t>Tandar/CNEA</t>
  </si>
  <si>
    <t>CNEA-AR</t>
  </si>
  <si>
    <t>cnea.edu.ar</t>
  </si>
  <si>
    <t>168.96.72.2</t>
  </si>
  <si>
    <t>AR.CAB.CNEA.GOV.N1</t>
  </si>
  <si>
    <t>168.96.72.3</t>
  </si>
  <si>
    <t>National Commission of Atomic Energy</t>
  </si>
  <si>
    <t>CU.CENIAI.NET.N1</t>
  </si>
  <si>
    <t>ceniai.net.cu</t>
  </si>
  <si>
    <t>169.158.128.136</t>
  </si>
  <si>
    <t>Cuba</t>
  </si>
  <si>
    <t>23.13 -82.36</t>
  </si>
  <si>
    <t>CU.INF.N1</t>
  </si>
  <si>
    <t>icmf.inf.cu</t>
  </si>
  <si>
    <t>169.158.130.106</t>
  </si>
  <si>
    <t>Havana</t>
  </si>
  <si>
    <t>EDU.PHYSICS.UCLA.N1</t>
  </si>
  <si>
    <t>ucla.edu</t>
  </si>
  <si>
    <t>169.232.159.141</t>
  </si>
  <si>
    <t>UCLA</t>
  </si>
  <si>
    <t>Los Angeles, Ca</t>
  </si>
  <si>
    <t>34.05 -118.24</t>
  </si>
  <si>
    <t>EDU.UCDAVIS.N2</t>
  </si>
  <si>
    <t>ucdavis.edu</t>
  </si>
  <si>
    <t>169.237.104.199</t>
  </si>
  <si>
    <t>Davis</t>
  </si>
  <si>
    <t>38.55 -121.74</t>
  </si>
  <si>
    <t>EDU.UCDAVIS.N1</t>
  </si>
  <si>
    <t>169.237.42.76</t>
  </si>
  <si>
    <t>University of California - Davis</t>
  </si>
  <si>
    <t>Davis, CA</t>
  </si>
  <si>
    <t>38.54 -121.73</t>
  </si>
  <si>
    <t>EDU.STANFORD.N7</t>
  </si>
  <si>
    <t>stanford.edu</t>
  </si>
  <si>
    <t>171.64.2.10</t>
  </si>
  <si>
    <t>Stanford University</t>
  </si>
  <si>
    <t>Palo Alto, CA</t>
  </si>
  <si>
    <t>37.442 -122.150</t>
  </si>
  <si>
    <t>EDU.STANFORD.NODE1</t>
  </si>
  <si>
    <t>171.64.2.15</t>
  </si>
  <si>
    <t>37.44 -122.14</t>
  </si>
  <si>
    <t>EDU.STANFORD.N8</t>
  </si>
  <si>
    <t>171.64.24.138</t>
  </si>
  <si>
    <t>37 -122</t>
  </si>
  <si>
    <t>EDU.STANFORD.N6</t>
  </si>
  <si>
    <t>171.64.24.163</t>
  </si>
  <si>
    <t>EDU.STANFORD.N2</t>
  </si>
  <si>
    <t>covad-dsl-gw.stanford.edu</t>
  </si>
  <si>
    <t>171.64.6.66</t>
  </si>
  <si>
    <t>EDU.STANFORD.N5</t>
  </si>
  <si>
    <t>mednet.stanford.edu</t>
  </si>
  <si>
    <t>171.65.65.5</t>
  </si>
  <si>
    <t>Stanford University School of Medicene</t>
  </si>
  <si>
    <t>37.44 -122.15</t>
  </si>
  <si>
    <t>ORG.SGOWDY.N1</t>
  </si>
  <si>
    <t>sgowdy.org</t>
  </si>
  <si>
    <t>171.66.152.51</t>
  </si>
  <si>
    <t>EDU.BOEHEIM-STANFORD.N1</t>
  </si>
  <si>
    <t>boeheim-pbdsl.stanford.edu</t>
  </si>
  <si>
    <t>171.66.177.49</t>
  </si>
  <si>
    <t>171.66.181.249</t>
  </si>
  <si>
    <t>SBC-Pacific Bell</t>
  </si>
  <si>
    <t>171.66.182.145</t>
  </si>
  <si>
    <t>EDU.STANFORD.N3</t>
  </si>
  <si>
    <t>jobe-pbdsl.Stanford.EDU</t>
  </si>
  <si>
    <t>Stanford CA</t>
  </si>
  <si>
    <t>EDU.PERL-STANFORD.N1</t>
  </si>
  <si>
    <t>perl-pbdsl.stanford.edu</t>
  </si>
  <si>
    <t>171.66.185.233</t>
  </si>
  <si>
    <t>Joe Perls DSL RTR in Oakland</t>
  </si>
  <si>
    <t>Oakland</t>
  </si>
  <si>
    <t>37.80 -122.27</t>
  </si>
  <si>
    <t>NET.HOME-G.SU.N1</t>
  </si>
  <si>
    <t>lc-home-g.su.net</t>
  </si>
  <si>
    <t>171.66.185.249</t>
  </si>
  <si>
    <t>Cottrell Home DSL</t>
  </si>
  <si>
    <t>EDU.COTTRELL-STANFORD.N1</t>
  </si>
  <si>
    <t>millsom-dsl1.stanford.edu</t>
  </si>
  <si>
    <t>171.66.197.250</t>
  </si>
  <si>
    <t>LC-HOME-COVAD.NET</t>
  </si>
  <si>
    <t>171.66.199.89</t>
  </si>
  <si>
    <t>LC-HOME-L-COVAD.NET</t>
  </si>
  <si>
    <t>171.66.199.90</t>
  </si>
  <si>
    <t>DM-HOME-COVAD.NET</t>
  </si>
  <si>
    <t>171.66.202.97</t>
  </si>
  <si>
    <t>171.66.223.N1</t>
  </si>
  <si>
    <t>171.66.223.1</t>
  </si>
  <si>
    <t>Teresa Downey Home DSL</t>
  </si>
  <si>
    <t>EDU.DOWNEY-STANFORD.N1</t>
  </si>
  <si>
    <t>IN.NCB.ERNET.N2</t>
  </si>
  <si>
    <t>ncb.ernet.in</t>
  </si>
  <si>
    <t>172.16.1.174</t>
  </si>
  <si>
    <t>Education Research Network</t>
  </si>
  <si>
    <t>VN.COM.GOODSMART.N1</t>
  </si>
  <si>
    <t>goodsmart.com.vn</t>
  </si>
  <si>
    <t>173.193.223.221</t>
  </si>
  <si>
    <t>Good Smart Selling</t>
  </si>
  <si>
    <t>Street Hai Ba Trung,Hanoi</t>
  </si>
  <si>
    <t>Vietnam</t>
  </si>
  <si>
    <t>21.03 105.85</t>
  </si>
  <si>
    <t>DO.INAFOCAM.EDU.N1</t>
  </si>
  <si>
    <t>inafocam.edu.do</t>
  </si>
  <si>
    <t>173.201.92.1</t>
  </si>
  <si>
    <t>Instituto Nacional de Formación y Capacitación del Magisterio (INAFOCAM)</t>
  </si>
  <si>
    <t>Furcy Pichardo No. 4, Bella Vista,Santo Domingo</t>
  </si>
  <si>
    <t>Dominican Republic</t>
  </si>
  <si>
    <t>18.4559 -69.9401</t>
  </si>
  <si>
    <t>BW.GIPS.AC.N1</t>
  </si>
  <si>
    <t>gips.ac.bw</t>
  </si>
  <si>
    <t>174.122.127.162</t>
  </si>
  <si>
    <t>Gaborone Institute of Professional Studies</t>
  </si>
  <si>
    <t>-24.646 25.9119</t>
  </si>
  <si>
    <t>MIT</t>
  </si>
  <si>
    <t>18.69.0.27</t>
  </si>
  <si>
    <t>Massachusetts Institute of Technology</t>
  </si>
  <si>
    <t>Cambridge MA</t>
  </si>
  <si>
    <t>EDU.MIT.N1</t>
  </si>
  <si>
    <t>mitlns.mit.edu</t>
  </si>
  <si>
    <t>18.77.0.2</t>
  </si>
  <si>
    <t>MIT Laboratory for Nuclear Science</t>
  </si>
  <si>
    <t>Cambridge, MA</t>
  </si>
  <si>
    <t>18.77.2.75</t>
  </si>
  <si>
    <t>BR.LINEA.GOV.N2</t>
  </si>
  <si>
    <t>linea.gov.br</t>
  </si>
  <si>
    <t>186.232.60.129</t>
  </si>
  <si>
    <t>Laboratório Interinstitucional de e-Astronomia</t>
  </si>
  <si>
    <t>Rua General José Cristino, 77 St. Kitts, Rio de Janeiro, RJ</t>
  </si>
  <si>
    <t>DO.ITMNETDIRECT.COM.N1</t>
  </si>
  <si>
    <t>itmnetdirect.com</t>
  </si>
  <si>
    <t>190.166.100.171</t>
  </si>
  <si>
    <t>Speedtest Dominican Republic</t>
  </si>
  <si>
    <t>Santo Domingo</t>
  </si>
  <si>
    <t>18.3 -69.59</t>
  </si>
  <si>
    <t>CL.CODESOFT.N1</t>
  </si>
  <si>
    <t>codesoft.cl</t>
  </si>
  <si>
    <t>190.54.99.171</t>
  </si>
  <si>
    <t>Codesoft</t>
  </si>
  <si>
    <t>Rue Leon 343, Valdivia, Rinconida</t>
  </si>
  <si>
    <t>CU.CCE.CO.N1</t>
  </si>
  <si>
    <t>cce.co.cu</t>
  </si>
  <si>
    <t>190.6.72.194</t>
  </si>
  <si>
    <t>Cultural Department Embassy of Spain</t>
  </si>
  <si>
    <t>Embassy of Spain, Havana</t>
  </si>
  <si>
    <t>23.1436 -83.3572</t>
  </si>
  <si>
    <t>PE.EDU.UNI.OCU.N1</t>
  </si>
  <si>
    <t>ocu.uni.edu.pe</t>
  </si>
  <si>
    <t>190.81.186.14</t>
  </si>
  <si>
    <t>Calidad Univercity</t>
  </si>
  <si>
    <t>EC.OLADE.ORG.N1</t>
  </si>
  <si>
    <t>www.olade.org.ec</t>
  </si>
  <si>
    <t>190.95.206.100</t>
  </si>
  <si>
    <t>Latin American Energy Organization</t>
  </si>
  <si>
    <t>NZ.AMP-KIWI.N1</t>
  </si>
  <si>
    <t>amp-kiwi</t>
  </si>
  <si>
    <t>AMP-New Zealand</t>
  </si>
  <si>
    <t>-37 175</t>
  </si>
  <si>
    <t>DE.FZK.N1</t>
  </si>
  <si>
    <t>babar.fzk.de</t>
  </si>
  <si>
    <t>192.108.45.10</t>
  </si>
  <si>
    <t>Forschungszentrum Karlsruhe</t>
  </si>
  <si>
    <t>Karlsruhe</t>
  </si>
  <si>
    <t>53.65 12.8</t>
  </si>
  <si>
    <t>DE.FZK.N2</t>
  </si>
  <si>
    <t>fzk.de</t>
  </si>
  <si>
    <t>192.108.45.11</t>
  </si>
  <si>
    <t>Eggenstein-Leopoldshafen</t>
  </si>
  <si>
    <t>49.09 8.39</t>
  </si>
  <si>
    <t>DE.GRIDKA.N1</t>
  </si>
  <si>
    <t>gridka.de</t>
  </si>
  <si>
    <t>192.108.47.28</t>
  </si>
  <si>
    <t>NET.ROOT-SERVERS.N6</t>
  </si>
  <si>
    <t>g.root-servers.net</t>
  </si>
  <si>
    <t>192.112.36.4</t>
  </si>
  <si>
    <t>CHANTILLY VA</t>
  </si>
  <si>
    <t>38.810 -77.183</t>
  </si>
  <si>
    <t>192.12.65.65</t>
  </si>
  <si>
    <t>SURVEYOR-DREN</t>
  </si>
  <si>
    <t>arl.dren.mm.advanced.org</t>
  </si>
  <si>
    <t>Advanced Network &amp; Services Inc.</t>
  </si>
  <si>
    <t>ARMONK NY</t>
  </si>
  <si>
    <t>EDU.COLUMBIA.N1</t>
  </si>
  <si>
    <t>192.12.82.3</t>
  </si>
  <si>
    <t>Columbia, NY</t>
  </si>
  <si>
    <t>EDU.COLUMBIA.N4</t>
  </si>
  <si>
    <t>192.12.82.86</t>
  </si>
  <si>
    <t>INFN-BA</t>
  </si>
  <si>
    <t>ba.infn.it</t>
  </si>
  <si>
    <t>192.135.10.12</t>
  </si>
  <si>
    <t>National Institute of Nulear Physics</t>
  </si>
  <si>
    <t>INFN-PR</t>
  </si>
  <si>
    <t>pr.infn.it</t>
  </si>
  <si>
    <t>192.135.11.30</t>
  </si>
  <si>
    <t>EDU.LUNET.N3</t>
  </si>
  <si>
    <t>lunet.edu</t>
  </si>
  <si>
    <t>192.135.141.14</t>
  </si>
  <si>
    <t>Langston University</t>
  </si>
  <si>
    <t>Langston, OK</t>
  </si>
  <si>
    <t>35.95 -97.25</t>
  </si>
  <si>
    <t>EDU.LUNET.N1</t>
  </si>
  <si>
    <t>192.135.141.38</t>
  </si>
  <si>
    <t>Langston, Oklahoma</t>
  </si>
  <si>
    <t>35.95 -97.26</t>
  </si>
  <si>
    <t>NET-NLANR.N4</t>
  </si>
  <si>
    <t>192.135.183.100</t>
  </si>
  <si>
    <t>San Jose, CA</t>
  </si>
  <si>
    <t>32.713 -117.150</t>
  </si>
  <si>
    <t>IT.INFN.N18</t>
  </si>
  <si>
    <t>192.135.20.204</t>
  </si>
  <si>
    <t>Bari</t>
  </si>
  <si>
    <t>41.12 16.87</t>
  </si>
  <si>
    <t>IT.PI.INFN.N2</t>
  </si>
  <si>
    <t>pi.infn.it</t>
  </si>
  <si>
    <t>192.135.9.64</t>
  </si>
  <si>
    <t>INFN Pisa</t>
  </si>
  <si>
    <t>Pisa</t>
  </si>
  <si>
    <t>BF.IRD.N1</t>
  </si>
  <si>
    <t>www.ird.bf</t>
  </si>
  <si>
    <t>192.136.55.129</t>
  </si>
  <si>
    <t>International school of Ouagadougou</t>
  </si>
  <si>
    <t>Ouagadougou</t>
  </si>
  <si>
    <t>Burkina Faso</t>
  </si>
  <si>
    <t>12.33 -2.33</t>
  </si>
  <si>
    <t>GOV.ARM.N1</t>
  </si>
  <si>
    <t>dns1.arm.gov</t>
  </si>
  <si>
    <t>192.148.93.23</t>
  </si>
  <si>
    <t>ARM facility at PNNL</t>
  </si>
  <si>
    <t>Richland, WA</t>
  </si>
  <si>
    <t>46.28 -119.28</t>
  </si>
  <si>
    <t>arm.gov</t>
  </si>
  <si>
    <t>Washington, D.C.</t>
  </si>
  <si>
    <t>38.895 -77.0366</t>
  </si>
  <si>
    <t>ARM-AK</t>
  </si>
  <si>
    <t>nsa.arm.gov</t>
  </si>
  <si>
    <t>192.148.94.70</t>
  </si>
  <si>
    <t>Barrow, AL</t>
  </si>
  <si>
    <t>71.28 -156.78</t>
  </si>
  <si>
    <t>GOV.LANL.N3</t>
  </si>
  <si>
    <t>192.16.1.1</t>
  </si>
  <si>
    <t>NL.NIKHEF.N3</t>
  </si>
  <si>
    <t>nikhef.nl</t>
  </si>
  <si>
    <t>192.16.185.84</t>
  </si>
  <si>
    <t>National Institute for Nulear Physics and High Energy Physics</t>
  </si>
  <si>
    <t>NL.NIKHEF.N7</t>
  </si>
  <si>
    <t>192.16.186.247</t>
  </si>
  <si>
    <t>NL.NIKHEF.N5</t>
  </si>
  <si>
    <t>192.16.199.192</t>
  </si>
  <si>
    <t>NL.NIKHEF.N2</t>
  </si>
  <si>
    <t>NL.NIKHEF.N8</t>
  </si>
  <si>
    <t>192.16.199.59</t>
  </si>
  <si>
    <t>eu.net</t>
  </si>
  <si>
    <t>192.16.202.11</t>
  </si>
  <si>
    <t>KPNQwest</t>
  </si>
  <si>
    <t>PK.NCP.EDU.N2</t>
  </si>
  <si>
    <t>192.168.10.193</t>
  </si>
  <si>
    <t>National Centre for Physics, Qaid-e-Azam Uiversity</t>
  </si>
  <si>
    <t>192.168.31.81</t>
  </si>
  <si>
    <t>ORG.CAIDA.N1</t>
  </si>
  <si>
    <t>caida.org</t>
  </si>
  <si>
    <t>192.172.226.24</t>
  </si>
  <si>
    <t>Cooperative Association for Internet Data Analysis</t>
  </si>
  <si>
    <t>San Diego</t>
  </si>
  <si>
    <t>32.85 -117.27</t>
  </si>
  <si>
    <t>WFBR</t>
  </si>
  <si>
    <t>wfbr.edu</t>
  </si>
  <si>
    <t>192.190.14.2</t>
  </si>
  <si>
    <t>SHREWSBURY MA</t>
  </si>
  <si>
    <t>42.297 -71.700</t>
  </si>
  <si>
    <t>192.190.216.201</t>
  </si>
  <si>
    <t>ORG.TRANSPAC.N1</t>
  </si>
  <si>
    <t>transpac.org</t>
  </si>
  <si>
    <t>192.203.116.4</t>
  </si>
  <si>
    <t>Transpac Node at PNW</t>
  </si>
  <si>
    <t>47.6062 -122.3321</t>
  </si>
  <si>
    <t>ORG.BNL.N12</t>
  </si>
  <si>
    <t>bnl.org</t>
  </si>
  <si>
    <t>192.203.218.43</t>
  </si>
  <si>
    <t>Brookhaven National Lab</t>
  </si>
  <si>
    <t>40.78 -72.91</t>
  </si>
  <si>
    <t>192.203.218.61</t>
  </si>
  <si>
    <t>NET.ROOT-SERVERS.N4</t>
  </si>
  <si>
    <t>e.root-servers.net</t>
  </si>
  <si>
    <t>192.203.230.10</t>
  </si>
  <si>
    <t>nasa.gov</t>
  </si>
  <si>
    <t>NAS-Nasa Ames Research Center</t>
  </si>
  <si>
    <t>NLANR</t>
  </si>
  <si>
    <t>192.203.230.19</t>
  </si>
  <si>
    <t>LA JOLLA CA</t>
  </si>
  <si>
    <t>192.215.116.29</t>
  </si>
  <si>
    <t>192.215.117.29</t>
  </si>
  <si>
    <t>192.215.118.29</t>
  </si>
  <si>
    <t>192.215.119.29</t>
  </si>
  <si>
    <t>192.215.120.29</t>
  </si>
  <si>
    <t>192.215.17.39</t>
  </si>
  <si>
    <t>192.215.70.29</t>
  </si>
  <si>
    <t>192.215.71.29</t>
  </si>
  <si>
    <t>platform.com</t>
  </si>
  <si>
    <t>192.219.104.253</t>
  </si>
  <si>
    <t>Platform Computing</t>
  </si>
  <si>
    <t>Markham ON</t>
  </si>
  <si>
    <t>43.700 79.250</t>
  </si>
  <si>
    <t>LK.CMB.AC.N1</t>
  </si>
  <si>
    <t>cmb.ac.lk</t>
  </si>
  <si>
    <t>192.248.16.89</t>
  </si>
  <si>
    <t>University of Colombo</t>
  </si>
  <si>
    <t>6.83 79.89</t>
  </si>
  <si>
    <t>KR.KAIST.AC</t>
  </si>
  <si>
    <t>192.249.24.2</t>
  </si>
  <si>
    <t>NET.APAN.N1</t>
  </si>
  <si>
    <t>kaist.kr.apan.net</t>
  </si>
  <si>
    <t>192.249.24.20</t>
  </si>
  <si>
    <t>KAIST Center for Asia Pacific Advanced Network</t>
  </si>
  <si>
    <t>GOV.ORNL.N2</t>
  </si>
  <si>
    <t>192.31.96.161</t>
  </si>
  <si>
    <t>NODE2.CCS.ORNL.GOV</t>
  </si>
  <si>
    <t>cruise.ornl.gov</t>
  </si>
  <si>
    <t>192.31.96.43</t>
  </si>
  <si>
    <t>192.31.96.65</t>
  </si>
  <si>
    <t>DK.I.ROOT-SERVERS.N1</t>
  </si>
  <si>
    <t>i.root-servers.net</t>
  </si>
  <si>
    <t>192.36.148.17</t>
  </si>
  <si>
    <t>Horsholm</t>
  </si>
  <si>
    <t>Denmark</t>
  </si>
  <si>
    <t>MAE-EAST.RSNG</t>
  </si>
  <si>
    <t>mae-east.rsng.net</t>
  </si>
  <si>
    <t>192.41.177.166</t>
  </si>
  <si>
    <t>Route Sever Next Generation Project</t>
  </si>
  <si>
    <t>COLLEGE PARK MD</t>
  </si>
  <si>
    <t>MAE-EAST-RSNG</t>
  </si>
  <si>
    <t>192.41.177.169</t>
  </si>
  <si>
    <t>Route Server Next Generation Project</t>
  </si>
  <si>
    <t>EDU.NMSU.N2</t>
  </si>
  <si>
    <t>192.41.211.1</t>
  </si>
  <si>
    <t>ANL</t>
  </si>
  <si>
    <t>192.5.186.100</t>
  </si>
  <si>
    <t>HP</t>
  </si>
  <si>
    <t>hp.com</t>
  </si>
  <si>
    <t>192.6.19.77</t>
  </si>
  <si>
    <t>Palo Alto</t>
  </si>
  <si>
    <t>37.00 -122.00</t>
  </si>
  <si>
    <t>CNR-IT</t>
  </si>
  <si>
    <t>cnr.it</t>
  </si>
  <si>
    <t>192.65.131.36</t>
  </si>
  <si>
    <t>Institute of the National Research Council of Italy</t>
  </si>
  <si>
    <t>CH.CERN.N11</t>
  </si>
  <si>
    <t>192.65.184.8</t>
  </si>
  <si>
    <t>CH.CERN.N5</t>
  </si>
  <si>
    <t>192.65.185.10</t>
  </si>
  <si>
    <t>CH.CERN.N13</t>
  </si>
  <si>
    <t>192.65.185.20</t>
  </si>
  <si>
    <t>CH.CERN.N21</t>
  </si>
  <si>
    <t>192.65.185.24</t>
  </si>
  <si>
    <t>ORG.JLAB.N1</t>
  </si>
  <si>
    <t>192.70.245.98</t>
  </si>
  <si>
    <t>192.70.245.99</t>
  </si>
  <si>
    <t>FNET</t>
  </si>
  <si>
    <t>192.70.68.22</t>
  </si>
  <si>
    <t>GOV.DOE.N4</t>
  </si>
  <si>
    <t>192.73.213.17</t>
  </si>
  <si>
    <t>U.S. Dept. of Energy</t>
  </si>
  <si>
    <t>INFN-PV</t>
  </si>
  <si>
    <t>pv.infn.it</t>
  </si>
  <si>
    <t>192.84.142.23</t>
  </si>
  <si>
    <t>INFN Pavia</t>
  </si>
  <si>
    <t>INFN-PD</t>
  </si>
  <si>
    <t>pd.infn.it</t>
  </si>
  <si>
    <t>192.84.143.100</t>
  </si>
  <si>
    <t>INFN Padova</t>
  </si>
  <si>
    <t>Padova</t>
  </si>
  <si>
    <t>45.40 11.90</t>
  </si>
  <si>
    <t>192.84.143.101</t>
  </si>
  <si>
    <t>INFN-FE</t>
  </si>
  <si>
    <t>fe.infn.it</t>
  </si>
  <si>
    <t>192.84.144.1</t>
  </si>
  <si>
    <t>IT.INFN.N1</t>
  </si>
  <si>
    <t>192.84.149.100</t>
  </si>
  <si>
    <t>40.83 14.25</t>
  </si>
  <si>
    <t>INFN-AQ</t>
  </si>
  <si>
    <t>aquila.infn.it</t>
  </si>
  <si>
    <t>192.84.154.30</t>
  </si>
  <si>
    <t>ORG.ULTRALIGHT.N1</t>
  </si>
  <si>
    <t>ultralight.org</t>
  </si>
  <si>
    <t>192.84.86.90</t>
  </si>
  <si>
    <t>An Ultrascale Information System for Data Intensive Research</t>
  </si>
  <si>
    <t>SUN</t>
  </si>
  <si>
    <t>sun.com</t>
  </si>
  <si>
    <t>192.9.24.116</t>
  </si>
  <si>
    <t>Sun Microsystems</t>
  </si>
  <si>
    <t>Mountain View CA</t>
  </si>
  <si>
    <t>37.388 -122.067</t>
  </si>
  <si>
    <t>ORG.DATATAG.N1</t>
  </si>
  <si>
    <t>caltech.datatag.org</t>
  </si>
  <si>
    <t>192.91.236.1</t>
  </si>
  <si>
    <t>CH.CERN.N19</t>
  </si>
  <si>
    <t>cern.datatag.org</t>
  </si>
  <si>
    <t>192.91.239.1</t>
  </si>
  <si>
    <t>CH.CERN</t>
  </si>
  <si>
    <t>192.91.245.10</t>
  </si>
  <si>
    <t>CH.CERN.N3</t>
  </si>
  <si>
    <t>192.91.245.29</t>
  </si>
  <si>
    <t>VE.UPROAR.COM.N1</t>
  </si>
  <si>
    <t>uproar.com.ve</t>
  </si>
  <si>
    <t>193.122.98.250</t>
  </si>
  <si>
    <t>Uproar.com</t>
  </si>
  <si>
    <t>Radio-msu</t>
  </si>
  <si>
    <t>radio-msu.net</t>
  </si>
  <si>
    <t>193.124.134.2</t>
  </si>
  <si>
    <t>Radio-MSU</t>
  </si>
  <si>
    <t>SU.NSK.N2</t>
  </si>
  <si>
    <t>www.inp.nsk.su</t>
  </si>
  <si>
    <t>193.124.167.17</t>
  </si>
  <si>
    <t>The Budker Institute of Nuclear Physics</t>
  </si>
  <si>
    <t>Novosibirsk</t>
  </si>
  <si>
    <t>55.0 82.9</t>
  </si>
  <si>
    <t>SU.NSK.N3</t>
  </si>
  <si>
    <t>nsk.su</t>
  </si>
  <si>
    <t>193.124.167.84</t>
  </si>
  <si>
    <t>Institute for Nuclear Physics</t>
  </si>
  <si>
    <t>55.06 83.08</t>
  </si>
  <si>
    <t>193.124.224.35</t>
  </si>
  <si>
    <t>ITEP-RU</t>
  </si>
  <si>
    <t>193.124.225.199</t>
  </si>
  <si>
    <t>Institute for Theoretical and Experimental Physics</t>
  </si>
  <si>
    <t>55 37</t>
  </si>
  <si>
    <t>ORG.IOP.N1</t>
  </si>
  <si>
    <t>iop.org</t>
  </si>
  <si>
    <t>193.131.119.37</t>
  </si>
  <si>
    <t>Institute of Physics</t>
  </si>
  <si>
    <t>51.48 -2.57</t>
  </si>
  <si>
    <t>TR.KU.EDU.N1</t>
  </si>
  <si>
    <t>ku.edu.tr</t>
  </si>
  <si>
    <t>193.140.62.240</t>
  </si>
  <si>
    <t>Koc University</t>
  </si>
  <si>
    <t>Istanbul</t>
  </si>
  <si>
    <t>41.03 28.95</t>
  </si>
  <si>
    <t>LB.BAU.EDU.N1</t>
  </si>
  <si>
    <t>www.bau.edu.lb</t>
  </si>
  <si>
    <t>193.188.135.16</t>
  </si>
  <si>
    <t>Beirut Arab University</t>
  </si>
  <si>
    <t>33.87 35.51</t>
  </si>
  <si>
    <t>LB.NDU.EDU</t>
  </si>
  <si>
    <t>ndu.edu.lb</t>
  </si>
  <si>
    <t>193.188.135.35</t>
  </si>
  <si>
    <t>Notre Dame University</t>
  </si>
  <si>
    <t>Zouk Mosbeh</t>
  </si>
  <si>
    <t>34.42 35.6</t>
  </si>
  <si>
    <t>JO.DOS.GOV.N1</t>
  </si>
  <si>
    <t>dos.gov.jo</t>
  </si>
  <si>
    <t>193.188.90.67</t>
  </si>
  <si>
    <t>Department of Statistics</t>
  </si>
  <si>
    <t>Amman</t>
  </si>
  <si>
    <t>Jordan</t>
  </si>
  <si>
    <t>31.95 35.95</t>
  </si>
  <si>
    <t>BE.AC.N1</t>
  </si>
  <si>
    <t>iihe.ac.be</t>
  </si>
  <si>
    <t>193.190.246.90</t>
  </si>
  <si>
    <t>University of Brussels</t>
  </si>
  <si>
    <t>Belgium</t>
  </si>
  <si>
    <t>IIHE</t>
  </si>
  <si>
    <t>193.190.247.80</t>
  </si>
  <si>
    <t>Inter-University Institut for High Energies</t>
  </si>
  <si>
    <t>PRESIDENT.KZ</t>
  </si>
  <si>
    <t>president.kz</t>
  </si>
  <si>
    <t>193.193.238.98</t>
  </si>
  <si>
    <t>The Official Kazakhan</t>
  </si>
  <si>
    <t>47.500 67.200</t>
  </si>
  <si>
    <t>GH.ISODEC.ORG.N1</t>
  </si>
  <si>
    <t>isodec.org.gh</t>
  </si>
  <si>
    <t>193.194.185.25</t>
  </si>
  <si>
    <t>INTEGRATED SOCIAL DEVELOPMENT CENTRE</t>
  </si>
  <si>
    <t>Accra</t>
  </si>
  <si>
    <t>5.55 -0.25</t>
  </si>
  <si>
    <t>GH.GNCIC.ORG</t>
  </si>
  <si>
    <t>gncic.org.gh</t>
  </si>
  <si>
    <t>Ghana National Committee on Internet Connectivity and INFODEV Project</t>
  </si>
  <si>
    <t>Legon</t>
  </si>
  <si>
    <t>5.65 -0.18</t>
  </si>
  <si>
    <t>GH.ACHIMOTA.EDU.N1</t>
  </si>
  <si>
    <t>achimota.edu.gh</t>
  </si>
  <si>
    <t>Achimota School</t>
  </si>
  <si>
    <t>37 Royalt Castle Road , Kokomemle , Accra</t>
  </si>
  <si>
    <t>5.5557 -0.1963</t>
  </si>
  <si>
    <t>DZ.ARN.N2</t>
  </si>
  <si>
    <t>arn.dz</t>
  </si>
  <si>
    <t>193.194.64.254</t>
  </si>
  <si>
    <t>Academic and Research Network</t>
  </si>
  <si>
    <t>Algiers</t>
  </si>
  <si>
    <t>36.9 2.9</t>
  </si>
  <si>
    <t>DZ.CERIST.N1</t>
  </si>
  <si>
    <t>www.cerist.dz</t>
  </si>
  <si>
    <t>193.194.64.71</t>
  </si>
  <si>
    <t>Algeria National Research Network/CERIST</t>
  </si>
  <si>
    <t>Alger</t>
  </si>
  <si>
    <t>36.75 3</t>
  </si>
  <si>
    <t>DZ.SEMEPSETIF.EDU.N1</t>
  </si>
  <si>
    <t>semepsetif.edu.dz</t>
  </si>
  <si>
    <t>Setif University</t>
  </si>
  <si>
    <t>Setif</t>
  </si>
  <si>
    <t>36.18 5.4</t>
  </si>
  <si>
    <t>DZ.UNIV-EMIR.N1</t>
  </si>
  <si>
    <t>univ-emir.dz</t>
  </si>
  <si>
    <t>Islamic university Emir Abd-El-Kader</t>
  </si>
  <si>
    <t>DZ.ELDJAZAIR.NET.N1</t>
  </si>
  <si>
    <t>eldjazair.net.dz</t>
  </si>
  <si>
    <t>www.eldjazair.net.dz</t>
  </si>
  <si>
    <t>DZ.CNEPD.EDU.N1</t>
  </si>
  <si>
    <t>cnepd.edu.dz</t>
  </si>
  <si>
    <t>Centre Nationale de l'Enseignement Professionnel à Distance</t>
  </si>
  <si>
    <t>36.8 3.051</t>
  </si>
  <si>
    <t>DZ.ANRH</t>
  </si>
  <si>
    <t>anrh.dz</t>
  </si>
  <si>
    <t>Agence Nationale Des Ressources Hydrauliques</t>
  </si>
  <si>
    <t>40 Avenue Mohammedi clairbois Bir Mourad Rais Alger</t>
  </si>
  <si>
    <t>36.7361 3.0564</t>
  </si>
  <si>
    <t>DZ.ARN.N1</t>
  </si>
  <si>
    <t>193.194.64.87</t>
  </si>
  <si>
    <t>36.7631 3.0506</t>
  </si>
  <si>
    <t>DZ.UNIV-BATNA</t>
  </si>
  <si>
    <t>univ-batna.dz</t>
  </si>
  <si>
    <t>193.194.69.34</t>
  </si>
  <si>
    <t>Universite de Batna</t>
  </si>
  <si>
    <t>Batna, Algeria</t>
  </si>
  <si>
    <t>35.5 6.2</t>
  </si>
  <si>
    <t>DZ.UMBB</t>
  </si>
  <si>
    <t>umbb.dz</t>
  </si>
  <si>
    <t>193.194.80.101</t>
  </si>
  <si>
    <t>University M'Hamed Bougara of Bourmerdes</t>
  </si>
  <si>
    <t>Boumerdes, Algeria</t>
  </si>
  <si>
    <t>35.57 6.17</t>
  </si>
  <si>
    <t>DZ.UNIV-MOSTA</t>
  </si>
  <si>
    <t>univ-mosta.dz</t>
  </si>
  <si>
    <t>193.194.86.100</t>
  </si>
  <si>
    <t>Universit Abdelhamid Ibn Badis</t>
  </si>
  <si>
    <t>Mostaganem</t>
  </si>
  <si>
    <t>35.54 -0.53</t>
  </si>
  <si>
    <t>DZ.UNIV-TLEMCEN</t>
  </si>
  <si>
    <t>univ-tlemcen.dz</t>
  </si>
  <si>
    <t>193.194.92.53</t>
  </si>
  <si>
    <t>Universite Abouo Bekr Belkaid</t>
  </si>
  <si>
    <t>Tlemcen, Algeria</t>
  </si>
  <si>
    <t>35.54 0.53</t>
  </si>
  <si>
    <t>SI.IJS.N1</t>
  </si>
  <si>
    <t>ijs.si</t>
  </si>
  <si>
    <t>193.2.4.6</t>
  </si>
  <si>
    <t>J. Stefan Institute</t>
  </si>
  <si>
    <t>Ljubljana</t>
  </si>
  <si>
    <t>46.033 14.467</t>
  </si>
  <si>
    <t>SI.UNI-LJ.N1</t>
  </si>
  <si>
    <t>uni-lj.si</t>
  </si>
  <si>
    <t>193.2.64.62</t>
  </si>
  <si>
    <t>University of Ljubljana</t>
  </si>
  <si>
    <t>46.04 14.33</t>
  </si>
  <si>
    <t>193.205.222.139</t>
  </si>
  <si>
    <t>Perugia</t>
  </si>
  <si>
    <t>43.12 12.38</t>
  </si>
  <si>
    <t>IT.INFN.N4</t>
  </si>
  <si>
    <t>193.206.144.14</t>
  </si>
  <si>
    <t>IT.INFN.N9</t>
  </si>
  <si>
    <t>infn.it</t>
  </si>
  <si>
    <t>193.206.156.251</t>
  </si>
  <si>
    <t>INFN - Milan</t>
  </si>
  <si>
    <t>Milan</t>
  </si>
  <si>
    <t>45 9</t>
  </si>
  <si>
    <t>IT.INFN.N17</t>
  </si>
  <si>
    <t>ipm.mib.infn.it</t>
  </si>
  <si>
    <t>193.206.156.253</t>
  </si>
  <si>
    <t>UNITN-IT</t>
  </si>
  <si>
    <t>unitn.it</t>
  </si>
  <si>
    <t>193.206.21.2</t>
  </si>
  <si>
    <t>University of Trento</t>
  </si>
  <si>
    <t>IT.PD.INFN.N1</t>
  </si>
  <si>
    <t>193.206.210.5</t>
  </si>
  <si>
    <t>INFN-LNF</t>
  </si>
  <si>
    <t>lnf.infn.it</t>
  </si>
  <si>
    <t>193.206.84.12</t>
  </si>
  <si>
    <t>UK.SYNERGYWORKS.CO.N1</t>
  </si>
  <si>
    <t>synergyworks.co.uk</t>
  </si>
  <si>
    <t>193.219.118.219</t>
  </si>
  <si>
    <t>Speedtest United Kingdom</t>
  </si>
  <si>
    <t>Sittingbourne</t>
  </si>
  <si>
    <t>51.74 1.14</t>
  </si>
  <si>
    <t>LT.VU.N1</t>
  </si>
  <si>
    <t>vu.lt</t>
  </si>
  <si>
    <t>193.219.80.2</t>
  </si>
  <si>
    <t>Vilnius University</t>
  </si>
  <si>
    <t>54.683 25.317</t>
  </si>
  <si>
    <t>MR.MAURIFEMME.N1</t>
  </si>
  <si>
    <t>maurifemme.mr</t>
  </si>
  <si>
    <t>193.220.169.67</t>
  </si>
  <si>
    <t>Mauri Femme</t>
  </si>
  <si>
    <t>Nouakchot</t>
  </si>
  <si>
    <t>18.1 -15.95</t>
  </si>
  <si>
    <t>NG.RNU.EDU.N1</t>
  </si>
  <si>
    <t>rnu.edu.ng</t>
  </si>
  <si>
    <t>193.220.214.4</t>
  </si>
  <si>
    <t>Renaissance University</t>
  </si>
  <si>
    <t>Enugu</t>
  </si>
  <si>
    <t>Nigeria</t>
  </si>
  <si>
    <t>6.33 7.5</t>
  </si>
  <si>
    <t>ZW.SADC-FANR.ORG.N1</t>
  </si>
  <si>
    <t>sadc-fanr.org.zw</t>
  </si>
  <si>
    <t>193.220.40.13</t>
  </si>
  <si>
    <t>SADC Food Security Programme</t>
  </si>
  <si>
    <t>Harare</t>
  </si>
  <si>
    <t>Zimbabwe</t>
  </si>
  <si>
    <t>-17.83 31.05</t>
  </si>
  <si>
    <t>MW.UNIMA.N1</t>
  </si>
  <si>
    <t>chanco.unima.mw</t>
  </si>
  <si>
    <t>193.220.46.195</t>
  </si>
  <si>
    <t>The University of Malawi, Chancellor College</t>
  </si>
  <si>
    <t>Zomba</t>
  </si>
  <si>
    <t>Malawi</t>
  </si>
  <si>
    <t>-15.38 35.33</t>
  </si>
  <si>
    <t>MW.MZUNI.AC.N1</t>
  </si>
  <si>
    <t>mzuni.ac.mw</t>
  </si>
  <si>
    <t>193.220.46.3</t>
  </si>
  <si>
    <t>Mzuzu University</t>
  </si>
  <si>
    <t>Mzuzu</t>
  </si>
  <si>
    <t>-11.45 33.92</t>
  </si>
  <si>
    <t>MW.UNIMA.N2</t>
  </si>
  <si>
    <t>bunda.unima.mw</t>
  </si>
  <si>
    <t>193.220.46.67</t>
  </si>
  <si>
    <t>University of Malawi, BUNDA COLLEGE OF AGRICULTURE</t>
  </si>
  <si>
    <t>Lilongwe</t>
  </si>
  <si>
    <t>-13.97 33.82</t>
  </si>
  <si>
    <t>TZ.MAKUMIRA.AC.N1</t>
  </si>
  <si>
    <t>www.makumira.ac.tz</t>
  </si>
  <si>
    <t>193.220.91.200</t>
  </si>
  <si>
    <t>Makumira University College</t>
  </si>
  <si>
    <t>Usa River</t>
  </si>
  <si>
    <t>-3.36 36.63</t>
  </si>
  <si>
    <t>EG.CU.EDU.N1</t>
  </si>
  <si>
    <t>www.cu.edu.eg</t>
  </si>
  <si>
    <t>193.227.13.3</t>
  </si>
  <si>
    <t>Cairo University</t>
  </si>
  <si>
    <t>30.05 31.25</t>
  </si>
  <si>
    <t>EG.ALEX.EDU.N1</t>
  </si>
  <si>
    <t>www.alex.edu.eg</t>
  </si>
  <si>
    <t>193.227.16.38</t>
  </si>
  <si>
    <t>Alexandria University</t>
  </si>
  <si>
    <t>EG.TANTA.EDU</t>
  </si>
  <si>
    <t>tanta.edu.eg</t>
  </si>
  <si>
    <t>193.227.17.5</t>
  </si>
  <si>
    <t>Tanta University</t>
  </si>
  <si>
    <t>Tanta, Egypt</t>
  </si>
  <si>
    <t>30.79 30.99</t>
  </si>
  <si>
    <t>MU.GRAYS.N1</t>
  </si>
  <si>
    <t>grays.mu</t>
  </si>
  <si>
    <t>193.227.249.236</t>
  </si>
  <si>
    <t>Grays Inc. Ltd,</t>
  </si>
  <si>
    <t>Mauritius</t>
  </si>
  <si>
    <t>-20.2444 57.554</t>
  </si>
  <si>
    <t>EG.ZU.EDU</t>
  </si>
  <si>
    <t>zu.edu.eg</t>
  </si>
  <si>
    <t>193.227.29.2</t>
  </si>
  <si>
    <t>Zagazig University</t>
  </si>
  <si>
    <t>Zagazig, Egypt</t>
  </si>
  <si>
    <t>30.6 31.5</t>
  </si>
  <si>
    <t>EG.MINIA.EDU.N1</t>
  </si>
  <si>
    <t>minia.edu.eg</t>
  </si>
  <si>
    <t>193.227.47.55</t>
  </si>
  <si>
    <t>Minia University</t>
  </si>
  <si>
    <t>Minia City</t>
  </si>
  <si>
    <t>28.0905 30.7551</t>
  </si>
  <si>
    <t>EG.AUN.EDU</t>
  </si>
  <si>
    <t>aun.edu.eg</t>
  </si>
  <si>
    <t>193.227.61.28</t>
  </si>
  <si>
    <t>Assiut University</t>
  </si>
  <si>
    <t>Assiut, Egypt</t>
  </si>
  <si>
    <t>27.02 31</t>
  </si>
  <si>
    <t>RO.RNC.N1</t>
  </si>
  <si>
    <t>rnc.ro</t>
  </si>
  <si>
    <t>193.230.31.220</t>
  </si>
  <si>
    <t>Romanian National R&amp;D Computer Network</t>
  </si>
  <si>
    <t>44.450 26.167</t>
  </si>
  <si>
    <t>RU.MSU.N4</t>
  </si>
  <si>
    <t>193.232.112.2</t>
  </si>
  <si>
    <t>Moscow State University</t>
  </si>
  <si>
    <t>AM.SCI.N2</t>
  </si>
  <si>
    <t>193.232.229.65</t>
  </si>
  <si>
    <t>AO.UAN.N1</t>
  </si>
  <si>
    <t>uan.ao</t>
  </si>
  <si>
    <t>193.236.0.1</t>
  </si>
  <si>
    <t>Luanda</t>
  </si>
  <si>
    <t>Angola</t>
  </si>
  <si>
    <t>-8.85 13.23</t>
  </si>
  <si>
    <t>lubango.uan.ao</t>
  </si>
  <si>
    <t>193.236.0.3</t>
  </si>
  <si>
    <t>Agostinho Neto University</t>
  </si>
  <si>
    <t>8.5 13.20</t>
  </si>
  <si>
    <t>NG.NFIU.GOV.N1</t>
  </si>
  <si>
    <t>nfiu.gov.ng</t>
  </si>
  <si>
    <t>193.238.30.99</t>
  </si>
  <si>
    <t>Nigerian Financial Intelligence Unit</t>
  </si>
  <si>
    <t>12 Ibrahim Taiwo Street, 12 Ibrahim Taiwo Street Aso Rock Villa , Abuja</t>
  </si>
  <si>
    <t>9.176 7.181</t>
  </si>
  <si>
    <t>DJ.INTNET.N1</t>
  </si>
  <si>
    <t>intnet.dj</t>
  </si>
  <si>
    <t>193.251.143.162</t>
  </si>
  <si>
    <t>CM.ORANGE.N1</t>
  </si>
  <si>
    <t>orange.cm</t>
  </si>
  <si>
    <t>193.251.155.10</t>
  </si>
  <si>
    <t>Orange</t>
  </si>
  <si>
    <t>Rue Franquevillem BP 1864, Douala</t>
  </si>
  <si>
    <t>4 9.7</t>
  </si>
  <si>
    <t>complab.upt.al</t>
  </si>
  <si>
    <t>upt.al</t>
  </si>
  <si>
    <t>193.254.2.4</t>
  </si>
  <si>
    <t>Polytechnic University of Tirana</t>
  </si>
  <si>
    <t>Tirana</t>
  </si>
  <si>
    <t>41.270 19.650</t>
  </si>
  <si>
    <t>ISNIC.IS</t>
  </si>
  <si>
    <t>isnic.is</t>
  </si>
  <si>
    <t>193.4.58.29</t>
  </si>
  <si>
    <t>ISNIC Registry</t>
  </si>
  <si>
    <t>Reykjavik</t>
  </si>
  <si>
    <t>Iceland</t>
  </si>
  <si>
    <t>64.15 -21.97</t>
  </si>
  <si>
    <t>isnet.is</t>
  </si>
  <si>
    <t>Isnet</t>
  </si>
  <si>
    <t>64.150 -21.950</t>
  </si>
  <si>
    <t>PL.NASK.N1</t>
  </si>
  <si>
    <t>nask.pl</t>
  </si>
  <si>
    <t>193.59.201.62</t>
  </si>
  <si>
    <t>Research and Academic Computer Network</t>
  </si>
  <si>
    <t>Warsaw</t>
  </si>
  <si>
    <t>52.250 21.000</t>
  </si>
  <si>
    <t>HU.KLTE.N1</t>
  </si>
  <si>
    <t>klte.hu</t>
  </si>
  <si>
    <t>193.6.138.33</t>
  </si>
  <si>
    <t>University of Debrecen</t>
  </si>
  <si>
    <t>Debrecen</t>
  </si>
  <si>
    <t>47.50 21.61</t>
  </si>
  <si>
    <t>HU.ATOMKI.N1</t>
  </si>
  <si>
    <t>atomki.hu</t>
  </si>
  <si>
    <t>193.6.176.20</t>
  </si>
  <si>
    <t>Institute of Nulear Research</t>
  </si>
  <si>
    <t>47.50 21.62</t>
  </si>
  <si>
    <t>UK.MAN.AC.N1</t>
  </si>
  <si>
    <t>gnt4.grid.man.ac.uk</t>
  </si>
  <si>
    <t>193.60.157.104</t>
  </si>
  <si>
    <t>Univ. of Manchester</t>
  </si>
  <si>
    <t>Manchester</t>
  </si>
  <si>
    <t>53.5 -2.21</t>
  </si>
  <si>
    <t>UK.DL.AC.N1</t>
  </si>
  <si>
    <t>193.62.119.20</t>
  </si>
  <si>
    <t>CCLRC Daresbury Laboratory</t>
  </si>
  <si>
    <t>Daresbury, Warrington</t>
  </si>
  <si>
    <t>53.33 -2.63</t>
  </si>
  <si>
    <t>EBI-UK</t>
  </si>
  <si>
    <t>ebi.ac.uk</t>
  </si>
  <si>
    <t>193.62.196.129</t>
  </si>
  <si>
    <t>European Bioinformatics Institute</t>
  </si>
  <si>
    <t>193.62.23.237</t>
  </si>
  <si>
    <t>UK.NET.JA.N1</t>
  </si>
  <si>
    <t>ja.net</t>
  </si>
  <si>
    <t>JANET</t>
  </si>
  <si>
    <t>Didcot, Oxfordshire</t>
  </si>
  <si>
    <t>England</t>
  </si>
  <si>
    <t>51.24 1.19</t>
  </si>
  <si>
    <t>DOLPHINICS</t>
  </si>
  <si>
    <t>dolphinics.no</t>
  </si>
  <si>
    <t>193.71.152.218</t>
  </si>
  <si>
    <t>Dolphin Interconnect</t>
  </si>
  <si>
    <t>iaea.or.at</t>
  </si>
  <si>
    <t>193.81.60.201</t>
  </si>
  <si>
    <t>International Atomic Energy Agency</t>
  </si>
  <si>
    <t>Vienna</t>
  </si>
  <si>
    <t>48.217 16.367</t>
  </si>
  <si>
    <t>TN.RNU.N1</t>
  </si>
  <si>
    <t>rnu.tn</t>
  </si>
  <si>
    <t>193.95.32.184</t>
  </si>
  <si>
    <t>University of Manouba</t>
  </si>
  <si>
    <t>Manouba</t>
  </si>
  <si>
    <t>36 10</t>
  </si>
  <si>
    <t>ZW.TELONE.CO</t>
  </si>
  <si>
    <t>telone.co.zw</t>
  </si>
  <si>
    <t>194.133.122.42</t>
  </si>
  <si>
    <t>Telone</t>
  </si>
  <si>
    <t>Runhare House, 107 Kwame Nkrumah Ave, Harare</t>
  </si>
  <si>
    <t>-17.8275 31.0507</t>
  </si>
  <si>
    <t>BG.ACAD.N1</t>
  </si>
  <si>
    <t>acad.bg</t>
  </si>
  <si>
    <t>194.141.0.2</t>
  </si>
  <si>
    <t>astra.acad.bg</t>
  </si>
  <si>
    <t>Bulgaria</t>
  </si>
  <si>
    <t>42.750 23.333</t>
  </si>
  <si>
    <t>BG.ACAD.N2</t>
  </si>
  <si>
    <t>National Educational and Research Information Network</t>
  </si>
  <si>
    <t>Sofia</t>
  </si>
  <si>
    <t>ENTANGLEDSTATES</t>
  </si>
  <si>
    <t>entangledstates.com</t>
  </si>
  <si>
    <t>194.154.164.82</t>
  </si>
  <si>
    <t>Santa Barbara, CA</t>
  </si>
  <si>
    <t>34.42 -119.70</t>
  </si>
  <si>
    <t>JO.SESAME.N1</t>
  </si>
  <si>
    <t>sesame.org.jo</t>
  </si>
  <si>
    <t>194.165.152.108</t>
  </si>
  <si>
    <t>SESAME</t>
  </si>
  <si>
    <t>P.O. Box 7, Allan 19252, Jordan,</t>
  </si>
  <si>
    <t>32.60997 35.73663</t>
  </si>
  <si>
    <t>JO.ABCI.COM</t>
  </si>
  <si>
    <t>abci.com.jo</t>
  </si>
  <si>
    <t>194.165.153.218</t>
  </si>
  <si>
    <t>ABC Investments</t>
  </si>
  <si>
    <t>Queen Nour St. - Shmeissani , Amman</t>
  </si>
  <si>
    <t>31.9494 35.9329</t>
  </si>
  <si>
    <t>GL.POST.N1</t>
  </si>
  <si>
    <t>post.gl</t>
  </si>
  <si>
    <t>194.177.224.40</t>
  </si>
  <si>
    <t>Tele-Post Greenland</t>
  </si>
  <si>
    <t>Nuuk</t>
  </si>
  <si>
    <t>Greenland</t>
  </si>
  <si>
    <t>64.833 -51.75</t>
  </si>
  <si>
    <t>PS.QOU.EDU.N1</t>
  </si>
  <si>
    <t>qou.edu</t>
  </si>
  <si>
    <t>194.187.80.9</t>
  </si>
  <si>
    <t>Al Quds Open University</t>
  </si>
  <si>
    <t>Ramallah, West Bank</t>
  </si>
  <si>
    <t>Palestine</t>
  </si>
  <si>
    <t>32 35.25</t>
  </si>
  <si>
    <t>FR.UNIV-REUNION.N1</t>
  </si>
  <si>
    <t>www.univ-reunion.fr</t>
  </si>
  <si>
    <t>194.199.72.18</t>
  </si>
  <si>
    <t>University of Reunion</t>
  </si>
  <si>
    <t>Saint-Denis</t>
  </si>
  <si>
    <t>Reunion-French Colony</t>
  </si>
  <si>
    <t>-20.92 55.45</t>
  </si>
  <si>
    <t>MA.UNIV-OUJDA.AC.N1</t>
  </si>
  <si>
    <t>univ-oujda.ac.ma</t>
  </si>
  <si>
    <t>194.204.231.4</t>
  </si>
  <si>
    <t>Mohammed First University</t>
  </si>
  <si>
    <t>Oujda</t>
  </si>
  <si>
    <t>Morocco</t>
  </si>
  <si>
    <t>34.68 -1.83</t>
  </si>
  <si>
    <t>EE.PIXELITAIVAS.COM.N1</t>
  </si>
  <si>
    <t>pixelitaivas.com</t>
  </si>
  <si>
    <t>194.204.33.124</t>
  </si>
  <si>
    <t>Speedtest Estonia</t>
  </si>
  <si>
    <t>Tallinn</t>
  </si>
  <si>
    <t>59.43 24.73</t>
  </si>
  <si>
    <t>IR.IPM.AC.N1</t>
  </si>
  <si>
    <t>ipm.ac.ir</t>
  </si>
  <si>
    <t>194.225.70.90</t>
  </si>
  <si>
    <t>Institute for Studies in Theoretical Physics and Mathematics</t>
  </si>
  <si>
    <t>Tehran</t>
  </si>
  <si>
    <t>35.500 50.9100</t>
  </si>
  <si>
    <t>BY.MINSK.N1</t>
  </si>
  <si>
    <t>minsk.by</t>
  </si>
  <si>
    <t>194.226.121.36</t>
  </si>
  <si>
    <t>53.9 27.57</t>
  </si>
  <si>
    <t>DTAG</t>
  </si>
  <si>
    <t>dtag.de</t>
  </si>
  <si>
    <t>194.25.122.158</t>
  </si>
  <si>
    <t>Deutsche Telkom</t>
  </si>
  <si>
    <t>Glasgow_University</t>
  </si>
  <si>
    <t>194.36.1.167</t>
  </si>
  <si>
    <t>MAN</t>
  </si>
  <si>
    <t>194.36.3.12</t>
  </si>
  <si>
    <t>University of Manchester</t>
  </si>
  <si>
    <t>lip.pt</t>
  </si>
  <si>
    <t>194.65.67.4</t>
  </si>
  <si>
    <t>Portugal</t>
  </si>
  <si>
    <t>AF.KU.EDU.G1</t>
  </si>
  <si>
    <t>ku.edu.af</t>
  </si>
  <si>
    <t>194.67.213.1</t>
  </si>
  <si>
    <t>Information Technology Center, Kabul University</t>
  </si>
  <si>
    <t>Kabul, Afghanistan</t>
  </si>
  <si>
    <t>34.31 69.18</t>
  </si>
  <si>
    <t>TM.SILK.N7</t>
  </si>
  <si>
    <t>194.67.220.105</t>
  </si>
  <si>
    <t>SILK-Turkmenistan</t>
  </si>
  <si>
    <t>Ashgabad</t>
  </si>
  <si>
    <t>Turkmenistan</t>
  </si>
  <si>
    <t>37.94 58.39</t>
  </si>
  <si>
    <t>TJ.SILK.N3</t>
  </si>
  <si>
    <t>194.67.220.129</t>
  </si>
  <si>
    <t>SILK-Tajikistan</t>
  </si>
  <si>
    <t>Dushanbe</t>
  </si>
  <si>
    <t>Tajikistan</t>
  </si>
  <si>
    <t>38.63 68.85</t>
  </si>
  <si>
    <t>UZ.SILK.N4</t>
  </si>
  <si>
    <t>194.67.220.161</t>
  </si>
  <si>
    <t>SILK-Uzbekistan</t>
  </si>
  <si>
    <t>Tashkent</t>
  </si>
  <si>
    <t>Uzbekistan</t>
  </si>
  <si>
    <t>41.27 69.22</t>
  </si>
  <si>
    <t>GE.SILK.N5</t>
  </si>
  <si>
    <t>194.67.220.193</t>
  </si>
  <si>
    <t>SILK-Georgia</t>
  </si>
  <si>
    <t>Tbilisi</t>
  </si>
  <si>
    <t>Georgia</t>
  </si>
  <si>
    <t>41.72 44.8</t>
  </si>
  <si>
    <t>KG.SILK.N2</t>
  </si>
  <si>
    <t>194.67.220.225</t>
  </si>
  <si>
    <t>SILK-Kyrgyzstan</t>
  </si>
  <si>
    <t>Bishkek</t>
  </si>
  <si>
    <t>Kyrgyzstan</t>
  </si>
  <si>
    <t>42.67 74.83</t>
  </si>
  <si>
    <t>AZ.SILK.N1</t>
  </si>
  <si>
    <t>194.67.220.65</t>
  </si>
  <si>
    <t>SILK-project router</t>
  </si>
  <si>
    <t>Baku</t>
  </si>
  <si>
    <t>Azerbaijan</t>
  </si>
  <si>
    <t>40.37 49.88</t>
  </si>
  <si>
    <t>KZ.SILK.N6</t>
  </si>
  <si>
    <t>194.67.220.73</t>
  </si>
  <si>
    <t>SILK-Kazakhstan</t>
  </si>
  <si>
    <t>Almaty</t>
  </si>
  <si>
    <t>43.32 76.92</t>
  </si>
  <si>
    <t>AM.SILK.N3</t>
  </si>
  <si>
    <t>194.67.220.97</t>
  </si>
  <si>
    <t>yerevan.silk.am</t>
  </si>
  <si>
    <t>40.13 44.46</t>
  </si>
  <si>
    <t>RU.RADIO-MSU.NET.N1</t>
  </si>
  <si>
    <t>194.67.223.143</t>
  </si>
  <si>
    <t>Moscow State University Network-Radio</t>
  </si>
  <si>
    <t>sci.kz</t>
  </si>
  <si>
    <t>194.67.224.1</t>
  </si>
  <si>
    <t>Institute of Physics and Technology</t>
  </si>
  <si>
    <t>Kazakstan</t>
  </si>
  <si>
    <t>47.500 66.500</t>
  </si>
  <si>
    <t>AE.UAEU.AC.N1</t>
  </si>
  <si>
    <t>uaeu.ac.ae</t>
  </si>
  <si>
    <t>194.69.1.84</t>
  </si>
  <si>
    <t>Zayed University</t>
  </si>
  <si>
    <t>United Arab Emirates</t>
  </si>
  <si>
    <t>24.47 54.37</t>
  </si>
  <si>
    <t>RU.RSSI.N1</t>
  </si>
  <si>
    <t>rssi.ru</t>
  </si>
  <si>
    <t>194.85.227.212</t>
  </si>
  <si>
    <t>Ioffe Physico-Technical Institute</t>
  </si>
  <si>
    <t>www.itep.ru</t>
  </si>
  <si>
    <t>194.85.69.252</t>
  </si>
  <si>
    <t>Alikhanov Institute for Theoretical &amp; Experimental Physica</t>
  </si>
  <si>
    <t>55.75 37.61</t>
  </si>
  <si>
    <t>CZ.CESNET.N1</t>
  </si>
  <si>
    <t>iepm-bw.cesnet.cz</t>
  </si>
  <si>
    <t>195.113.187.2</t>
  </si>
  <si>
    <t>CESNET</t>
  </si>
  <si>
    <t>50.1 14.43</t>
  </si>
  <si>
    <t>PS.EDU.ALQUDS.N3</t>
  </si>
  <si>
    <t>alquds.edu</t>
  </si>
  <si>
    <t>195.114.28.10</t>
  </si>
  <si>
    <t>Al Quds University</t>
  </si>
  <si>
    <t>Abdel Hamaid Shoman Street, Beit Hanina - Jerusalem</t>
  </si>
  <si>
    <t>31.77 35.23</t>
  </si>
  <si>
    <t>singnet.com.sg</t>
  </si>
  <si>
    <t>195.13.10.226</t>
  </si>
  <si>
    <t>SingNet</t>
  </si>
  <si>
    <t>LV.LU.N1</t>
  </si>
  <si>
    <t>lu.lv</t>
  </si>
  <si>
    <t>195.13.129.152</t>
  </si>
  <si>
    <t>Latvijas University</t>
  </si>
  <si>
    <t>Riga</t>
  </si>
  <si>
    <t>56.900 24.167</t>
  </si>
  <si>
    <t>BE.TELENET.N1</t>
  </si>
  <si>
    <t>telenet.be</t>
  </si>
  <si>
    <t>195.130.144.16</t>
  </si>
  <si>
    <t>Speedtest Belgium</t>
  </si>
  <si>
    <t>Mechelen</t>
  </si>
  <si>
    <t>51.31 4.28</t>
  </si>
  <si>
    <t>MD.ASM.N1</t>
  </si>
  <si>
    <t>asm.md</t>
  </si>
  <si>
    <t>195.138.120.205</t>
  </si>
  <si>
    <t>Academy of Sciences</t>
  </si>
  <si>
    <t>Chisinau</t>
  </si>
  <si>
    <t>Moldova</t>
  </si>
  <si>
    <t>47.06 28.86</t>
  </si>
  <si>
    <t>NG.NSE.COM.N1</t>
  </si>
  <si>
    <t>nse.com.ng</t>
  </si>
  <si>
    <t>195.166.232.4</t>
  </si>
  <si>
    <t>The Nigerian Stock Exchange</t>
  </si>
  <si>
    <t>Lagos</t>
  </si>
  <si>
    <t>6.45 3.47</t>
  </si>
  <si>
    <t>GH.UCC.EDU.N1</t>
  </si>
  <si>
    <t>ucc.edu.gh</t>
  </si>
  <si>
    <t>195.166.234.139</t>
  </si>
  <si>
    <t>University of Cape Coast</t>
  </si>
  <si>
    <t>Cape Coast</t>
  </si>
  <si>
    <t>5.05 -1.15</t>
  </si>
  <si>
    <t>PL.WAW.N1</t>
  </si>
  <si>
    <t>waw.pl</t>
  </si>
  <si>
    <t>195.187.245.136</t>
  </si>
  <si>
    <t>IT.SELENEBS.NET.N1</t>
  </si>
  <si>
    <t>selenebs.net</t>
  </si>
  <si>
    <t>195.206.8.235</t>
  </si>
  <si>
    <t>Speedtest Italy</t>
  </si>
  <si>
    <t>Brescia</t>
  </si>
  <si>
    <t>45.32 10.14</t>
  </si>
  <si>
    <t>IAEA.OR.AT</t>
  </si>
  <si>
    <t>195.212.98.83</t>
  </si>
  <si>
    <t>PT.BLUEVISION.N1</t>
  </si>
  <si>
    <t>bluevision.pt</t>
  </si>
  <si>
    <t>195.22.11.36</t>
  </si>
  <si>
    <t>Speedtest Portugal</t>
  </si>
  <si>
    <t>Lisbon</t>
  </si>
  <si>
    <t>38.42 -9.11</t>
  </si>
  <si>
    <t>AO.NOVAGEST.CO.N1</t>
  </si>
  <si>
    <t>novagest.co.ao</t>
  </si>
  <si>
    <t>195.22.18.4</t>
  </si>
  <si>
    <t>Novagest Catering Company</t>
  </si>
  <si>
    <t>-8.84 13.23</t>
  </si>
  <si>
    <t>HU.SLICED.NET.N1</t>
  </si>
  <si>
    <t>sliced.net</t>
  </si>
  <si>
    <t>195.228.155.45</t>
  </si>
  <si>
    <t>Speedtest Hungary</t>
  </si>
  <si>
    <t>47.3 18.94</t>
  </si>
  <si>
    <t>AE.ZU.AC.N1</t>
  </si>
  <si>
    <t>zu.ac.ae</t>
  </si>
  <si>
    <t>195.229.146.76</t>
  </si>
  <si>
    <t>Abu Dhabi</t>
  </si>
  <si>
    <t>CM.CAMTEL.N1</t>
  </si>
  <si>
    <t>camtel.cm</t>
  </si>
  <si>
    <t>195.24.192.47</t>
  </si>
  <si>
    <t>Cameroon Telecommunications</t>
  </si>
  <si>
    <t>3.9 11.5</t>
  </si>
  <si>
    <t>CM.IMPOTS.GOV.N1</t>
  </si>
  <si>
    <t>impots.gov.cm</t>
  </si>
  <si>
    <t>195.24.203.48</t>
  </si>
  <si>
    <t>Minstere de l;e'ecomomie et des Finances du Cameroon</t>
  </si>
  <si>
    <t>CM.U-DOUALA.N1</t>
  </si>
  <si>
    <t>u-douala.cm</t>
  </si>
  <si>
    <t>195.24.223.171</t>
  </si>
  <si>
    <t>University of Douala</t>
  </si>
  <si>
    <t>Douala</t>
  </si>
  <si>
    <t>4.07 9.72</t>
  </si>
  <si>
    <t>AT.CHECK.AT.5GATE.NET.N1</t>
  </si>
  <si>
    <t>5gate.net</t>
  </si>
  <si>
    <t>195.242.184.3</t>
  </si>
  <si>
    <t>Speedtest Austria</t>
  </si>
  <si>
    <t>48.12 16.22</t>
  </si>
  <si>
    <t>AM.REGION.N1</t>
  </si>
  <si>
    <t>www.region.am</t>
  </si>
  <si>
    <t>195.250.83.82</t>
  </si>
  <si>
    <t>Regional E-Governance System</t>
  </si>
  <si>
    <t>40.18 44.5</t>
  </si>
  <si>
    <t>GR.AEGEAN</t>
  </si>
  <si>
    <t>aegean.gr</t>
  </si>
  <si>
    <t>195.251.128.3</t>
  </si>
  <si>
    <t>University of the Aegean</t>
  </si>
  <si>
    <t>University Hill, 81100 Mytilene</t>
  </si>
  <si>
    <t>Greece</t>
  </si>
  <si>
    <t>39.06 26.32</t>
  </si>
  <si>
    <t>MK.AEC.N1</t>
  </si>
  <si>
    <t>aec.mk</t>
  </si>
  <si>
    <t>195.26.152.200</t>
  </si>
  <si>
    <t>Agency for Electronic Comm, Macedonia</t>
  </si>
  <si>
    <t>Skopje</t>
  </si>
  <si>
    <t>42 21.43</t>
  </si>
  <si>
    <t>HR.HT.N1</t>
  </si>
  <si>
    <t>ht.hr</t>
  </si>
  <si>
    <t>195.29.161.67</t>
  </si>
  <si>
    <t>Hrvatski Telecom</t>
  </si>
  <si>
    <t>RO.BENSOFT.N1</t>
  </si>
  <si>
    <t>bensoft.ro</t>
  </si>
  <si>
    <t>195.49.249.195</t>
  </si>
  <si>
    <t>Speedtest Romania</t>
  </si>
  <si>
    <t>Timisoara</t>
  </si>
  <si>
    <t>45.45 21.13</t>
  </si>
  <si>
    <t>SY.INP.ORG.N1</t>
  </si>
  <si>
    <t>inp.org.sy</t>
  </si>
  <si>
    <t>195.60.236.132</t>
  </si>
  <si>
    <t>Syria's Information Point</t>
  </si>
  <si>
    <t>Damascus</t>
  </si>
  <si>
    <t>Syria</t>
  </si>
  <si>
    <t>33.5 36.3</t>
  </si>
  <si>
    <t>UA.UCCI.ORG</t>
  </si>
  <si>
    <t>ucci.org.ua</t>
  </si>
  <si>
    <t>195.64.255.34</t>
  </si>
  <si>
    <t>Ukrainian Chamber of Commerce and Industry</t>
  </si>
  <si>
    <t>Kiev, Ukraine</t>
  </si>
  <si>
    <t>50.4 30.5</t>
  </si>
  <si>
    <t>GW.GTELECOM.N1</t>
  </si>
  <si>
    <t>gtelecom.gw</t>
  </si>
  <si>
    <t>195.8.14.243</t>
  </si>
  <si>
    <t>Guine Telecom</t>
  </si>
  <si>
    <t>Bissau</t>
  </si>
  <si>
    <t>Guinea-Bissau</t>
  </si>
  <si>
    <t>11.85 -15.583</t>
  </si>
  <si>
    <t>AO.BFA.N1</t>
  </si>
  <si>
    <t>bfa.ao</t>
  </si>
  <si>
    <t>195.8.23.168</t>
  </si>
  <si>
    <t>Banco de Fomenta</t>
  </si>
  <si>
    <t>-12.67 15.60</t>
  </si>
  <si>
    <t>CV.ABC.N1</t>
  </si>
  <si>
    <t>www.abc.cv</t>
  </si>
  <si>
    <t>195.8.3.187</t>
  </si>
  <si>
    <t>unknown</t>
  </si>
  <si>
    <t>Cape Verde</t>
  </si>
  <si>
    <t>-23.51 14.91</t>
  </si>
  <si>
    <t>abc.cv</t>
  </si>
  <si>
    <t>RO.CREDIS.N2</t>
  </si>
  <si>
    <t>credis.ro</t>
  </si>
  <si>
    <t>195.95.166.203</t>
  </si>
  <si>
    <t>Credis</t>
  </si>
  <si>
    <t>Bulevardul Mihail Kogalniceanu 36-46, sector 5, corp CREDIS, Bucharest, Bucharest</t>
  </si>
  <si>
    <t>44.4351 26.0801</t>
  </si>
  <si>
    <t>RO.CREDIS.N1</t>
  </si>
  <si>
    <t>195.95.166.211</t>
  </si>
  <si>
    <t>Universitatea Bucuresti, Credis</t>
  </si>
  <si>
    <t>44.45 26.17</t>
  </si>
  <si>
    <t>IN.ERNET.N2</t>
  </si>
  <si>
    <t>ernet.in</t>
  </si>
  <si>
    <t>196.1.114.1</t>
  </si>
  <si>
    <t>University of Pune</t>
  </si>
  <si>
    <t>New Delhi</t>
  </si>
  <si>
    <t>28.617 77.217</t>
  </si>
  <si>
    <t>IN.ERNET.N3</t>
  </si>
  <si>
    <t>unipune.ernet.in</t>
  </si>
  <si>
    <t>196.1.114.2</t>
  </si>
  <si>
    <t>SC.KOKOTALK.N1</t>
  </si>
  <si>
    <t>kokotalk.sc</t>
  </si>
  <si>
    <t>196.1.120.131</t>
  </si>
  <si>
    <t>Kokotalk IP Telephony Service</t>
  </si>
  <si>
    <t>Seychelles</t>
  </si>
  <si>
    <t>-4.6167 55.45</t>
  </si>
  <si>
    <t>SN.UCAD.N1</t>
  </si>
  <si>
    <t>ucad.sn</t>
  </si>
  <si>
    <t>196.1.95.4</t>
  </si>
  <si>
    <t>University of Dadar, Senegal</t>
  </si>
  <si>
    <t>14.72 -17.26</t>
  </si>
  <si>
    <t>SN.UGB.N1</t>
  </si>
  <si>
    <t>www.ugb.sn</t>
  </si>
  <si>
    <t>196.1.99.3</t>
  </si>
  <si>
    <t>University Gaston Shepherd</t>
  </si>
  <si>
    <t>Saint-Louis</t>
  </si>
  <si>
    <t>16.02 -16.51</t>
  </si>
  <si>
    <t>IN.CGG.GOV.N1</t>
  </si>
  <si>
    <t>cgg.gov.in</t>
  </si>
  <si>
    <t>196.12.55.10</t>
  </si>
  <si>
    <t>Government of Adhra Pradesh</t>
  </si>
  <si>
    <t>Adhra Pradesh</t>
  </si>
  <si>
    <t>17.37 78.43</t>
  </si>
  <si>
    <t>ZA.MOSSULBAY.TWX.N1</t>
  </si>
  <si>
    <t>mossulbay.twx.za</t>
  </si>
  <si>
    <t>196.15.147.66</t>
  </si>
  <si>
    <t>TWX-Mossulbay</t>
  </si>
  <si>
    <t>MG.RTA.N1</t>
  </si>
  <si>
    <t>rta.mg</t>
  </si>
  <si>
    <t>196.192.46.8</t>
  </si>
  <si>
    <t>Radio Teelevision Analamanga</t>
  </si>
  <si>
    <t>Antananarivo</t>
  </si>
  <si>
    <t>Madagascar</t>
  </si>
  <si>
    <t>-18.87 47.5</t>
  </si>
  <si>
    <t>BI.ABP.INFO.N1</t>
  </si>
  <si>
    <t>abp.info.bi</t>
  </si>
  <si>
    <t>196.2.12.32</t>
  </si>
  <si>
    <t>Agence Burundaise de Presse</t>
  </si>
  <si>
    <t>AVENUE Nicolas MAYUGI, Burumbura</t>
  </si>
  <si>
    <t>Burundi</t>
  </si>
  <si>
    <t>-3.412839 29.39254</t>
  </si>
  <si>
    <t>BI.BEN.N1</t>
  </si>
  <si>
    <t>ben.bi</t>
  </si>
  <si>
    <t>Burundi Enterprise Network</t>
  </si>
  <si>
    <t>NA.NATMUS.CUL.N1</t>
  </si>
  <si>
    <t>www.natmus.cul.na</t>
  </si>
  <si>
    <t>196.20.25.130</t>
  </si>
  <si>
    <t>National Museum of Namibia</t>
  </si>
  <si>
    <t>-22.57 17.1</t>
  </si>
  <si>
    <t>NA.UNAM.N1</t>
  </si>
  <si>
    <t>www.unam.na</t>
  </si>
  <si>
    <t>196.20.25.195</t>
  </si>
  <si>
    <t>University of Namibia</t>
  </si>
  <si>
    <t>MA.MARWAN.N1</t>
  </si>
  <si>
    <t>marwan.ma</t>
  </si>
  <si>
    <t>196.200.131.1</t>
  </si>
  <si>
    <t>Morocco Research Wide Area Network</t>
  </si>
  <si>
    <t>Rabat</t>
  </si>
  <si>
    <t>34.03 -6.85</t>
  </si>
  <si>
    <t>MA.UCD.MA</t>
  </si>
  <si>
    <t>ucd.ac.ma</t>
  </si>
  <si>
    <t>196.200.172.3</t>
  </si>
  <si>
    <t>Universite Chouaib Doukkali</t>
  </si>
  <si>
    <t>El Jadid, Moroccoa</t>
  </si>
  <si>
    <t>33.2 8.5</t>
  </si>
  <si>
    <t>ML.LAYNE.COM.N1</t>
  </si>
  <si>
    <t>layne.com.ml</t>
  </si>
  <si>
    <t>196.200.91.178</t>
  </si>
  <si>
    <t>Boumaka</t>
  </si>
  <si>
    <t>12.65 -8</t>
  </si>
  <si>
    <t>ER.ERIMOE.GOV.N1</t>
  </si>
  <si>
    <t>erimoe.gov.er</t>
  </si>
  <si>
    <t>196.200.97.1</t>
  </si>
  <si>
    <t>Ministry of Education-Asmara</t>
  </si>
  <si>
    <t>Asmara</t>
  </si>
  <si>
    <t>Eritrea</t>
  </si>
  <si>
    <t>15.33 38.97</t>
  </si>
  <si>
    <t>ER.UOA.EDU.N1</t>
  </si>
  <si>
    <t>uoa.edu.er</t>
  </si>
  <si>
    <t>196.200.98.1</t>
  </si>
  <si>
    <t>University of Asmara</t>
  </si>
  <si>
    <t>ZW.ARUNDEL.AC.N1</t>
  </si>
  <si>
    <t>arundel.ac.zw</t>
  </si>
  <si>
    <t>196.201.17.235</t>
  </si>
  <si>
    <t>Arundel School</t>
  </si>
  <si>
    <t>Mount Pleasant, Harare</t>
  </si>
  <si>
    <t>-17.86 31.03</t>
  </si>
  <si>
    <t>KE.KDN.CO.N1</t>
  </si>
  <si>
    <t>kdn.co.ke</t>
  </si>
  <si>
    <t>196.201.229.201</t>
  </si>
  <si>
    <t>Kenya Data Networks</t>
  </si>
  <si>
    <t>Parkside Towers, Mombasa Road, Nairobii</t>
  </si>
  <si>
    <t>-1.3104 36.829</t>
  </si>
  <si>
    <t>CI.UNIV-COCODY.N1</t>
  </si>
  <si>
    <t>univ-cocody.ci</t>
  </si>
  <si>
    <t>196.201.79.163</t>
  </si>
  <si>
    <t>Universite de Cocody - Abidjan</t>
  </si>
  <si>
    <t>2001-2008.Abidjan</t>
  </si>
  <si>
    <t>Ivory Coast</t>
  </si>
  <si>
    <t>5.3470 -3.9853</t>
  </si>
  <si>
    <t>CM.GLOBALNET.N1</t>
  </si>
  <si>
    <t>globalnet.cm</t>
  </si>
  <si>
    <t>196.202.232.6</t>
  </si>
  <si>
    <t>GlobalNet</t>
  </si>
  <si>
    <t>Boulevard de la Republique PO BOX: 1781 Douala</t>
  </si>
  <si>
    <t>6 12</t>
  </si>
  <si>
    <t>LS.CBS.CO.N1</t>
  </si>
  <si>
    <t>cbs.co.ls</t>
  </si>
  <si>
    <t>196.202.240.21</t>
  </si>
  <si>
    <t>CBS Solutions</t>
  </si>
  <si>
    <t>-29.32 27.48</t>
  </si>
  <si>
    <t>LS.CAS.AC.N1</t>
  </si>
  <si>
    <t>cas.ac.ls</t>
  </si>
  <si>
    <t>196.202.243.133</t>
  </si>
  <si>
    <t>Center for Accounting Studies</t>
  </si>
  <si>
    <t>LS.COMNET.CO.N1</t>
  </si>
  <si>
    <t>comnet.co.ls</t>
  </si>
  <si>
    <t>196.202.244.170</t>
  </si>
  <si>
    <t>Comnet</t>
  </si>
  <si>
    <t>-29.317 27.4832</t>
  </si>
  <si>
    <t>LS.CENTRALBANK.ORG</t>
  </si>
  <si>
    <t>centralbank.org.ls</t>
  </si>
  <si>
    <t>196.202.244.98</t>
  </si>
  <si>
    <t>Central Bank of Lesotho</t>
  </si>
  <si>
    <t>-15.10 12.09</t>
  </si>
  <si>
    <t>TN.RNU.N2</t>
  </si>
  <si>
    <t>196.203.79.201</t>
  </si>
  <si>
    <t>Calculation Centre of El Khawarizmi</t>
  </si>
  <si>
    <t>36.80 10.18</t>
  </si>
  <si>
    <t>ZA.AC.UL.N1</t>
  </si>
  <si>
    <t>ul.ac.za</t>
  </si>
  <si>
    <t>196.21.218.26</t>
  </si>
  <si>
    <t>University Of Limpopo</t>
  </si>
  <si>
    <t>-33.9833 18.4</t>
  </si>
  <si>
    <t>ZA.BOTANY.UWC.AC.N1</t>
  </si>
  <si>
    <t>botany.uwc.ac.za</t>
  </si>
  <si>
    <t>196.21.45.139</t>
  </si>
  <si>
    <t>Department of Botany, Uni of Western Cape</t>
  </si>
  <si>
    <t>-33.92 18.41</t>
  </si>
  <si>
    <t>EG.SPEED.COM.N1</t>
  </si>
  <si>
    <t>speed.com.eg</t>
  </si>
  <si>
    <t>196.218.216.230</t>
  </si>
  <si>
    <t>Speed</t>
  </si>
  <si>
    <t>61 Albab Alakhdar St, Allabab Alkadeem, Alexandria</t>
  </si>
  <si>
    <t>31.2135 29.9443</t>
  </si>
  <si>
    <t>ZA.UZULU.AC.N1</t>
  </si>
  <si>
    <t>uzulu.ac.za</t>
  </si>
  <si>
    <t>196.220.42.61</t>
  </si>
  <si>
    <t>University of Zululand</t>
  </si>
  <si>
    <t>KwaDlangezwa</t>
  </si>
  <si>
    <t>-29.567 30.933</t>
  </si>
  <si>
    <t>BF.IPC.N1</t>
  </si>
  <si>
    <t>ipc.bf</t>
  </si>
  <si>
    <t>196.28.248.26</t>
  </si>
  <si>
    <t>Initiative Privee et Communautaire contre le VIH/SDA</t>
  </si>
  <si>
    <t>06 BP: 10206 Ouagadougou 06</t>
  </si>
  <si>
    <t>12.3702 -1.5247</t>
  </si>
  <si>
    <t>AO.SISTEC.CO.N1</t>
  </si>
  <si>
    <t>sistec.co.ao</t>
  </si>
  <si>
    <t>196.29.206.18</t>
  </si>
  <si>
    <t>Sistemas Technologies</t>
  </si>
  <si>
    <t>13.5 8.50</t>
  </si>
  <si>
    <t>196.31.26.158</t>
  </si>
  <si>
    <t>ZA.TWX.N1</t>
  </si>
  <si>
    <t>johannesburg.twx.za</t>
  </si>
  <si>
    <t>TWX-Johannesburgh</t>
  </si>
  <si>
    <t>Mossel Bay</t>
  </si>
  <si>
    <t>-34.10 22.04</t>
  </si>
  <si>
    <t>CF.SOCATEL.N1</t>
  </si>
  <si>
    <t>socatel.cf</t>
  </si>
  <si>
    <t>196.32.200.11</t>
  </si>
  <si>
    <t>Central African Telecommunication</t>
  </si>
  <si>
    <t>Central African Republic</t>
  </si>
  <si>
    <t>7.00 21.00</t>
  </si>
  <si>
    <t>ZA.TUT.AC.N1</t>
  </si>
  <si>
    <t>tut.ac.za</t>
  </si>
  <si>
    <t>196.36.199.12</t>
  </si>
  <si>
    <t>Tshwane University of Technology</t>
  </si>
  <si>
    <t>NA.SCHOOLNET.N1</t>
  </si>
  <si>
    <t>Schoolnet.na</t>
  </si>
  <si>
    <t>196.44.128.212</t>
  </si>
  <si>
    <t>Schoolnet Namibia</t>
  </si>
  <si>
    <t>Katutura</t>
  </si>
  <si>
    <t>-22.53 17.06</t>
  </si>
  <si>
    <t>NA.AGRINAMIBIA.COM.N2</t>
  </si>
  <si>
    <t>agrinamibia.com.na</t>
  </si>
  <si>
    <t>196.44.136.21</t>
  </si>
  <si>
    <t>Namibia Agriculture Union</t>
  </si>
  <si>
    <t>NA.DRFN.ORG.N1</t>
  </si>
  <si>
    <t>drfn.org.na</t>
  </si>
  <si>
    <t>196.44.146.2</t>
  </si>
  <si>
    <t>The Desert Research Foundation of Namibia</t>
  </si>
  <si>
    <t>MW.KABULAUNIVERSITY.AC.N1</t>
  </si>
  <si>
    <t>kabulauniversity.ac.mw</t>
  </si>
  <si>
    <t>196.45.188.25</t>
  </si>
  <si>
    <t>Kabatal University of Technology and Management</t>
  </si>
  <si>
    <t>Chichiri, Blantyre 3</t>
  </si>
  <si>
    <t>-15.78 35</t>
  </si>
  <si>
    <t>MW.CSR.ORG.N1</t>
  </si>
  <si>
    <t>www.csr.org.mw</t>
  </si>
  <si>
    <t>196.45.188.5</t>
  </si>
  <si>
    <t>University of Malwi: Center for Social Research</t>
  </si>
  <si>
    <t>-15.23 35.19</t>
  </si>
  <si>
    <t>ZM.CBU.EDU.N1</t>
  </si>
  <si>
    <t>cbu.edu.zm</t>
  </si>
  <si>
    <t>196.46.196.20</t>
  </si>
  <si>
    <t>Copperbelt University</t>
  </si>
  <si>
    <t>Lusaka</t>
  </si>
  <si>
    <t>ZM.UNZA.N6</t>
  </si>
  <si>
    <t>unza.zm</t>
  </si>
  <si>
    <t>196.46.196.9</t>
  </si>
  <si>
    <t>University of Zambia</t>
  </si>
  <si>
    <t>Great East Road, PO 32379, Lusaka</t>
  </si>
  <si>
    <t>-15.3915 28.329</t>
  </si>
  <si>
    <t>ZM.UNZA.N2</t>
  </si>
  <si>
    <t>196.46.223.3</t>
  </si>
  <si>
    <t>ZM.UNZA.N7</t>
  </si>
  <si>
    <t>196.46.223.4</t>
  </si>
  <si>
    <t>-15.417 28.2833</t>
  </si>
  <si>
    <t>ZM.UNZA.N4</t>
  </si>
  <si>
    <t>196.46.223.9</t>
  </si>
  <si>
    <t>ZM.UNZA.N5</t>
  </si>
  <si>
    <t>NASA</t>
  </si>
  <si>
    <t>198.10.49.61</t>
  </si>
  <si>
    <t>GOV.NASA.N1</t>
  </si>
  <si>
    <t>qbed.nren.nasa.gov</t>
  </si>
  <si>
    <t>198.10.49.62</t>
  </si>
  <si>
    <t>Goodard Space Flight Center</t>
  </si>
  <si>
    <t>Greenbelt, MD</t>
  </si>
  <si>
    <t>39.00 -76.87</t>
  </si>
  <si>
    <t>EDU.MERIT.N1</t>
  </si>
  <si>
    <t>merit.edu</t>
  </si>
  <si>
    <t>198.108.0.12</t>
  </si>
  <si>
    <t>Merit Network</t>
  </si>
  <si>
    <t>Ann Arbor MI</t>
  </si>
  <si>
    <t>42.283 -83.750</t>
  </si>
  <si>
    <t>ORG.MINOS-SOUDAN.N1</t>
  </si>
  <si>
    <t>minos-soudan.org</t>
  </si>
  <si>
    <t>198.124.213.1</t>
  </si>
  <si>
    <t>GOV.AMESLAB.N2</t>
  </si>
  <si>
    <t>198.124.224.1</t>
  </si>
  <si>
    <t>42.03 -93.61</t>
  </si>
  <si>
    <t>198.124.42.1</t>
  </si>
  <si>
    <t>OAK RIDGE TN</t>
  </si>
  <si>
    <t>ARM(OK)</t>
  </si>
  <si>
    <t>sgp.arm.gov</t>
  </si>
  <si>
    <t>198.124.99.10</t>
  </si>
  <si>
    <t>Lamont, OK</t>
  </si>
  <si>
    <t>36.69 -97.55</t>
  </si>
  <si>
    <t>GOV.SGP.ARM.N1</t>
  </si>
  <si>
    <t>198.124.99.70</t>
  </si>
  <si>
    <t>ESNET-NOC</t>
  </si>
  <si>
    <t>es.net</t>
  </si>
  <si>
    <t>198.128.2.28</t>
  </si>
  <si>
    <t>ESnet at LBNL</t>
  </si>
  <si>
    <t>38 -122</t>
  </si>
  <si>
    <t>NET.ES.N2</t>
  </si>
  <si>
    <t>Energy Sciences Network</t>
  </si>
  <si>
    <t>198.128.2.45</t>
  </si>
  <si>
    <t>GOV.LLNL.N1</t>
  </si>
  <si>
    <t>llnl.gov</t>
  </si>
  <si>
    <t>198.128.246.160</t>
  </si>
  <si>
    <t>Lawrence Livermore National Laboratory</t>
  </si>
  <si>
    <t>Livermore, CA</t>
  </si>
  <si>
    <t>37.68 -121.77</t>
  </si>
  <si>
    <t>GOV.LLNL.N3</t>
  </si>
  <si>
    <t>198.128.253.1</t>
  </si>
  <si>
    <t>198.129.72.2</t>
  </si>
  <si>
    <t>Austin TX</t>
  </si>
  <si>
    <t>30.282 -97.733</t>
  </si>
  <si>
    <t>198.133.224.11</t>
  </si>
  <si>
    <t>donald.cs.wisc.edu</t>
  </si>
  <si>
    <t>198.133.224.147</t>
  </si>
  <si>
    <t>43.07 -89.40</t>
  </si>
  <si>
    <t>EDU.WISC.N5</t>
  </si>
  <si>
    <t>198.150.1.22</t>
  </si>
  <si>
    <t>EDU.WISC.N4</t>
  </si>
  <si>
    <t>198.150.3.2</t>
  </si>
  <si>
    <t>GOV.FNAL.N12</t>
  </si>
  <si>
    <t>198.151.133.12</t>
  </si>
  <si>
    <t>198.31.85.1</t>
  </si>
  <si>
    <t>RSNG</t>
  </si>
  <si>
    <t>198.32.128.130</t>
  </si>
  <si>
    <t>Marina Del Rey CA</t>
  </si>
  <si>
    <t>34.033 -118.233</t>
  </si>
  <si>
    <t>198.32.128.131</t>
  </si>
  <si>
    <t>Marina Del Rey</t>
  </si>
  <si>
    <t>198.32.130.130</t>
  </si>
  <si>
    <t>198.32.130.131</t>
  </si>
  <si>
    <t>MAE-WEST-RSNG</t>
  </si>
  <si>
    <t>mae-west.rsng.net</t>
  </si>
  <si>
    <t>198.32.136.1</t>
  </si>
  <si>
    <t>198.32.136.2</t>
  </si>
  <si>
    <t>198.32.176.251</t>
  </si>
  <si>
    <t>198.32.176.252</t>
  </si>
  <si>
    <t>NET.AMPATH.N1</t>
  </si>
  <si>
    <t>ampath.net</t>
  </si>
  <si>
    <t>198.32.252.62</t>
  </si>
  <si>
    <t>Florida International University</t>
  </si>
  <si>
    <t>Miami, Fla.</t>
  </si>
  <si>
    <t>25.77 -80.90</t>
  </si>
  <si>
    <t>ORG.CALTECH.ULTRALIGHT.N1</t>
  </si>
  <si>
    <t>198.32.44.130</t>
  </si>
  <si>
    <t>Caltech HEP Ultralight,</t>
  </si>
  <si>
    <t>Pasadena, California</t>
  </si>
  <si>
    <t>34.14 -118.08</t>
  </si>
  <si>
    <t>NET.ROOT-SERVERS.N10</t>
  </si>
  <si>
    <t>root-servers.net</t>
  </si>
  <si>
    <t>198.32.64.12</t>
  </si>
  <si>
    <t>NET.ROOT-SERVERS.N8</t>
  </si>
  <si>
    <t>j.root-servers.net</t>
  </si>
  <si>
    <t>198.41.0.10</t>
  </si>
  <si>
    <t>Herndon, VA</t>
  </si>
  <si>
    <t>38.970 -77.383</t>
  </si>
  <si>
    <t>A-ROOT-SERVER</t>
  </si>
  <si>
    <t>a.root-servers.net</t>
  </si>
  <si>
    <t>198.41.0.4</t>
  </si>
  <si>
    <t>HERNDON VA</t>
  </si>
  <si>
    <t>ZM.UNZA.N9</t>
  </si>
  <si>
    <t>198.46.223.4</t>
  </si>
  <si>
    <t>GOV.FNAL.N4</t>
  </si>
  <si>
    <t>198.49.208.253</t>
  </si>
  <si>
    <t>EDU.UNM.N3</t>
  </si>
  <si>
    <t>unm.edu</t>
  </si>
  <si>
    <t>198.59.169.212</t>
  </si>
  <si>
    <t>University of New Mexico</t>
  </si>
  <si>
    <t>Albuquerque, NM</t>
  </si>
  <si>
    <t>35.08 -106.65</t>
  </si>
  <si>
    <t>EDU.UNM.N2</t>
  </si>
  <si>
    <t>198.59.169.73</t>
  </si>
  <si>
    <t>ALBUQUERQUE NM</t>
  </si>
  <si>
    <t>35.083 -106.650</t>
  </si>
  <si>
    <t>EDU.ARSC.N1</t>
  </si>
  <si>
    <t>arsc.edu</t>
  </si>
  <si>
    <t>199.165.84.118</t>
  </si>
  <si>
    <t>Arctic Region Supercomputing Center</t>
  </si>
  <si>
    <t>Univ of Alaska Fairbanks-909 Koyukuk Dr</t>
  </si>
  <si>
    <t>64.8588 -147.8239</t>
  </si>
  <si>
    <t>AR.INNOVA-RED.NET</t>
  </si>
  <si>
    <t>200.10.202.30</t>
  </si>
  <si>
    <t>perfsonar.innova-red.net</t>
  </si>
  <si>
    <t>ASOCIACION CIVIL CIENCIA HOY, BUENOS AIRES</t>
  </si>
  <si>
    <t>EC.FUGU.N1</t>
  </si>
  <si>
    <t>fugue.ec</t>
  </si>
  <si>
    <t>200.124.230.196</t>
  </si>
  <si>
    <t>Fugu Software Factory</t>
  </si>
  <si>
    <t>EC.CMSFQ.EDU.N1</t>
  </si>
  <si>
    <t>cmsfq.edu.ec</t>
  </si>
  <si>
    <t>200.125.133.7</t>
  </si>
  <si>
    <t>Colegio Menor San Francisco de Quito</t>
  </si>
  <si>
    <t>BR.RNP.N1</t>
  </si>
  <si>
    <t>www.rnp.br</t>
  </si>
  <si>
    <t>200.130.35.4</t>
  </si>
  <si>
    <t>National Research Network</t>
  </si>
  <si>
    <t>BR.USP.SPRACE.N1</t>
  </si>
  <si>
    <t>200.136.80.6</t>
  </si>
  <si>
    <t>Sao Paulo Regional Analysis Center</t>
  </si>
  <si>
    <t>BR.HEPGRID.UERJ.N1</t>
  </si>
  <si>
    <t>200.143.197.194</t>
  </si>
  <si>
    <t>SP</t>
  </si>
  <si>
    <t>sp.gov.br</t>
  </si>
  <si>
    <t>200.144.27.132</t>
  </si>
  <si>
    <t>Legislative Assembly of Sao Paulo</t>
  </si>
  <si>
    <t>200.144.72.50</t>
  </si>
  <si>
    <t>Universty of Sao Paulo</t>
  </si>
  <si>
    <t>BR.UNESP.N1</t>
  </si>
  <si>
    <t>unesp.br</t>
  </si>
  <si>
    <t>200.145.0.41</t>
  </si>
  <si>
    <t>reitoria.unesp.br</t>
  </si>
  <si>
    <t>200.145.3.10</t>
  </si>
  <si>
    <t>Universitdade Estadual Paulista???</t>
  </si>
  <si>
    <t>BR.UNESP.N2</t>
  </si>
  <si>
    <t>200.145.46.100</t>
  </si>
  <si>
    <t>IFT/Universidade Estadual Paulista</t>
  </si>
  <si>
    <t>AO.BANCOSOL.CO.N1</t>
  </si>
  <si>
    <t>bancosol.co.ao</t>
  </si>
  <si>
    <t>200.157.74.4</t>
  </si>
  <si>
    <t>Banco Sol</t>
  </si>
  <si>
    <t>LUanda</t>
  </si>
  <si>
    <t>-8.917 13.167</t>
  </si>
  <si>
    <t>BR.NETDRIVER.COM.N1</t>
  </si>
  <si>
    <t>netdriver.com.br</t>
  </si>
  <si>
    <t>200.213.20.132</t>
  </si>
  <si>
    <t>Speedtest Brazil</t>
  </si>
  <si>
    <t>Novo Hamburgo</t>
  </si>
  <si>
    <t>BR.KDD.COM.N1</t>
  </si>
  <si>
    <t>www.kdd.com.br</t>
  </si>
  <si>
    <t>200.218.6.169</t>
  </si>
  <si>
    <t>KDD Nethall</t>
  </si>
  <si>
    <t>BR.UNISYS.COM.N1</t>
  </si>
  <si>
    <t>www.unisys.com.br</t>
  </si>
  <si>
    <t>200.220.0.62</t>
  </si>
  <si>
    <t>Unisys</t>
  </si>
  <si>
    <t>BR.TRIP.COM.N1</t>
  </si>
  <si>
    <t>www.trip.com.br</t>
  </si>
  <si>
    <t>200.221.8.44</t>
  </si>
  <si>
    <t>TRIP EDITORA</t>
  </si>
  <si>
    <t>BR.ZIPMAIL.COM.N1</t>
  </si>
  <si>
    <t>zipmail.com.br</t>
  </si>
  <si>
    <t>200.221.8.45</t>
  </si>
  <si>
    <t>Zipmail</t>
  </si>
  <si>
    <t>BR.FPF.N2</t>
  </si>
  <si>
    <t>fpf.br</t>
  </si>
  <si>
    <t>200.222.2.242</t>
  </si>
  <si>
    <t>Paulo Feitoza Foundation - Satellite link</t>
  </si>
  <si>
    <t>Manaus, Amazonas</t>
  </si>
  <si>
    <t>BR.INTELIG.NET.N1</t>
  </si>
  <si>
    <t>www.intelig.net.br</t>
  </si>
  <si>
    <t>200.224.137.73</t>
  </si>
  <si>
    <t>Intelig 23</t>
  </si>
  <si>
    <t>PONTOCOM.BR</t>
  </si>
  <si>
    <t>www.pontocom.com.br</t>
  </si>
  <si>
    <t>200.225.26.155</t>
  </si>
  <si>
    <t>Pontocom???</t>
  </si>
  <si>
    <t>CO.UDEA.EDU.N1</t>
  </si>
  <si>
    <t>udea.edu.co</t>
  </si>
  <si>
    <t>200.24.17.41</t>
  </si>
  <si>
    <t>Medellin</t>
  </si>
  <si>
    <t>6.17 -75.42</t>
  </si>
  <si>
    <t>BR.MICNET.COM.N1</t>
  </si>
  <si>
    <t>micnet.com.br</t>
  </si>
  <si>
    <t>200.252.204.9</t>
  </si>
  <si>
    <t>Rondonopolis</t>
  </si>
  <si>
    <t>BR.DNS.N2</t>
  </si>
  <si>
    <t>dns.br</t>
  </si>
  <si>
    <t>200.255.253.234</t>
  </si>
  <si>
    <t>DNS Brasil</t>
  </si>
  <si>
    <t>AR.TELVGG.COOP.N1</t>
  </si>
  <si>
    <t>telvgg.coop</t>
  </si>
  <si>
    <t>200.3.168.77</t>
  </si>
  <si>
    <t>www.telvgg.coop</t>
  </si>
  <si>
    <t>Villa Gobernador Galvez</t>
  </si>
  <si>
    <t>NI.COM.BANPRO.N1</t>
  </si>
  <si>
    <t>banpro.com.ni</t>
  </si>
  <si>
    <t>200.30.130.3</t>
  </si>
  <si>
    <t>BANPARO</t>
  </si>
  <si>
    <t>EC.UTPL.EDU.N1</t>
  </si>
  <si>
    <t>utpl.edu.ec</t>
  </si>
  <si>
    <t>200.32.69.132</t>
  </si>
  <si>
    <t>The Catholic Universtiy of Loja</t>
  </si>
  <si>
    <t>Loja</t>
  </si>
  <si>
    <t>PE.CAEN.EDU</t>
  </si>
  <si>
    <t>caen.edu.pe</t>
  </si>
  <si>
    <t>200.37.34.80</t>
  </si>
  <si>
    <t>National Center for Higher studies</t>
  </si>
  <si>
    <t>Chorrillos</t>
  </si>
  <si>
    <t>PE.PUCP.N1</t>
  </si>
  <si>
    <t>200.37.45.39</t>
  </si>
  <si>
    <t>Pontificia Universidad Catsloca del - PUCP</t>
  </si>
  <si>
    <t>PE.CIP.N1</t>
  </si>
  <si>
    <t>200.37.46.80</t>
  </si>
  <si>
    <t>Centro Internacional de la Para-CIP</t>
  </si>
  <si>
    <t>PA.SENACYT.GOB.N1</t>
  </si>
  <si>
    <t>senacyt.gob.pa</t>
  </si>
  <si>
    <t>200.46.157.8</t>
  </si>
  <si>
    <t>National Secretary of Science, Inovation of Technology</t>
  </si>
  <si>
    <t>8.98 -79.5</t>
  </si>
  <si>
    <t>GT.CSUCA.EDU.N1</t>
  </si>
  <si>
    <t>csuca.edu.gt</t>
  </si>
  <si>
    <t>200.49.167.233</t>
  </si>
  <si>
    <t>Consejo Superior Universitario Centroamericano</t>
  </si>
  <si>
    <t>Guatemala city</t>
  </si>
  <si>
    <t>GT.CSUCA.EDU.N2</t>
  </si>
  <si>
    <t>200.49.167.235</t>
  </si>
  <si>
    <t>Guatemala City</t>
  </si>
  <si>
    <t>CL.PAPNET.N1</t>
  </si>
  <si>
    <t>papnet.cl</t>
  </si>
  <si>
    <t>200.49.23.130</t>
  </si>
  <si>
    <t>Speedtest Chile</t>
  </si>
  <si>
    <t>Temuco</t>
  </si>
  <si>
    <t>CU.UCI.N1</t>
  </si>
  <si>
    <t>www.uci.cu</t>
  </si>
  <si>
    <t>200.55.140.185</t>
  </si>
  <si>
    <t>UCI</t>
  </si>
  <si>
    <t>CU.UCLV.EDU.N1</t>
  </si>
  <si>
    <t>UCLV.EDU.CU</t>
  </si>
  <si>
    <t>200.55.145.12</t>
  </si>
  <si>
    <t>Biblioteca de Matematica y Computacio, UCLV-CDICT</t>
  </si>
  <si>
    <t>Santa Clara</t>
  </si>
  <si>
    <t>22.41 -79.97</t>
  </si>
  <si>
    <t>uclv12.uclv.edu.cu</t>
  </si>
  <si>
    <t>CU.PPPCFGOS.CU.N1</t>
  </si>
  <si>
    <t>pppcfgos.co.cu</t>
  </si>
  <si>
    <t>200.55.146.178</t>
  </si>
  <si>
    <t>Sitio del Gobierno Provincial</t>
  </si>
  <si>
    <t>Parque José Marti. Cienfuegos</t>
  </si>
  <si>
    <t>22.1460 80.4530</t>
  </si>
  <si>
    <t>CU.UHO.EDU.N1</t>
  </si>
  <si>
    <t>uho.edu.cu.</t>
  </si>
  <si>
    <t>200.55.148.25</t>
  </si>
  <si>
    <t>Universidad de Holguin</t>
  </si>
  <si>
    <t>La Habana</t>
  </si>
  <si>
    <t>21.3614 -78.336</t>
  </si>
  <si>
    <t>CU.CNIC.EDU</t>
  </si>
  <si>
    <t>cnic.edu.cu</t>
  </si>
  <si>
    <t>200.55.153.68</t>
  </si>
  <si>
    <t>Centro Nacional ded Investigationes Cientificas</t>
  </si>
  <si>
    <t>21.48 -77.67</t>
  </si>
  <si>
    <t>CU.UO.EDU.N1</t>
  </si>
  <si>
    <t>uo.edu.cu</t>
  </si>
  <si>
    <t>200.55.162.196</t>
  </si>
  <si>
    <t>Universidad de Oriente</t>
  </si>
  <si>
    <t>PE.UNMSM.EDU.N1</t>
  </si>
  <si>
    <t>unmsm.edu.pe</t>
  </si>
  <si>
    <t>200.62.146.10</t>
  </si>
  <si>
    <t>National Universty of San Marcos</t>
  </si>
  <si>
    <t>BO.UTO.EDU.N1</t>
  </si>
  <si>
    <t>www.uto.edu.bo</t>
  </si>
  <si>
    <t>200.87.0.76</t>
  </si>
  <si>
    <t>Universidad Tecnica de Oruro</t>
  </si>
  <si>
    <t>Oruro</t>
  </si>
  <si>
    <t>Universidad Technica de Oruro</t>
  </si>
  <si>
    <t>CL.CECS.N1</t>
  </si>
  <si>
    <t>cecs.cl</t>
  </si>
  <si>
    <t>200.9.156.130</t>
  </si>
  <si>
    <t>Centro De Estudios Cientificos???</t>
  </si>
  <si>
    <t>ufscar.br</t>
  </si>
  <si>
    <t>200.9.84.100</t>
  </si>
  <si>
    <t>Federal Unversity of Sao Carlos</t>
  </si>
  <si>
    <t>CR.WEIZMAN.ED.N1</t>
  </si>
  <si>
    <t>weizman.ed.cr</t>
  </si>
  <si>
    <t>200.91.125.71</t>
  </si>
  <si>
    <t>Instituto Dr Jaim Weizman</t>
  </si>
  <si>
    <t>Cartago</t>
  </si>
  <si>
    <t>9.86 -83.91</t>
  </si>
  <si>
    <t>CU.FACEST.SLD.N1</t>
  </si>
  <si>
    <t>facest.sld.cu</t>
  </si>
  <si>
    <t>201.220.222.136</t>
  </si>
  <si>
    <t>Faculty of Estomatología of Havana</t>
  </si>
  <si>
    <t>21.43 -77.67</t>
  </si>
  <si>
    <t>CL.FULLTECNO.NET.N1</t>
  </si>
  <si>
    <t>fulltecno.net</t>
  </si>
  <si>
    <t>201.238.222.3</t>
  </si>
  <si>
    <t>BR.FPF.N1</t>
  </si>
  <si>
    <t>201.90.251.243</t>
  </si>
  <si>
    <t>Paulo Feitoza Foundation - Microware link</t>
  </si>
  <si>
    <t>SB.PIPOLFASTAEM.GO.N1</t>
  </si>
  <si>
    <t>pipolfastaem.go.sb</t>
  </si>
  <si>
    <t>202.1.160.254</t>
  </si>
  <si>
    <t>Fastaem</t>
  </si>
  <si>
    <t>Honiara</t>
  </si>
  <si>
    <t>Solomon Islands</t>
  </si>
  <si>
    <t>-9.47 159.95</t>
  </si>
  <si>
    <t>SB.PIPOLFASTAEM.GOV.N1</t>
  </si>
  <si>
    <t>pipolfastaem.gov.sb</t>
  </si>
  <si>
    <t>Solomon Islands People First Network</t>
  </si>
  <si>
    <t>MV.FINANCE.N1</t>
  </si>
  <si>
    <t>finance.gov.mv</t>
  </si>
  <si>
    <t>202.1.197.237</t>
  </si>
  <si>
    <t>DAD Maldives</t>
  </si>
  <si>
    <t>Male</t>
  </si>
  <si>
    <t>Maldives</t>
  </si>
  <si>
    <t>4.16 73.50</t>
  </si>
  <si>
    <t>MV.DHIVEHINET.NET.N1</t>
  </si>
  <si>
    <t>dhivehinet.net.mv</t>
  </si>
  <si>
    <t>202.1.203.18</t>
  </si>
  <si>
    <t>Speedtest Maldives</t>
  </si>
  <si>
    <t>4.1 73.3</t>
  </si>
  <si>
    <t>PG.UOG.AC.N1</t>
  </si>
  <si>
    <t>www.uog.ac.pg</t>
  </si>
  <si>
    <t>202.1.54.1</t>
  </si>
  <si>
    <t>Univ. of Goroka</t>
  </si>
  <si>
    <t>Goroka</t>
  </si>
  <si>
    <t>Papua New Guinea</t>
  </si>
  <si>
    <t>-9.46 147.13</t>
  </si>
  <si>
    <t>PG.UPNG.AC.N1</t>
  </si>
  <si>
    <t>upng.ac.pg</t>
  </si>
  <si>
    <t>University of Papua New Guinea</t>
  </si>
  <si>
    <t>Port Moresby</t>
  </si>
  <si>
    <t>CN.SJTU.EDU.N1</t>
  </si>
  <si>
    <t>sjtu.edu.cn</t>
  </si>
  <si>
    <t>202.120.38.177</t>
  </si>
  <si>
    <t>Shanghai Jiao Tong University</t>
  </si>
  <si>
    <t>Shanghai</t>
  </si>
  <si>
    <t>31.236 121.478</t>
  </si>
  <si>
    <t>MU.ICTA.N1</t>
  </si>
  <si>
    <t>icta.mu</t>
  </si>
  <si>
    <t>202.123.2.125</t>
  </si>
  <si>
    <t>Info and Comm Tech Authority</t>
  </si>
  <si>
    <t>Port Louis</t>
  </si>
  <si>
    <t>-20.283 57.55</t>
  </si>
  <si>
    <t>PK.PIE.NET.N1</t>
  </si>
  <si>
    <t>pie.net.pk</t>
  </si>
  <si>
    <t>202.125.128.163</t>
  </si>
  <si>
    <t>Pakistan Internet Exchange</t>
  </si>
  <si>
    <t>ISLAMABAD</t>
  </si>
  <si>
    <t>33.7 73.1</t>
  </si>
  <si>
    <t>PK.NIIT.EDU.N9</t>
  </si>
  <si>
    <t>monitor.niit.edu.pk</t>
  </si>
  <si>
    <t>202.125.153.142</t>
  </si>
  <si>
    <t>NUST Institute of Information Technology</t>
  </si>
  <si>
    <t>AU.AARNET.HOBART.N1</t>
  </si>
  <si>
    <t>hba-a-pm1aarnet.net.au</t>
  </si>
  <si>
    <t>202.128.196.196</t>
  </si>
  <si>
    <t>AARnet PoP at Hobart</t>
  </si>
  <si>
    <t>-42.8 147.5</t>
  </si>
  <si>
    <t>JP.TSUKUBA.JP.HEP.N1</t>
  </si>
  <si>
    <t>202.13.200.2</t>
  </si>
  <si>
    <t>High Energy Physics Laboratory Institute of Physics Univ. of Tsukuba</t>
  </si>
  <si>
    <t>202.13.203.11</t>
  </si>
  <si>
    <t>NET.TITECH.JP.HEP.N1</t>
  </si>
  <si>
    <t>titech.jp.hep.net</t>
  </si>
  <si>
    <t>202.13.204.7</t>
  </si>
  <si>
    <t>Tokyo Institute of Technology</t>
  </si>
  <si>
    <t>JP.OSAKA-U.AC.N2</t>
  </si>
  <si>
    <t>202.13.207.47</t>
  </si>
  <si>
    <t>Research Center for Nulear Physics</t>
  </si>
  <si>
    <t>202.13.209.14</t>
  </si>
  <si>
    <t>Research Center for Nuclear Physics(RCNP)</t>
  </si>
  <si>
    <t>JP.KYOTO-U.AC.N1</t>
  </si>
  <si>
    <t>shaku8.hepnet.scphys.kyoto-u.ac.jp</t>
  </si>
  <si>
    <t>202.13.215.200</t>
  </si>
  <si>
    <t>Kyoto-U</t>
  </si>
  <si>
    <t>Sakyo-ku, Kyoto</t>
  </si>
  <si>
    <t>35.03 135.75</t>
  </si>
  <si>
    <t>202.13.215.4</t>
  </si>
  <si>
    <t>Experimental Nuclear and Hadronic Physics Laboratory</t>
  </si>
  <si>
    <t>JP.HIROSHIMA-U.AC.N1</t>
  </si>
  <si>
    <t>phenux0.hepl.hiroshima-u.ac.jp</t>
  </si>
  <si>
    <t>202.13.220.85</t>
  </si>
  <si>
    <t>Hiroshima University</t>
  </si>
  <si>
    <t>Hiroshima</t>
  </si>
  <si>
    <t>34.38 132.45</t>
  </si>
  <si>
    <t>hiroshima-u.ac.jp</t>
  </si>
  <si>
    <t>202.13.220.95</t>
  </si>
  <si>
    <t>Photon Physics Laboratory</t>
  </si>
  <si>
    <t>34.40 132.50</t>
  </si>
  <si>
    <t>MN.MSSF.N1</t>
  </si>
  <si>
    <t>www.mssf.mn</t>
  </si>
  <si>
    <t>202.131.0.44</t>
  </si>
  <si>
    <t>Mongolian Student Sports Federation</t>
  </si>
  <si>
    <t>Ulaanbaata</t>
  </si>
  <si>
    <t>47.92 106.92</t>
  </si>
  <si>
    <t>LA.LAOPDR.COM.N1</t>
  </si>
  <si>
    <t>laopdr.com</t>
  </si>
  <si>
    <t>202.136.240.249</t>
  </si>
  <si>
    <t>laopdr.com router</t>
  </si>
  <si>
    <t>Laos</t>
  </si>
  <si>
    <t>18 105</t>
  </si>
  <si>
    <t>IN.BANGALORE.CNIEDC.N1</t>
  </si>
  <si>
    <t>sanchar.ncb.ernet.in</t>
  </si>
  <si>
    <t>202.141.136.156</t>
  </si>
  <si>
    <t>IN.BANGALORE.CNIEDC.N2</t>
  </si>
  <si>
    <t>bangalore.cniedc.in</t>
  </si>
  <si>
    <t>Computer Networks and Internet Engineering Division Centre for Development of Advanced Computing</t>
  </si>
  <si>
    <t>IN.NCB.ERNET.N1</t>
  </si>
  <si>
    <t>trinetra.ncb.ernet.in</t>
  </si>
  <si>
    <t>202.141.136.157</t>
  </si>
  <si>
    <t>Education Research Network India</t>
  </si>
  <si>
    <t>28.6 77.2</t>
  </si>
  <si>
    <t>IN.ERNET.INDIX.NCST.N1</t>
  </si>
  <si>
    <t>indix.ncst.ernet.in</t>
  </si>
  <si>
    <t>202.141.151.109</t>
  </si>
  <si>
    <t>Centre for Development of Advanced Computing</t>
  </si>
  <si>
    <t>Mumbai, Maharashtra</t>
  </si>
  <si>
    <t>18.93 72.85</t>
  </si>
  <si>
    <t>cdacmumbai.in</t>
  </si>
  <si>
    <t>PK.MULTINET.N1</t>
  </si>
  <si>
    <t>multi.net.pk</t>
  </si>
  <si>
    <t>202.141.224.36</t>
  </si>
  <si>
    <t>Multinet</t>
  </si>
  <si>
    <t>33.4 73.1</t>
  </si>
  <si>
    <t>IN.IITD.AC.N1</t>
  </si>
  <si>
    <t>iitd.ac.in</t>
  </si>
  <si>
    <t>202.141.68.11</t>
  </si>
  <si>
    <t>Indian Institute of Technology Delhi</t>
  </si>
  <si>
    <t>Delhi</t>
  </si>
  <si>
    <t>28.67 77.23</t>
  </si>
  <si>
    <t>www.iitd.ac.in</t>
  </si>
  <si>
    <t>202.141.68.9</t>
  </si>
  <si>
    <t>BT.DRUKNET.N1</t>
  </si>
  <si>
    <t>druknet.bt</t>
  </si>
  <si>
    <t>202.144.128.221</t>
  </si>
  <si>
    <t>DRUKNET ISP</t>
  </si>
  <si>
    <t>2/28 Drophen Lam, Thimphu, BHUTAN</t>
  </si>
  <si>
    <t>Bhutan</t>
  </si>
  <si>
    <t>27.5 90.38</t>
  </si>
  <si>
    <t>ID.ELNUS.NET.N1</t>
  </si>
  <si>
    <t>elnus.net.id</t>
  </si>
  <si>
    <t>202.146.178.2</t>
  </si>
  <si>
    <t>Palembang</t>
  </si>
  <si>
    <t>-2.59 104.45</t>
  </si>
  <si>
    <t>AU.AARNET.DARWIN.N1</t>
  </si>
  <si>
    <t>drw-a-pm1aarnet.net.au</t>
  </si>
  <si>
    <t>202.158.196.202</t>
  </si>
  <si>
    <t>AARNET PoP Darwin</t>
  </si>
  <si>
    <t>Darwin, Norhern Territories</t>
  </si>
  <si>
    <t>-12.4 130.9</t>
  </si>
  <si>
    <t>ORG.SAMARINDA.N1</t>
  </si>
  <si>
    <t>samarinda.org</t>
  </si>
  <si>
    <t>202.158.74.3</t>
  </si>
  <si>
    <t>Samarinda</t>
  </si>
  <si>
    <t>-0.5 117.15</t>
  </si>
  <si>
    <t>IN.RES.N2</t>
  </si>
  <si>
    <t>prl.res.in</t>
  </si>
  <si>
    <t>202.160.174.2</t>
  </si>
  <si>
    <t>Physical Research Laboratory, Navrangpura, Ahmedabad 3080 009, Gujerrat</t>
  </si>
  <si>
    <t>Gujerrat</t>
  </si>
  <si>
    <t>23.00 72.65</t>
  </si>
  <si>
    <t>BN.LAKSAMANACOLLEGE.EDU.N1</t>
  </si>
  <si>
    <t>www.laksamanacollege.edu.bn</t>
  </si>
  <si>
    <t>202.160.18.183</t>
  </si>
  <si>
    <t>Laksamana College</t>
  </si>
  <si>
    <t>Bandar Seri Begawan</t>
  </si>
  <si>
    <t>Brunei</t>
  </si>
  <si>
    <t>4.93 114.97</t>
  </si>
  <si>
    <t>PG.GLOBAL.NET.N1</t>
  </si>
  <si>
    <t>dwu.ac.pg</t>
  </si>
  <si>
    <t>202.171.240.52</t>
  </si>
  <si>
    <t>Divine Word University</t>
  </si>
  <si>
    <t>Madang</t>
  </si>
  <si>
    <t>-5.22 145.82</t>
  </si>
  <si>
    <t>MN.MFAT.GOV.N1</t>
  </si>
  <si>
    <t>mfat.gov.mn</t>
  </si>
  <si>
    <t>202.179.8.199</t>
  </si>
  <si>
    <t>Ministry of Foreign Affairs and Trade</t>
  </si>
  <si>
    <t>Ulaan Bator</t>
  </si>
  <si>
    <t>47.9167 106.9167</t>
  </si>
  <si>
    <t>MY.UMS,N1</t>
  </si>
  <si>
    <t>ums.edu.my</t>
  </si>
  <si>
    <t>202.186.7.14</t>
  </si>
  <si>
    <t>Universiti Malaysia Sabah</t>
  </si>
  <si>
    <t>Jalan UMS, 88400, Kota Kinabalu, Sabah</t>
  </si>
  <si>
    <t>6.0366 116.1203</t>
  </si>
  <si>
    <t>RIKKYO</t>
  </si>
  <si>
    <t>202.232.33.66</t>
  </si>
  <si>
    <t>imnet.ad.jp</t>
  </si>
  <si>
    <t>202.241.1.132</t>
  </si>
  <si>
    <t>Inter-Ministry Research Information network</t>
  </si>
  <si>
    <t>202.241.2.45</t>
  </si>
  <si>
    <t>sta.go.jp</t>
  </si>
  <si>
    <t>202.241.4.6</t>
  </si>
  <si>
    <t>Ministry of Education Ciultrue Sports Science and Technology</t>
  </si>
  <si>
    <t>ai3.net</t>
  </si>
  <si>
    <t>202.249.47.19</t>
  </si>
  <si>
    <t>Asian Internet Interconnection Initiatives Project</t>
  </si>
  <si>
    <t>202.249.47.82</t>
  </si>
  <si>
    <t>202.249.47.9</t>
  </si>
  <si>
    <t>nal.go.jp</t>
  </si>
  <si>
    <t>202.26.95.67</t>
  </si>
  <si>
    <t>National Aerospace Laboratory of Japan</t>
  </si>
  <si>
    <t>TH.AMP-UNIN.N1</t>
  </si>
  <si>
    <t>amp-unin</t>
  </si>
  <si>
    <t>202.28.18.8</t>
  </si>
  <si>
    <t>AMP-Thailand</t>
  </si>
  <si>
    <t>13.9 100.6</t>
  </si>
  <si>
    <t>TH.UNI.NET.N1</t>
  </si>
  <si>
    <t>uni.net.th</t>
  </si>
  <si>
    <t>202.28.2.253</t>
  </si>
  <si>
    <t>Inter University Network (UNINETT)</t>
  </si>
  <si>
    <t>Bangkok, UniNet, 328 Sri, Ayutthya Road Ratchathewi, 10400, Thailand</t>
  </si>
  <si>
    <t>13.7591 100.531</t>
  </si>
  <si>
    <t>JP.COMTEC.CO.N1</t>
  </si>
  <si>
    <t>comtec.co.jp</t>
  </si>
  <si>
    <t>202.32.192.59</t>
  </si>
  <si>
    <t>COMTEC</t>
  </si>
  <si>
    <t>Sendai, Miyagi</t>
  </si>
  <si>
    <t>38.269 140.872</t>
  </si>
  <si>
    <t>CN.IHEP.AC.N1</t>
  </si>
  <si>
    <t>202.38.128.58</t>
  </si>
  <si>
    <t>Beijing Institute of High Energy Physics</t>
  </si>
  <si>
    <t>39.91 116.43</t>
  </si>
  <si>
    <t>jnu.ac.in</t>
  </si>
  <si>
    <t>202.41.10.146</t>
  </si>
  <si>
    <t>School of Physical Sciences, Jawahallal Nehru University</t>
  </si>
  <si>
    <t>28.62 77.22</t>
  </si>
  <si>
    <t>202.41.85.71</t>
  </si>
  <si>
    <t>IN.AMP-UHYDERABAD.N1</t>
  </si>
  <si>
    <t>amp-uhyderabad</t>
  </si>
  <si>
    <t>AMP-India</t>
  </si>
  <si>
    <t>Hyderabad</t>
  </si>
  <si>
    <t>17.25 78.41</t>
  </si>
  <si>
    <t>IN.ERNET.N1</t>
  </si>
  <si>
    <t>tnp.saha.ernet.in</t>
  </si>
  <si>
    <t>202.41.94.71</t>
  </si>
  <si>
    <t>Saha Institute of Nulear Physics</t>
  </si>
  <si>
    <t>TH.KMUTT.AC.N1</t>
  </si>
  <si>
    <t>202.44.8.40</t>
  </si>
  <si>
    <t>PK.QUEST.EDU.N1</t>
  </si>
  <si>
    <t>quest.edu.pk</t>
  </si>
  <si>
    <t>202.5.128.115</t>
  </si>
  <si>
    <t>University of Engineering, Science &amp; Technology</t>
  </si>
  <si>
    <t>Nawabshah</t>
  </si>
  <si>
    <t>26.2 68.4</t>
  </si>
  <si>
    <t>PK.PU.EDU.N1</t>
  </si>
  <si>
    <t>pu.edu.pk</t>
  </si>
  <si>
    <t>202.59.80.25</t>
  </si>
  <si>
    <t>University of the Punjab</t>
  </si>
  <si>
    <t>Lahore</t>
  </si>
  <si>
    <t>31.57 74.37</t>
  </si>
  <si>
    <t>NZ.CITYLINK.CO.N1</t>
  </si>
  <si>
    <t>citylink.co.nz</t>
  </si>
  <si>
    <t>202.7.6.11</t>
  </si>
  <si>
    <t>Speedtest New Zealand</t>
  </si>
  <si>
    <t>-41.17 174.46</t>
  </si>
  <si>
    <t>SC.GOV.N1</t>
  </si>
  <si>
    <t>gov.sc</t>
  </si>
  <si>
    <t>202.72.100.170</t>
  </si>
  <si>
    <t>Seychelles Government</t>
  </si>
  <si>
    <t>-4.583 55.667</t>
  </si>
  <si>
    <t>MY.OCESB.COM.N1</t>
  </si>
  <si>
    <t>ocesb.com.my</t>
  </si>
  <si>
    <t>202.73.10.4</t>
  </si>
  <si>
    <t>Speedtest Malaysia</t>
  </si>
  <si>
    <t>3.54 101.89</t>
  </si>
  <si>
    <t>PH.VEGA.SKYINET.N1</t>
  </si>
  <si>
    <t>vega.skyinet.net</t>
  </si>
  <si>
    <t>202.78.98.45</t>
  </si>
  <si>
    <t>Speedtest Philippines</t>
  </si>
  <si>
    <t>Quezon City</t>
  </si>
  <si>
    <t>14.38 121.2</t>
  </si>
  <si>
    <t>NP.NCIT.EDU.N1</t>
  </si>
  <si>
    <t>ncit.edu.np</t>
  </si>
  <si>
    <t>202.79.33.237</t>
  </si>
  <si>
    <t>Nepal College of Information Technology</t>
  </si>
  <si>
    <t>Kathmandu, Nepal</t>
  </si>
  <si>
    <t>27.7 -85.21</t>
  </si>
  <si>
    <t>202.8.94.17</t>
  </si>
  <si>
    <t>Singapore Advanced Research and Education Network</t>
  </si>
  <si>
    <t>PK.NTC.NET.N1</t>
  </si>
  <si>
    <t>brasisb.ntc.net.pk</t>
  </si>
  <si>
    <t>202.83.160.35</t>
  </si>
  <si>
    <t>NTC</t>
  </si>
  <si>
    <t>PK.NTC.N2</t>
  </si>
  <si>
    <t>202.83.160.42</t>
  </si>
  <si>
    <t>National Telecommunication Corporation</t>
  </si>
  <si>
    <t>33.40 73.10</t>
  </si>
  <si>
    <t>ntc.net.pk</t>
  </si>
  <si>
    <t>202.83.160.58</t>
  </si>
  <si>
    <t>PK.UOB.EDU.N1</t>
  </si>
  <si>
    <t>202.83.165.202</t>
  </si>
  <si>
    <t>The University of Balochistan</t>
  </si>
  <si>
    <t>30.25 67</t>
  </si>
  <si>
    <t>PK.NIIT.EDU.N3</t>
  </si>
  <si>
    <t>monalisa.niit.edu.pk</t>
  </si>
  <si>
    <t>202.83.166.173</t>
  </si>
  <si>
    <t>33.6 73.13</t>
  </si>
  <si>
    <t>PK.NCP.EDU.N5</t>
  </si>
  <si>
    <t>202.83.167.116</t>
  </si>
  <si>
    <t>PK.QAU.EDU.N1</t>
  </si>
  <si>
    <t>qau.edu.pk</t>
  </si>
  <si>
    <t>202.83.169.195</t>
  </si>
  <si>
    <t>Quaid-e-Azam University</t>
  </si>
  <si>
    <t>33.7 73.2</t>
  </si>
  <si>
    <t>PK.QUA.EDU.N2</t>
  </si>
  <si>
    <t>qua.edu.pk</t>
  </si>
  <si>
    <t>202.83.173.28</t>
  </si>
  <si>
    <t>Ouaid-e-Azam University</t>
  </si>
  <si>
    <t>PK.AIOU.EDU.N1</t>
  </si>
  <si>
    <t>aiou.edu.pk</t>
  </si>
  <si>
    <t>202.83.173.34</t>
  </si>
  <si>
    <t>Allama Iqbal Open University</t>
  </si>
  <si>
    <t>PK.NCP.EDU.N1</t>
  </si>
  <si>
    <t>202.83.173.74</t>
  </si>
  <si>
    <t>National Centre for Physics</t>
  </si>
  <si>
    <t>NET.HKT.N1</t>
  </si>
  <si>
    <t>hkt.net</t>
  </si>
  <si>
    <t>202.84.255.15</t>
  </si>
  <si>
    <t>Netplus</t>
  </si>
  <si>
    <t>Hong Kong</t>
  </si>
  <si>
    <t>22.18 114.23</t>
  </si>
  <si>
    <t>PH.UPD.EDU.N1</t>
  </si>
  <si>
    <t>www.up.edu.ph</t>
  </si>
  <si>
    <t>202.92.128.1</t>
  </si>
  <si>
    <t>National Institute of Physics, University of the Philippines</t>
  </si>
  <si>
    <t>Diliman, Quezon City</t>
  </si>
  <si>
    <t>14.62 121.00</t>
  </si>
  <si>
    <t>BN.BRUNEIPRESS.COM.N1</t>
  </si>
  <si>
    <t>bruneipress.com.bn</t>
  </si>
  <si>
    <t>202.93.208.54</t>
  </si>
  <si>
    <t>Brunei Press Sdn Bhd</t>
  </si>
  <si>
    <t>Lot 8 &amp; 11, Perindustrian Beribi II, Gadong BE 1118, Brunei Darussalam</t>
  </si>
  <si>
    <t>4.87 115</t>
  </si>
  <si>
    <t>BN.BRUNEI.GOV.N1</t>
  </si>
  <si>
    <t>www.brunei.gov.bn</t>
  </si>
  <si>
    <t>202.93.223.29</t>
  </si>
  <si>
    <t>The Government of Brunei Darussalam</t>
  </si>
  <si>
    <t>Bander Seri Begawan</t>
  </si>
  <si>
    <t>LK.PGIS.N1</t>
  </si>
  <si>
    <t>pgis.lk</t>
  </si>
  <si>
    <t>203.115.24.35</t>
  </si>
  <si>
    <t>UNIVERSITY OF PERADENIYA - SRI LANKA</t>
  </si>
  <si>
    <t>Peradeniya</t>
  </si>
  <si>
    <t>7.26 80.60</t>
  </si>
  <si>
    <t>VN.NET.N1</t>
  </si>
  <si>
    <t>vnnic.net.vn</t>
  </si>
  <si>
    <t>203.119.8.101</t>
  </si>
  <si>
    <t>Ha Noi</t>
  </si>
  <si>
    <t>21.02 105.87</t>
  </si>
  <si>
    <t>PK.GKI.EDU.N2</t>
  </si>
  <si>
    <t>gik.edu.pk</t>
  </si>
  <si>
    <t>203.135.39.214</t>
  </si>
  <si>
    <t>Ghulah Ishaq Khan Institute</t>
  </si>
  <si>
    <t>NWFP Topi</t>
  </si>
  <si>
    <t>32.3 69.32</t>
  </si>
  <si>
    <t>PK.GIK.EDU.N1</t>
  </si>
  <si>
    <t>32.20 69.32</t>
  </si>
  <si>
    <t>bu.ac.th</t>
  </si>
  <si>
    <t>203.148.231.30</t>
  </si>
  <si>
    <t>Bangkok University</t>
  </si>
  <si>
    <t>13.733 100.500</t>
  </si>
  <si>
    <t>AU.AARNET.NET.N1</t>
  </si>
  <si>
    <t>203.15.123.130</t>
  </si>
  <si>
    <t>-33.88 151.217</t>
  </si>
  <si>
    <t>dns1.vn</t>
  </si>
  <si>
    <t>203.162.3.235</t>
  </si>
  <si>
    <t>PK.HU.EDU.N1</t>
  </si>
  <si>
    <t>hu.edu.pk</t>
  </si>
  <si>
    <t>203.175.75.39</t>
  </si>
  <si>
    <t>Hazara University</t>
  </si>
  <si>
    <t>Mansehra</t>
  </si>
  <si>
    <t>34.42 73.25</t>
  </si>
  <si>
    <t>PESHAWAR_REGION</t>
  </si>
  <si>
    <t>JP.WIDE.N1</t>
  </si>
  <si>
    <t>wide.ad.jp</t>
  </si>
  <si>
    <t>203.178.136.63</t>
  </si>
  <si>
    <t>Wide Project</t>
  </si>
  <si>
    <t>spring8.or.jp</t>
  </si>
  <si>
    <t>203.181.216.11</t>
  </si>
  <si>
    <t>Japan Synchrotron Radiation Research Institute</t>
  </si>
  <si>
    <t>Hyogo</t>
  </si>
  <si>
    <t>34.390 135.25</t>
  </si>
  <si>
    <t>NET.APAN.N3</t>
  </si>
  <si>
    <t>jp.apan.net</t>
  </si>
  <si>
    <t>203.181.248.213</t>
  </si>
  <si>
    <t>apan.net</t>
  </si>
  <si>
    <t>203.181.248.234</t>
  </si>
  <si>
    <t>Asia-Pacific Advanced Network Consortium</t>
  </si>
  <si>
    <t>35.75 139.50</t>
  </si>
  <si>
    <t>203.181.248.241</t>
  </si>
  <si>
    <t>APAN-JP</t>
  </si>
  <si>
    <t>tpr-atm3-0-6.jp.apan.net</t>
  </si>
  <si>
    <t>203.181.248.254</t>
  </si>
  <si>
    <t>NODE1.JP.APAN.NET</t>
  </si>
  <si>
    <t>perf3-fe.jp.apan.net</t>
  </si>
  <si>
    <t>203.181.248.7</t>
  </si>
  <si>
    <t>APAN</t>
  </si>
  <si>
    <t>35.68 139.75</t>
  </si>
  <si>
    <t>AU.AARNET.NET.N5</t>
  </si>
  <si>
    <t>203.19.110.115</t>
  </si>
  <si>
    <t>Perth</t>
  </si>
  <si>
    <t>-31.93 115.83</t>
  </si>
  <si>
    <t>IN.PUNE.CDAC.N1</t>
  </si>
  <si>
    <t>cdac.in</t>
  </si>
  <si>
    <t>203.199.132.64</t>
  </si>
  <si>
    <t>NetOps, SANG-C-DAC, HQ-Pune</t>
  </si>
  <si>
    <t>Pune</t>
  </si>
  <si>
    <t>18.57 73.97</t>
  </si>
  <si>
    <t>AU.AARNET.NET.N4</t>
  </si>
  <si>
    <t>lattice.sa.aarnet.net.au</t>
  </si>
  <si>
    <t>203.21.37.25</t>
  </si>
  <si>
    <t>Adelaide</t>
  </si>
  <si>
    <t>-34.93 138.6</t>
  </si>
  <si>
    <t>AF.NIC.N1</t>
  </si>
  <si>
    <t>nic.af</t>
  </si>
  <si>
    <t>203.215.43.24</t>
  </si>
  <si>
    <t>Afghanistan Network Information Center</t>
  </si>
  <si>
    <t>AfgNIC Office, 7th floor Ministry of Communications and IT, Muhammad Jan Khan Watt, Kabul</t>
  </si>
  <si>
    <t>AU.AARNET.NET.N2</t>
  </si>
  <si>
    <t>203.22.212.132</t>
  </si>
  <si>
    <t>-35.28 149.217</t>
  </si>
  <si>
    <t>AU.AARNET.NET.N3</t>
  </si>
  <si>
    <t>203.22.86.123</t>
  </si>
  <si>
    <t>Brisbane</t>
  </si>
  <si>
    <t>-27.5 153.017</t>
  </si>
  <si>
    <t>AU.AUSGAMERS.COM.N1</t>
  </si>
  <si>
    <t>ausgamers.com</t>
  </si>
  <si>
    <t>203.220.0.231</t>
  </si>
  <si>
    <t>CL.ELIM.NET.N1</t>
  </si>
  <si>
    <t>elim.net</t>
  </si>
  <si>
    <t>203.239.130.1</t>
  </si>
  <si>
    <t>KBSI-RE-KR</t>
  </si>
  <si>
    <t>kbsi.re.kr</t>
  </si>
  <si>
    <t>203.253.240.41</t>
  </si>
  <si>
    <t>Korea Basic Science Institute</t>
  </si>
  <si>
    <t>kr.apan.net</t>
  </si>
  <si>
    <t>203.255.248.1</t>
  </si>
  <si>
    <t>sap-tap.kr.apan.net</t>
  </si>
  <si>
    <t>203.255.248.174</t>
  </si>
  <si>
    <t>etri-tap.kr.apan.net</t>
  </si>
  <si>
    <t>203.255.248.197</t>
  </si>
  <si>
    <t>ku-sap.kr.apan.net</t>
  </si>
  <si>
    <t>203.255.248.205</t>
  </si>
  <si>
    <t>cnu-tap.kr.apan.net</t>
  </si>
  <si>
    <t>203.255.248.209</t>
  </si>
  <si>
    <t>hyu-sxp.kr.apan.net</t>
  </si>
  <si>
    <t>203.255.248.217</t>
  </si>
  <si>
    <t>hyu-sap.kr.apan.net</t>
  </si>
  <si>
    <t>icu-tap.kr.apan.net</t>
  </si>
  <si>
    <t>203.255.248.221</t>
  </si>
  <si>
    <t>Asia-Pacific Advanced Network Korea Consortium</t>
  </si>
  <si>
    <t>ewha-sxp.kr.apan.net</t>
  </si>
  <si>
    <t>203.255.248.225</t>
  </si>
  <si>
    <t>ewu-sap.kr.apan.net</t>
  </si>
  <si>
    <t>37.56 127</t>
  </si>
  <si>
    <t>snu-sxp.kr.apan.net</t>
  </si>
  <si>
    <t>203.255.248.229</t>
  </si>
  <si>
    <t>snu-sap.kr.apan.net</t>
  </si>
  <si>
    <t>203.255.248.233</t>
  </si>
  <si>
    <t>APAN-KR</t>
  </si>
  <si>
    <t>kaist-tap.kr.apan.net</t>
  </si>
  <si>
    <t>tap-kaist.kr.apan.net</t>
  </si>
  <si>
    <t>203.255.248.234</t>
  </si>
  <si>
    <t>kt-sxp.kr.apan.net</t>
  </si>
  <si>
    <t>203.255.248.237</t>
  </si>
  <si>
    <t>rtd-sap.kr.apan.net</t>
  </si>
  <si>
    <t>AU.INTERNODE.ON.NET.N1</t>
  </si>
  <si>
    <t>internode.on.net</t>
  </si>
  <si>
    <t>203.26.94.189</t>
  </si>
  <si>
    <t>AU.AARNET.NET.N6</t>
  </si>
  <si>
    <t>lattice.nt.aarnet.net.au</t>
  </si>
  <si>
    <t>203.28.79.38</t>
  </si>
  <si>
    <t>Darwin</t>
  </si>
  <si>
    <t>-12.47 130.83</t>
  </si>
  <si>
    <t>MM.NET.MYANTEL.N1</t>
  </si>
  <si>
    <t>myantel.net.mm</t>
  </si>
  <si>
    <t>203.81.71.119</t>
  </si>
  <si>
    <t>Myanmar Teleport (ISP)</t>
  </si>
  <si>
    <t>Yangon</t>
  </si>
  <si>
    <t>Myanmar</t>
  </si>
  <si>
    <t>22 98</t>
  </si>
  <si>
    <t>MM.ELIBRARY.COM.N1</t>
  </si>
  <si>
    <t>elibrary.com.mm</t>
  </si>
  <si>
    <t>203.81.72.157</t>
  </si>
  <si>
    <t>Myanmar eLibrary</t>
  </si>
  <si>
    <t>Rangoon</t>
  </si>
  <si>
    <t>16.783 96.1667</t>
  </si>
  <si>
    <t>MM.DEMS.NET.N1</t>
  </si>
  <si>
    <t>dems.net.mm</t>
  </si>
  <si>
    <t>203.81.81.133</t>
  </si>
  <si>
    <t>Domestic Express Mail Service</t>
  </si>
  <si>
    <t>PK.DSL.NET.SVR.N2</t>
  </si>
  <si>
    <t>dsl.net.pk</t>
  </si>
  <si>
    <t>203.82.48.234</t>
  </si>
  <si>
    <t>Broadband Networks</t>
  </si>
  <si>
    <t>33.67 73.13</t>
  </si>
  <si>
    <t>PK.DSL.NET.N1</t>
  </si>
  <si>
    <t>203.82.48.3</t>
  </si>
  <si>
    <t>Micronet Broadband</t>
  </si>
  <si>
    <t>Blue Area, Islamabad</t>
  </si>
  <si>
    <t>PK.IBADAT.EDU.N1</t>
  </si>
  <si>
    <t>ibadat.edu.pk</t>
  </si>
  <si>
    <t>University of Lahore, Islamabad Campus</t>
  </si>
  <si>
    <t>PK.NAYATEL.COM.N1</t>
  </si>
  <si>
    <t>nayatel.com</t>
  </si>
  <si>
    <t>Speedtest Pakistan</t>
  </si>
  <si>
    <t>GD Arcade, 73-E Fazal ul Haq Road, Blue Area, Islamabad, 44000</t>
  </si>
  <si>
    <t>33.7182 73.0605</t>
  </si>
  <si>
    <t>PK.DSL.NET.GTWY.N2</t>
  </si>
  <si>
    <t>203.82.63.254</t>
  </si>
  <si>
    <t>Pakistan, South Asia</t>
  </si>
  <si>
    <t>PK.DSL.NET.GTWY.N1</t>
  </si>
  <si>
    <t>AU.MATRIXAU.COM.N1</t>
  </si>
  <si>
    <t>matrixau.com</t>
  </si>
  <si>
    <t>203.88.120.103</t>
  </si>
  <si>
    <t>-35.18 149.08</t>
  </si>
  <si>
    <t>LK.NIC.N1</t>
  </si>
  <si>
    <t>nic.lk</t>
  </si>
  <si>
    <t>203.94.66.130</t>
  </si>
  <si>
    <t>LK Domain Registry</t>
  </si>
  <si>
    <t>Katubedda</t>
  </si>
  <si>
    <t>6.8 79.9</t>
  </si>
  <si>
    <t>PK.NIIT.EDU.N4</t>
  </si>
  <si>
    <t>203.99.50.202</t>
  </si>
  <si>
    <t>NUST Institute of Information Technology-Micronet Link</t>
  </si>
  <si>
    <t>PK.NIIT.EDU.N1</t>
  </si>
  <si>
    <t>203.99.50.204</t>
  </si>
  <si>
    <t>PK.NIIT.EDU.N5</t>
  </si>
  <si>
    <t>pinger2.niit.edu.pk</t>
  </si>
  <si>
    <t>203.99.50.206</t>
  </si>
  <si>
    <t>GOV.LANL.N6</t>
  </si>
  <si>
    <t>204.121.19.1</t>
  </si>
  <si>
    <t>35 -106</t>
  </si>
  <si>
    <t>GOV.LANL.N1</t>
  </si>
  <si>
    <t>204.121.19.2</t>
  </si>
  <si>
    <t>GOV.LANL.N2</t>
  </si>
  <si>
    <t>204.121.253.243</t>
  </si>
  <si>
    <t>GOV.LANL.N4</t>
  </si>
  <si>
    <t>204.121.3.13</t>
  </si>
  <si>
    <t>DEC</t>
  </si>
  <si>
    <t>dec.com</t>
  </si>
  <si>
    <t>204.123.8.3</t>
  </si>
  <si>
    <t>Compaq OpenVMS</t>
  </si>
  <si>
    <t>204.131.62.126</t>
  </si>
  <si>
    <t>SA.JTC.EDU.N1</t>
  </si>
  <si>
    <t>jtc.edu.sa</t>
  </si>
  <si>
    <t>204.187.100.34</t>
  </si>
  <si>
    <t>Jeddah Teachers College</t>
  </si>
  <si>
    <t>Jeddah</t>
  </si>
  <si>
    <t>Saudi Arabia</t>
  </si>
  <si>
    <t>21.52 39.22</t>
  </si>
  <si>
    <t>newyork.cw.net</t>
  </si>
  <si>
    <t>204.189.136.145</t>
  </si>
  <si>
    <t>Cable and Wireless</t>
  </si>
  <si>
    <t>Morrisville NC</t>
  </si>
  <si>
    <t>35.822 -78.817</t>
  </si>
  <si>
    <t>204.189.136.153</t>
  </si>
  <si>
    <t>washington.cw.net</t>
  </si>
  <si>
    <t>204.189.152.157</t>
  </si>
  <si>
    <t>204.189.152.193</t>
  </si>
  <si>
    <t>204.189.152.205</t>
  </si>
  <si>
    <t>LK.ICTA.N1</t>
  </si>
  <si>
    <t>ICTA</t>
  </si>
  <si>
    <t>204.202.236.175</t>
  </si>
  <si>
    <t>Information and Communication Technology Agency</t>
  </si>
  <si>
    <t>6.92 79.87</t>
  </si>
  <si>
    <t>COM.INVERSE.N1</t>
  </si>
  <si>
    <t>inversenet.com</t>
  </si>
  <si>
    <t>204.212.172.115</t>
  </si>
  <si>
    <t>mci.net</t>
  </si>
  <si>
    <t>204.70.128.1</t>
  </si>
  <si>
    <t>Worlcom</t>
  </si>
  <si>
    <t>cw.net</t>
  </si>
  <si>
    <t>Vienna, VA</t>
  </si>
  <si>
    <t>38.900 -77.267</t>
  </si>
  <si>
    <t>pompanobeach.cw.net</t>
  </si>
  <si>
    <t>204.70.231.77</t>
  </si>
  <si>
    <t>RESTON VA</t>
  </si>
  <si>
    <t>38.969 -77.341</t>
  </si>
  <si>
    <t>BLS</t>
  </si>
  <si>
    <t>bls.com</t>
  </si>
  <si>
    <t>205.152.56.147</t>
  </si>
  <si>
    <t>33.00 -84.00</t>
  </si>
  <si>
    <t>NET.BELLSOUTH.N1</t>
  </si>
  <si>
    <t>bellsouth.net</t>
  </si>
  <si>
    <t>205.152.6.78</t>
  </si>
  <si>
    <t>BellSouth</t>
  </si>
  <si>
    <t>XO</t>
  </si>
  <si>
    <t>205.158.3.36</t>
  </si>
  <si>
    <t>XO Communications</t>
  </si>
  <si>
    <t>Santa Clara CA</t>
  </si>
  <si>
    <t>37.345 -121.933</t>
  </si>
  <si>
    <t>205.158.3.52</t>
  </si>
  <si>
    <t>XO Communications ???</t>
  </si>
  <si>
    <t>205.189.33.N1</t>
  </si>
  <si>
    <t>205.189.33.70</t>
  </si>
  <si>
    <t>ZW.AFRICAU.EDU</t>
  </si>
  <si>
    <t>africau.edu</t>
  </si>
  <si>
    <t>205.209.96.96</t>
  </si>
  <si>
    <t>Africa University</t>
  </si>
  <si>
    <t>Off Nyanga Road, Fairview Road, P. O Box 1320 Old Mutare, Mutare,</t>
  </si>
  <si>
    <t>-18.97 32.65</t>
  </si>
  <si>
    <t>HR.HT.N2</t>
  </si>
  <si>
    <t>205.219.255.33</t>
  </si>
  <si>
    <t>GOV.DOE.N1</t>
  </si>
  <si>
    <t>205.254.147.254</t>
  </si>
  <si>
    <t>GUTIERREZ</t>
  </si>
  <si>
    <t>gutierrez.com</t>
  </si>
  <si>
    <t>206.105.100.5</t>
  </si>
  <si>
    <t>Puerto Rico</t>
  </si>
  <si>
    <t>Guaynabo</t>
  </si>
  <si>
    <t>18.36 -66.11</t>
  </si>
  <si>
    <t>206.14.139.6</t>
  </si>
  <si>
    <t>Surf</t>
  </si>
  <si>
    <t>206.14.59.10</t>
  </si>
  <si>
    <t>Surf.com</t>
  </si>
  <si>
    <t>206.141.239.126</t>
  </si>
  <si>
    <t>SBC-Ameritech</t>
  </si>
  <si>
    <t>HOFFMAN ESTATES IL</t>
  </si>
  <si>
    <t>42.043 -88.150</t>
  </si>
  <si>
    <t>206.152.163.31</t>
  </si>
  <si>
    <t>Compaq; OpenVMS</t>
  </si>
  <si>
    <t>ASPN</t>
  </si>
  <si>
    <t>aspn.net</t>
  </si>
  <si>
    <t>206.168.233.220</t>
  </si>
  <si>
    <t>ORG.TRANSPAC.STARTAP.N1</t>
  </si>
  <si>
    <t>206.220.240.234</t>
  </si>
  <si>
    <t>Transpac Node at STAR TAP</t>
  </si>
  <si>
    <t>41 -87</t>
  </si>
  <si>
    <t>ORG.TRANSPAC.STARLIGHT.N1</t>
  </si>
  <si>
    <t>206.220.241.251</t>
  </si>
  <si>
    <t>Transpac Node at STAR LIGHT</t>
  </si>
  <si>
    <t>DIRECPC</t>
  </si>
  <si>
    <t>direcpc.com</t>
  </si>
  <si>
    <t>206.71.99.14</t>
  </si>
  <si>
    <t>DirecPC</t>
  </si>
  <si>
    <t>38.977 -76.483</t>
  </si>
  <si>
    <t>EDU.KERALAUNIVERSITY.N1</t>
  </si>
  <si>
    <t>207.139.45.67</t>
  </si>
  <si>
    <t>University of Kerala</t>
  </si>
  <si>
    <t>Kerala</t>
  </si>
  <si>
    <t>COM.CADVISION.N1</t>
  </si>
  <si>
    <t>cadvision.com</t>
  </si>
  <si>
    <t>207.148.158.82</t>
  </si>
  <si>
    <t>Cadvision</t>
  </si>
  <si>
    <t>Calgary</t>
  </si>
  <si>
    <t>51.08 -114.08</t>
  </si>
  <si>
    <t>COM.DNAI.N1</t>
  </si>
  <si>
    <t>dnai.com</t>
  </si>
  <si>
    <t>207.181.192.12</t>
  </si>
  <si>
    <t>Direct Network Access</t>
  </si>
  <si>
    <t>SHOWCASES</t>
  </si>
  <si>
    <t>showcases.com</t>
  </si>
  <si>
    <t>207.19.82.143</t>
  </si>
  <si>
    <t>The I Spot; Showcase</t>
  </si>
  <si>
    <t>30.00 -97.00</t>
  </si>
  <si>
    <t>advanced.org</t>
  </si>
  <si>
    <t>207.24.7.126</t>
  </si>
  <si>
    <t>Advanced Network Services</t>
  </si>
  <si>
    <t>CNN</t>
  </si>
  <si>
    <t>207.25.71.26</t>
  </si>
  <si>
    <t>Cable News Network</t>
  </si>
  <si>
    <t>COM.INTERACCESS.N1</t>
  </si>
  <si>
    <t>interaccess.com</t>
  </si>
  <si>
    <t>207.70.126.132</t>
  </si>
  <si>
    <t>AZ.BAKU.N1</t>
  </si>
  <si>
    <t>baku.az</t>
  </si>
  <si>
    <t>208.220.225.2</t>
  </si>
  <si>
    <t>40.37 49.89</t>
  </si>
  <si>
    <t>SY.ALFURATUNIV.ORG.N1</t>
  </si>
  <si>
    <t>alfuratuniv.org</t>
  </si>
  <si>
    <t>208.91.197.134</t>
  </si>
  <si>
    <t>Al Furat University</t>
  </si>
  <si>
    <t>Deir ez-Zor</t>
  </si>
  <si>
    <t>35.3333 40.1500</t>
  </si>
  <si>
    <t>EDU.ASU.N1</t>
  </si>
  <si>
    <t>asu.edu</t>
  </si>
  <si>
    <t>209.147.175.249</t>
  </si>
  <si>
    <t>Arizona State University</t>
  </si>
  <si>
    <t>Tempe, AZ</t>
  </si>
  <si>
    <t>33.43 -111.93</t>
  </si>
  <si>
    <t>209.150.160.67</t>
  </si>
  <si>
    <t>AM.YUMIT.N1</t>
  </si>
  <si>
    <t>yumit.am</t>
  </si>
  <si>
    <t>209.160.40.196</t>
  </si>
  <si>
    <t>Yerevan University of Management and Information Technology</t>
  </si>
  <si>
    <t>40.181 44.5136</t>
  </si>
  <si>
    <t>COM.EPTRI.N1</t>
  </si>
  <si>
    <t>www.eptri.com</t>
  </si>
  <si>
    <t>209.197.224.36</t>
  </si>
  <si>
    <t>Environment Protection Training and Research Institute</t>
  </si>
  <si>
    <t>DO.UAPA.EDU.N1</t>
  </si>
  <si>
    <t>uapa.edu.do</t>
  </si>
  <si>
    <t>209.200.242.240</t>
  </si>
  <si>
    <t>18.4496 -65.951</t>
  </si>
  <si>
    <t>PK.NUML.EDU.N1</t>
  </si>
  <si>
    <t>numl.edu.pk</t>
  </si>
  <si>
    <t>209.210.24.86</t>
  </si>
  <si>
    <t>National University of Modern Languages</t>
  </si>
  <si>
    <t>GH.TAMALEPOLY.EDU</t>
  </si>
  <si>
    <t>tamalepoly.edu.gh</t>
  </si>
  <si>
    <t>209.217.224.149</t>
  </si>
  <si>
    <t>Tamale Polytechnic</t>
  </si>
  <si>
    <t>Tamale</t>
  </si>
  <si>
    <t>9.4304 -0.8672</t>
  </si>
  <si>
    <t>PBI</t>
  </si>
  <si>
    <t>pbi.net</t>
  </si>
  <si>
    <t>209.233.207.4</t>
  </si>
  <si>
    <t>SBC-PacBell</t>
  </si>
  <si>
    <t>San Francisco, CA</t>
  </si>
  <si>
    <t>37.77 -122.41</t>
  </si>
  <si>
    <t>tirana.al</t>
  </si>
  <si>
    <t>209.239.74.158</t>
  </si>
  <si>
    <t>Intellectual Communication Center</t>
  </si>
  <si>
    <t>41.33 19.82</t>
  </si>
  <si>
    <t>SM-G-LVL3.NET</t>
  </si>
  <si>
    <t>level3.net</t>
  </si>
  <si>
    <t>209.245.144.5</t>
  </si>
  <si>
    <t>Level3 Communications</t>
  </si>
  <si>
    <t>Broomfield, CO</t>
  </si>
  <si>
    <t>39.500 105.200</t>
  </si>
  <si>
    <t>SO.BORAMA.AC.N1</t>
  </si>
  <si>
    <t>www.amoud-university.borama.ac.so</t>
  </si>
  <si>
    <t>209.68.63.245</t>
  </si>
  <si>
    <t>Amond University</t>
  </si>
  <si>
    <t>Borama, Awdal</t>
  </si>
  <si>
    <t>Somalia</t>
  </si>
  <si>
    <t>2.07 45.36</t>
  </si>
  <si>
    <t>cdac.mumbai.in</t>
  </si>
  <si>
    <t>209.85.51.151</t>
  </si>
  <si>
    <t>NET.MINDSPRING.N1</t>
  </si>
  <si>
    <t>oak.mindspring.net</t>
  </si>
  <si>
    <t>209.86.81.129</t>
  </si>
  <si>
    <t>Owen Saxtons 1st router not at his home</t>
  </si>
  <si>
    <t>NA.AGRISTATS.GOV.N1</t>
  </si>
  <si>
    <t>agristats.gov.na</t>
  </si>
  <si>
    <t>209.88.21.55</t>
  </si>
  <si>
    <t>Ministry of Agriculture, Water &amp; Forestry</t>
  </si>
  <si>
    <t>ZW.NUST.AC.N1</t>
  </si>
  <si>
    <t>nust.ac.zw</t>
  </si>
  <si>
    <t>209.88.91.209</t>
  </si>
  <si>
    <t>National University of Science and Technology</t>
  </si>
  <si>
    <t>-17.50 31.30</t>
  </si>
  <si>
    <t>ZW.AFRICAONLINE.CO.N2</t>
  </si>
  <si>
    <t>africaonline.co.zw</t>
  </si>
  <si>
    <t>209.88.92.14</t>
  </si>
  <si>
    <t>University of Zimbabwe for the Community</t>
  </si>
  <si>
    <t>210.0.139.4</t>
  </si>
  <si>
    <t>nuri.net</t>
  </si>
  <si>
    <t>210.116.105.164</t>
  </si>
  <si>
    <t>PSINet</t>
  </si>
  <si>
    <t>hanq.net</t>
  </si>
  <si>
    <t>210.116.252.1</t>
  </si>
  <si>
    <t>Hansol Telecom</t>
  </si>
  <si>
    <t>COM.RMSI.N1</t>
  </si>
  <si>
    <t>server1.rmsi.com</t>
  </si>
  <si>
    <t>210.210.78.137</t>
  </si>
  <si>
    <t>RMSI Pvt. Ltd.</t>
  </si>
  <si>
    <t>Noida</t>
  </si>
  <si>
    <t>28.51 77.33</t>
  </si>
  <si>
    <t>210.229.168.82</t>
  </si>
  <si>
    <t>Hokkaido</t>
  </si>
  <si>
    <t>44.300 142.567</t>
  </si>
  <si>
    <t>PK.COMSATS.NET.N4</t>
  </si>
  <si>
    <t>lhr.comsats.net.pk</t>
  </si>
  <si>
    <t>210.56.16.10</t>
  </si>
  <si>
    <t>Comsats Internet Services</t>
  </si>
  <si>
    <t>Karachi</t>
  </si>
  <si>
    <t>24.700 67.00</t>
  </si>
  <si>
    <t>PK.COMSATS.NET.N3</t>
  </si>
  <si>
    <t>comsats.net.pk</t>
  </si>
  <si>
    <t>210.56.4.10</t>
  </si>
  <si>
    <t>PK.COMSATS.NET.N1</t>
  </si>
  <si>
    <t>isl.comsats.net.pk</t>
  </si>
  <si>
    <t>210.56.8.8</t>
  </si>
  <si>
    <t>Comstats Internet Services</t>
  </si>
  <si>
    <t>hananet.net</t>
  </si>
  <si>
    <t>210.94.3.1</t>
  </si>
  <si>
    <t>Hananet</t>
  </si>
  <si>
    <t>212.0.139.N1</t>
  </si>
  <si>
    <t>212.0.139.4</t>
  </si>
  <si>
    <t>Sudan University</t>
  </si>
  <si>
    <t>KHARTOUM</t>
  </si>
  <si>
    <t>Sudan</t>
  </si>
  <si>
    <t>15.55 32.53</t>
  </si>
  <si>
    <t>SD.SUDAN.GOV.N1</t>
  </si>
  <si>
    <t>www.sudan.gov.sd</t>
  </si>
  <si>
    <t>212.0.148.24</t>
  </si>
  <si>
    <t>The Sudan Government</t>
  </si>
  <si>
    <t>Khartoum</t>
  </si>
  <si>
    <t>MD.CNI.N1</t>
  </si>
  <si>
    <t>cni.md</t>
  </si>
  <si>
    <t>212.0.205.4</t>
  </si>
  <si>
    <t>47.00 28.86</t>
  </si>
  <si>
    <t>NG.BONVOYAGETRAVEL.COM.N1</t>
  </si>
  <si>
    <t>bonvoyagetravel.com.ng</t>
  </si>
  <si>
    <t>212.100.64.10</t>
  </si>
  <si>
    <t>Bon Voyage Travel Agency Ltd.</t>
  </si>
  <si>
    <t>6.4531 3.3958</t>
  </si>
  <si>
    <t>NG.NATCONSUMERCREDIT.GOV.N1</t>
  </si>
  <si>
    <t>natconsumercredit.gov.ng</t>
  </si>
  <si>
    <t>212.100.64.9</t>
  </si>
  <si>
    <t>National Consumer Credit System</t>
  </si>
  <si>
    <t>9. It may be in Abuja at Federal Secretariat Phase I, Abuja</t>
  </si>
  <si>
    <t>9.1758 7.1808</t>
  </si>
  <si>
    <t>CY.ADSLCYPRUS.N1</t>
  </si>
  <si>
    <t>adslcyprus.com</t>
  </si>
  <si>
    <t>212.108.130.51</t>
  </si>
  <si>
    <t>Speedtest Cyprus</t>
  </si>
  <si>
    <t>Lefkosa</t>
  </si>
  <si>
    <t>Cyprus</t>
  </si>
  <si>
    <t>35.1 33.22</t>
  </si>
  <si>
    <t>JO.CBJ.GOV.N1</t>
  </si>
  <si>
    <t>cbj.gov.jo</t>
  </si>
  <si>
    <t>212.118.0.74</t>
  </si>
  <si>
    <t>Central Bank of Jordan</t>
  </si>
  <si>
    <t>31.95 35.63</t>
  </si>
  <si>
    <t>JO.AARU.EDU.N1</t>
  </si>
  <si>
    <t>www.aaru.edu.jo</t>
  </si>
  <si>
    <t>212.118.13.58</t>
  </si>
  <si>
    <t>Association of Arab Universities</t>
  </si>
  <si>
    <t>PL.ISBM.N1</t>
  </si>
  <si>
    <t>isbm.pl</t>
  </si>
  <si>
    <t>212.122.200.4</t>
  </si>
  <si>
    <t>Speedtest Poland</t>
  </si>
  <si>
    <t>Bydgoszcz</t>
  </si>
  <si>
    <t>53.09 18</t>
  </si>
  <si>
    <t>SA.JAZANU.EDU</t>
  </si>
  <si>
    <t>jazanu.edu.sa</t>
  </si>
  <si>
    <t>212.138.84.57</t>
  </si>
  <si>
    <t>Jazan University</t>
  </si>
  <si>
    <t>Jazan</t>
  </si>
  <si>
    <t>17.4751 42.7076</t>
  </si>
  <si>
    <t>KZ.KSTU.N1</t>
  </si>
  <si>
    <t>kstu.kz</t>
  </si>
  <si>
    <t>212.154.194.122</t>
  </si>
  <si>
    <t>Karaganda State Technical University</t>
  </si>
  <si>
    <t>Karaganda</t>
  </si>
  <si>
    <t>50.72 53.12</t>
  </si>
  <si>
    <t>AM.FREENET.N1</t>
  </si>
  <si>
    <t>freenet.am</t>
  </si>
  <si>
    <t>212.165.126.49</t>
  </si>
  <si>
    <t>Armenian Freenet</t>
  </si>
  <si>
    <t>SA.IT.N1</t>
  </si>
  <si>
    <t>twx.it.sa</t>
  </si>
  <si>
    <t>212.165.83.10</t>
  </si>
  <si>
    <t>Haradh</t>
  </si>
  <si>
    <t>Riyadh</t>
  </si>
  <si>
    <t>24.64 46.77</t>
  </si>
  <si>
    <t>TR.ESO-ES.NET.N1</t>
  </si>
  <si>
    <t>eso-es.net</t>
  </si>
  <si>
    <t>212.174.217.120</t>
  </si>
  <si>
    <t>Speedtest Turkey</t>
  </si>
  <si>
    <t>39.47 30.31</t>
  </si>
  <si>
    <t>TR.SISTEMNET.COM.N1</t>
  </si>
  <si>
    <t>sistemnet.com.tr</t>
  </si>
  <si>
    <t>212.175.16.4</t>
  </si>
  <si>
    <t>Bilgi</t>
  </si>
  <si>
    <t>38.1 43.25</t>
  </si>
  <si>
    <t>PL.POLLUB.N1</t>
  </si>
  <si>
    <t>pollub.pl</t>
  </si>
  <si>
    <t>212.182.64.83</t>
  </si>
  <si>
    <t>Lublin</t>
  </si>
  <si>
    <t>51.14 22.34</t>
  </si>
  <si>
    <t>IT.INFN-PI</t>
  </si>
  <si>
    <t>212.189.155.16</t>
  </si>
  <si>
    <t>MA.UCAM.AC.N1</t>
  </si>
  <si>
    <t>ucam.ac.ma</t>
  </si>
  <si>
    <t>212.217.51.4</t>
  </si>
  <si>
    <t>University of Cadi Ayyad</t>
  </si>
  <si>
    <t>Marrakech</t>
  </si>
  <si>
    <t>31.82 -8</t>
  </si>
  <si>
    <t>SA.CTI.EDU.N1</t>
  </si>
  <si>
    <t>cti.edu.sa</t>
  </si>
  <si>
    <t>212.24.237.41</t>
  </si>
  <si>
    <t>College of Telecom and Information</t>
  </si>
  <si>
    <t>24.6408 46.7728</t>
  </si>
  <si>
    <t>KE.CO.LOANS.N1</t>
  </si>
  <si>
    <t>loans.co.ke</t>
  </si>
  <si>
    <t>212.49.70.12</t>
  </si>
  <si>
    <t>Loans for Kenya</t>
  </si>
  <si>
    <t>Kom</t>
  </si>
  <si>
    <t>1 38</t>
  </si>
  <si>
    <t>BF.MULL.N1</t>
  </si>
  <si>
    <t>eauburkina.bf</t>
  </si>
  <si>
    <t>212.52.135.242</t>
  </si>
  <si>
    <t>Eauburkina</t>
  </si>
  <si>
    <t>Burkino</t>
  </si>
  <si>
    <t>13 -2</t>
  </si>
  <si>
    <t>BF.DATASYS.N1</t>
  </si>
  <si>
    <t>datasys.bf</t>
  </si>
  <si>
    <t>212.52.144.101</t>
  </si>
  <si>
    <t>Datasys</t>
  </si>
  <si>
    <t>DATASYS 1293, avenue Kwamé N'Krumah, 10 BP 13920 Ouagadougou 10</t>
  </si>
  <si>
    <t>12.3702 -1.5427</t>
  </si>
  <si>
    <t>OM.MCBS.EDU.N1</t>
  </si>
  <si>
    <t>mcbs.edu.om</t>
  </si>
  <si>
    <t>212.72.11.27</t>
  </si>
  <si>
    <t>Modern College of Business and Science</t>
  </si>
  <si>
    <t>Muscat</t>
  </si>
  <si>
    <t>Oman</t>
  </si>
  <si>
    <t>23.61 58.59</t>
  </si>
  <si>
    <t>SA.AJYALALMWAHEB.EDU.N1</t>
  </si>
  <si>
    <t>ajyalamwaheb.edu.sa</t>
  </si>
  <si>
    <t>212.76.68.166</t>
  </si>
  <si>
    <t>Ajyal Almwaheb School</t>
  </si>
  <si>
    <t>Damman</t>
  </si>
  <si>
    <t>26.4258 50.1142</t>
  </si>
  <si>
    <t>UG.MTN-ISP.N1</t>
  </si>
  <si>
    <t>212.88.97.44</t>
  </si>
  <si>
    <t>MTN UGANDA (ISP)</t>
  </si>
  <si>
    <t>Makerere</t>
  </si>
  <si>
    <t>Uganda</t>
  </si>
  <si>
    <t>0.33 32.55</t>
  </si>
  <si>
    <t>CI.DOUANES.N1</t>
  </si>
  <si>
    <t>douanes.ci</t>
  </si>
  <si>
    <t>213.136.105.197</t>
  </si>
  <si>
    <t>Moteur</t>
  </si>
  <si>
    <t>Abidjan</t>
  </si>
  <si>
    <t>DZ.UMC.EDU.N1</t>
  </si>
  <si>
    <t>umc.edu.dz</t>
  </si>
  <si>
    <t>213.140.56.84</t>
  </si>
  <si>
    <t>Universite Mentouri Constantine</t>
  </si>
  <si>
    <t>Route Ain el Bey, Constantine 25000,</t>
  </si>
  <si>
    <t>36.121 6.725</t>
  </si>
  <si>
    <t>KE.KU.AC.N1</t>
  </si>
  <si>
    <t>ku.ac.ke</t>
  </si>
  <si>
    <t>213.147.64.13</t>
  </si>
  <si>
    <t>Kenyatta University</t>
  </si>
  <si>
    <t>Nairobi</t>
  </si>
  <si>
    <t>-1.182 36.9279</t>
  </si>
  <si>
    <t>CY.CIIM.AC.N1</t>
  </si>
  <si>
    <t>ciim.ac.cy</t>
  </si>
  <si>
    <t>213.169.137.34</t>
  </si>
  <si>
    <t>Cyprus International Institute of Managemnt</t>
  </si>
  <si>
    <t>Nicosia</t>
  </si>
  <si>
    <t>35.15 33.35</t>
  </si>
  <si>
    <t>IR.IASBS.AC.N1</t>
  </si>
  <si>
    <t>iasbs.ac.ir</t>
  </si>
  <si>
    <t>213.176.122.100</t>
  </si>
  <si>
    <t>36.66 48.48</t>
  </si>
  <si>
    <t>ES.XTEC.CAT.N1</t>
  </si>
  <si>
    <t>xtec.cat</t>
  </si>
  <si>
    <t>213.176.161.59</t>
  </si>
  <si>
    <t>Speedtest Spain</t>
  </si>
  <si>
    <t>41.39 2.17</t>
  </si>
  <si>
    <t>BW.BTA.ORG.N1</t>
  </si>
  <si>
    <t>bta.org.bw</t>
  </si>
  <si>
    <t>213.193.45.165</t>
  </si>
  <si>
    <t>Botswana Telecommunications Authority</t>
  </si>
  <si>
    <t>AL.PARLAMENT.N1</t>
  </si>
  <si>
    <t>parlament.al</t>
  </si>
  <si>
    <t>213.207.32.1</t>
  </si>
  <si>
    <t>BF.ZCP.N1</t>
  </si>
  <si>
    <t>zcp.br</t>
  </si>
  <si>
    <t>213.251.186.14</t>
  </si>
  <si>
    <t>MEBA</t>
  </si>
  <si>
    <t>ET.STMARYCOLLEGE.EDU.N2</t>
  </si>
  <si>
    <t>St Mary's University College</t>
  </si>
  <si>
    <t>Addis Ababa</t>
  </si>
  <si>
    <t>8 38</t>
  </si>
  <si>
    <t>ET.SMARYCOLLEGE.EDU.N1</t>
  </si>
  <si>
    <t>ET.EDU.ICSADDIS.N1</t>
  </si>
  <si>
    <t>icsaddis.edu.et</t>
  </si>
  <si>
    <t>213.55.84.125</t>
  </si>
  <si>
    <t>International Community School of Addis Ababa</t>
  </si>
  <si>
    <t>ET.HILCOE.EDU.N1</t>
  </si>
  <si>
    <t>hilcoe.edu.et</t>
  </si>
  <si>
    <t>213.55.84.53</t>
  </si>
  <si>
    <t>HilCOE Course Management Systtem</t>
  </si>
  <si>
    <t>ET.UCBP.COM.N1</t>
  </si>
  <si>
    <t>ucbp.com.et</t>
  </si>
  <si>
    <t>213.55.84.57</t>
  </si>
  <si>
    <t>University Building Cooperative Program, Ministry of Education and Ministry of Capacvity Building</t>
  </si>
  <si>
    <t>Addis Abada</t>
  </si>
  <si>
    <t>9.0 38.8</t>
  </si>
  <si>
    <t>ET.EDU.HARAMAYA.N1</t>
  </si>
  <si>
    <t>haramaya.edu.et</t>
  </si>
  <si>
    <t>213.55.85.92</t>
  </si>
  <si>
    <t>Haramaya University</t>
  </si>
  <si>
    <t>P.O.Box 138, Dire Dawa</t>
  </si>
  <si>
    <t>9.62 41.85</t>
  </si>
  <si>
    <t>ET.EDU.HARAMAYA.N2</t>
  </si>
  <si>
    <t>Haramaya University P.O.Box 138, Dire Dawa</t>
  </si>
  <si>
    <t>9.5977 41.8554</t>
  </si>
  <si>
    <t>ET.EDU.HIGHER.N1</t>
  </si>
  <si>
    <t>higher.edu.et</t>
  </si>
  <si>
    <t>213.55.93.153</t>
  </si>
  <si>
    <t>Higher Education Ethiopia</t>
  </si>
  <si>
    <t>ET.GOV.DPPC.N1</t>
  </si>
  <si>
    <t>dppc.gov.et</t>
  </si>
  <si>
    <t>213.55.93.98</t>
  </si>
  <si>
    <t>Ethiopian Mapping Task Force</t>
  </si>
  <si>
    <t>Welkite</t>
  </si>
  <si>
    <t>ET.EDU.MU.N1</t>
  </si>
  <si>
    <t>mu.edu.et</t>
  </si>
  <si>
    <t>213.55.94.36</t>
  </si>
  <si>
    <t>Mekelle University</t>
  </si>
  <si>
    <t>Mekelle City</t>
  </si>
  <si>
    <t>13.33 39.30</t>
  </si>
  <si>
    <t>ET.AAU.EDU.N1</t>
  </si>
  <si>
    <t>aau.edu.et</t>
  </si>
  <si>
    <t>213.55.95.5</t>
  </si>
  <si>
    <t>Addis Adaba University</t>
  </si>
  <si>
    <t>Addis Adaba</t>
  </si>
  <si>
    <t>9.05 38.7</t>
  </si>
  <si>
    <t>IL.1HOST.CO.N1</t>
  </si>
  <si>
    <t>1host.co.il</t>
  </si>
  <si>
    <t>213.8.196.24</t>
  </si>
  <si>
    <t>Speedtest Israel</t>
  </si>
  <si>
    <t>Petach Tikva</t>
  </si>
  <si>
    <t>31.55 34.33</t>
  </si>
  <si>
    <t>EDU.GB-STANFORD.N1</t>
  </si>
  <si>
    <t>216.102.95.254</t>
  </si>
  <si>
    <t>SBC Pacific Bell</t>
  </si>
  <si>
    <t>ZW.AFRICAONLINE.CO.N1</t>
  </si>
  <si>
    <t>216.104.192.18</t>
  </si>
  <si>
    <t>GH.ATLANTIC.COM.N1</t>
  </si>
  <si>
    <t>atlantic.com.gh</t>
  </si>
  <si>
    <t>216.122.144.112</t>
  </si>
  <si>
    <t>Kumasi</t>
  </si>
  <si>
    <t>6.6833 -1.6167</t>
  </si>
  <si>
    <t>PK.PLANWEL.EDU.N1</t>
  </si>
  <si>
    <t>planwel.edu</t>
  </si>
  <si>
    <t>216.122.49.102</t>
  </si>
  <si>
    <t>Association of Planning Proffesionals for Social Welfare Work</t>
  </si>
  <si>
    <t>24.9 67.1</t>
  </si>
  <si>
    <t>BS.BTCBAHAMAS.COM.N1</t>
  </si>
  <si>
    <t>btcbahamas.com</t>
  </si>
  <si>
    <t>216.137.12.100</t>
  </si>
  <si>
    <t>Speedtest Bahamas</t>
  </si>
  <si>
    <t>Nassau</t>
  </si>
  <si>
    <t>Bahamas</t>
  </si>
  <si>
    <t>25.08 -77.35</t>
  </si>
  <si>
    <t>CL.SURNET.N1</t>
  </si>
  <si>
    <t>surnet.cl</t>
  </si>
  <si>
    <t>216.155.73.162</t>
  </si>
  <si>
    <t>Valdivia</t>
  </si>
  <si>
    <t>PK.NCA.EDU.N1</t>
  </si>
  <si>
    <t>nca.edu.pk</t>
  </si>
  <si>
    <t>216.180.249.193</t>
  </si>
  <si>
    <t>National College of Arts</t>
  </si>
  <si>
    <t>31.5 74.3</t>
  </si>
  <si>
    <t>PK.COM.UPESH.N1</t>
  </si>
  <si>
    <t>upesh.com</t>
  </si>
  <si>
    <t>216.250.229.22</t>
  </si>
  <si>
    <t>University of Peshawar</t>
  </si>
  <si>
    <t>Peshawar</t>
  </si>
  <si>
    <t>34.0 71.5</t>
  </si>
  <si>
    <t>MW.SDNP.ORG.N1</t>
  </si>
  <si>
    <t>sdnp.org.mw</t>
  </si>
  <si>
    <t>216.252.252.5</t>
  </si>
  <si>
    <t>Malawi Sustainable Development Network Programme</t>
  </si>
  <si>
    <t>Blantyre</t>
  </si>
  <si>
    <t>-15.9 35.16</t>
  </si>
  <si>
    <t>EDU.ITT.N1</t>
  </si>
  <si>
    <t>iit.edu</t>
  </si>
  <si>
    <t>216.47.138.169</t>
  </si>
  <si>
    <t>Illinois Institute of Technology</t>
  </si>
  <si>
    <t>Chicago IL</t>
  </si>
  <si>
    <t>COM.INIL.N1</t>
  </si>
  <si>
    <t>inil.com</t>
  </si>
  <si>
    <t>216.93.66.153</t>
  </si>
  <si>
    <t>CoreComm Internet</t>
  </si>
  <si>
    <t>GENEVA IL</t>
  </si>
  <si>
    <t>41.887 -88.300</t>
  </si>
  <si>
    <t>NET.MEGSINET.N1</t>
  </si>
  <si>
    <t>megsinet.net</t>
  </si>
  <si>
    <t>216.93.66.186</t>
  </si>
  <si>
    <t>CoreComm</t>
  </si>
  <si>
    <t>UG.INFOCOM.CO.N1</t>
  </si>
  <si>
    <t>infocom.co.ug</t>
  </si>
  <si>
    <t>217.113.64.6</t>
  </si>
  <si>
    <t>HealthNet</t>
  </si>
  <si>
    <t>Kampala</t>
  </si>
  <si>
    <t>0.317 32.583</t>
  </si>
  <si>
    <t>NG.NIGERIA.GOV.N1</t>
  </si>
  <si>
    <t>www.nigeria.gov.ng</t>
  </si>
  <si>
    <t>217.117.4.8</t>
  </si>
  <si>
    <t>Ministry of Education</t>
  </si>
  <si>
    <t>Ile-Ife</t>
  </si>
  <si>
    <t>7.55 4.57</t>
  </si>
  <si>
    <t>ZW.ACROSSAFRICATOURS.CO.N1</t>
  </si>
  <si>
    <t>acrossafricatours.co.zw.</t>
  </si>
  <si>
    <t>217.15.120.13</t>
  </si>
  <si>
    <t>Across Africa Tours</t>
  </si>
  <si>
    <t>Suite 29 Arundel Village Harare</t>
  </si>
  <si>
    <t>-17.818 31.045</t>
  </si>
  <si>
    <t>LS.LP.AC.N1</t>
  </si>
  <si>
    <t>www.lp.ac.ls</t>
  </si>
  <si>
    <t>217.15.127.26</t>
  </si>
  <si>
    <t>Lerotholi Polytechnic</t>
  </si>
  <si>
    <t>SC.SEYCHELLES.NET.N1</t>
  </si>
  <si>
    <t>praslin.seychelles.net</t>
  </si>
  <si>
    <t>217.161.116.35</t>
  </si>
  <si>
    <t>The Seychelles Nation Newspaper</t>
  </si>
  <si>
    <t>35.76 -90.06</t>
  </si>
  <si>
    <t>TM.ONLINE.N1</t>
  </si>
  <si>
    <t>online.tm</t>
  </si>
  <si>
    <t>217.174.229.211</t>
  </si>
  <si>
    <t>Turkmenistan Online</t>
  </si>
  <si>
    <t>Ashkhabad</t>
  </si>
  <si>
    <t>37.95 58.38</t>
  </si>
  <si>
    <t>ATHENS.TWX.GR</t>
  </si>
  <si>
    <t>twx.it.gr</t>
  </si>
  <si>
    <t>217.19.72.130</t>
  </si>
  <si>
    <t>athens.twx.gr</t>
  </si>
  <si>
    <t>Athens</t>
  </si>
  <si>
    <t>38.00 23.733</t>
  </si>
  <si>
    <t>BI.NIC.NS1.N1</t>
  </si>
  <si>
    <t>ns1.nic.bi</t>
  </si>
  <si>
    <t>217.194.130.205</t>
  </si>
  <si>
    <t>BUJUMBURA</t>
  </si>
  <si>
    <t>-3.16 29.18</t>
  </si>
  <si>
    <t>IR.UT.AC.N1</t>
  </si>
  <si>
    <t>ut.ac.ir</t>
  </si>
  <si>
    <t>217.218.33.14</t>
  </si>
  <si>
    <t>University of Tehran</t>
  </si>
  <si>
    <t>35.67 51.43</t>
  </si>
  <si>
    <t>IR.IUT.AC.N1</t>
  </si>
  <si>
    <t>iut.ac.ir</t>
  </si>
  <si>
    <t>217.219.19.35</t>
  </si>
  <si>
    <t>Isfahan University of Technology</t>
  </si>
  <si>
    <t>Isfahan</t>
  </si>
  <si>
    <t>32.68 52.68</t>
  </si>
  <si>
    <t>AL.FSHN.EDU.N1</t>
  </si>
  <si>
    <t>mail.fshn.edu.al</t>
  </si>
  <si>
    <t>217.24.240.124</t>
  </si>
  <si>
    <t>Tirana University</t>
  </si>
  <si>
    <t>AL.ATNET.COM.N1</t>
  </si>
  <si>
    <t>atnet.com.al</t>
  </si>
  <si>
    <t>217.24.240.6</t>
  </si>
  <si>
    <t>Telecom Albania Router</t>
  </si>
  <si>
    <t>Tirana, Albania</t>
  </si>
  <si>
    <t>AL.ATNET.COM.N2</t>
  </si>
  <si>
    <t>CY.PRIMEHOME.COM.N1</t>
  </si>
  <si>
    <t>primehome.com</t>
  </si>
  <si>
    <t>217.27.50.125</t>
  </si>
  <si>
    <t>35.16 33.36</t>
  </si>
  <si>
    <t>GA.GABONCONTACTS.N1</t>
  </si>
  <si>
    <t>ag3l.ga</t>
  </si>
  <si>
    <t>217.77.72.115</t>
  </si>
  <si>
    <t>Association Gaboniase</t>
  </si>
  <si>
    <t>JP.MUNRO.CC.N1</t>
  </si>
  <si>
    <t>munro.cc</t>
  </si>
  <si>
    <t>220.157.211.156</t>
  </si>
  <si>
    <t>Speedtest Japan</t>
  </si>
  <si>
    <t>Yokohama</t>
  </si>
  <si>
    <t>35.26 139.38</t>
  </si>
  <si>
    <t>PK.NUST.CAE.N1</t>
  </si>
  <si>
    <t>221.120.239.21</t>
  </si>
  <si>
    <t>College of Aeronautical Engineering</t>
  </si>
  <si>
    <t>Risalpur</t>
  </si>
  <si>
    <t>34.0670 71.9907</t>
  </si>
  <si>
    <t>VN.RMIT.EDU</t>
  </si>
  <si>
    <t>rmit.edu.vn</t>
  </si>
  <si>
    <t>222.255.76.137</t>
  </si>
  <si>
    <t>Royal Melbourne Institute of Technology campus Vietnam</t>
  </si>
  <si>
    <t>Saigon, Vietnam</t>
  </si>
  <si>
    <t>10.75 106.67</t>
  </si>
  <si>
    <t>RU.MSU.N6</t>
  </si>
  <si>
    <t>msu.edu</t>
  </si>
  <si>
    <t>35.9.71.53</t>
  </si>
  <si>
    <t>RU.MSU.N8</t>
  </si>
  <si>
    <t>35.9.71.61</t>
  </si>
  <si>
    <t>RU.MSU.N7</t>
  </si>
  <si>
    <t>35.9.71.62</t>
  </si>
  <si>
    <t>RU.MSU.N9</t>
  </si>
  <si>
    <t>35.9.71.63</t>
  </si>
  <si>
    <t>RU.MSU.N5</t>
  </si>
  <si>
    <t>35.9.71.65</t>
  </si>
  <si>
    <t>Michigan State University</t>
  </si>
  <si>
    <t>East Langston, MI</t>
  </si>
  <si>
    <t>42.73 -84.43</t>
  </si>
  <si>
    <t>36.66.193.9</t>
  </si>
  <si>
    <t>4.0.0.15</t>
  </si>
  <si>
    <t>ZA.AC.NBN.N1</t>
  </si>
  <si>
    <t>nbn.ac.za</t>
  </si>
  <si>
    <t>41.203.18.46</t>
  </si>
  <si>
    <t>National Bioinformatics Network</t>
  </si>
  <si>
    <t>Kimberley</t>
  </si>
  <si>
    <t>-29 24</t>
  </si>
  <si>
    <t>MG.REFER.N1</t>
  </si>
  <si>
    <t>refer.mg</t>
  </si>
  <si>
    <t>41.204.102.162</t>
  </si>
  <si>
    <t>University of Antananarivo</t>
  </si>
  <si>
    <t>KE.KENET.OR.N1</t>
  </si>
  <si>
    <t>kenet.or.ke</t>
  </si>
  <si>
    <t>41.204.161.3</t>
  </si>
  <si>
    <t>Kenya Education Network-KENET</t>
  </si>
  <si>
    <t>-1.28 36.83</t>
  </si>
  <si>
    <t>GH.FBDGHANA.GOV.N1</t>
  </si>
  <si>
    <t>fdbghana.gov.gh</t>
  </si>
  <si>
    <t>41.204.35.139</t>
  </si>
  <si>
    <t>Food and Drugs Board</t>
  </si>
  <si>
    <t>P O Box CT 2783, Cantonments - Accra</t>
  </si>
  <si>
    <t>5.55 -0.2167</t>
  </si>
  <si>
    <t>TG.GOUVERNEMENT.N1</t>
  </si>
  <si>
    <t>gouvernement.tg</t>
  </si>
  <si>
    <t>41.207.186.197</t>
  </si>
  <si>
    <t>Communications Ministry</t>
  </si>
  <si>
    <t>8 1.667</t>
  </si>
  <si>
    <t>TG.ARTP.N1</t>
  </si>
  <si>
    <t>artp.tg</t>
  </si>
  <si>
    <t>41.207.190.74</t>
  </si>
  <si>
    <t>Autorité de Réglémentation des Secteurs de Postes et de Télécommunications du Togo</t>
  </si>
  <si>
    <t>6.11667 1.21667</t>
  </si>
  <si>
    <t>CI.UABOBO.N1</t>
  </si>
  <si>
    <t>uabobo.ci</t>
  </si>
  <si>
    <t>41.207.210.54</t>
  </si>
  <si>
    <t>University of Abobo Adjame</t>
  </si>
  <si>
    <t>5.3651 4.0236</t>
  </si>
  <si>
    <t>LY.BCT.N1</t>
  </si>
  <si>
    <t>bct.ly</t>
  </si>
  <si>
    <t>41.208.105.194</t>
  </si>
  <si>
    <t>Business Centre of Tomorrow</t>
  </si>
  <si>
    <t>POB 76290, Janzour</t>
  </si>
  <si>
    <t>32.7734 13.0118</t>
  </si>
  <si>
    <t>GH.UCOMGH.COM.N1</t>
  </si>
  <si>
    <t>ucomgh.com</t>
  </si>
  <si>
    <t>41.220.52.58</t>
  </si>
  <si>
    <t>UCOM Ghana ISP</t>
  </si>
  <si>
    <t>AO.RNA.N1</t>
  </si>
  <si>
    <t>rna.ao</t>
  </si>
  <si>
    <t>41.221.254.23</t>
  </si>
  <si>
    <t>National Radio</t>
  </si>
  <si>
    <t>CF.ORANGE.CF</t>
  </si>
  <si>
    <t>orange.cf</t>
  </si>
  <si>
    <t>41.223.184.50</t>
  </si>
  <si>
    <t>7 21</t>
  </si>
  <si>
    <t>AO.UCAN.EDU.N1</t>
  </si>
  <si>
    <t>ucan.edu</t>
  </si>
  <si>
    <t>41.223.42.214</t>
  </si>
  <si>
    <t>Universidade Catolica de Angola</t>
  </si>
  <si>
    <t>ZM.KCM.CO.N1</t>
  </si>
  <si>
    <t>kcm.co.zm</t>
  </si>
  <si>
    <t>41.72.96.25</t>
  </si>
  <si>
    <t>Konkola Copper Mines</t>
  </si>
  <si>
    <t>Ndola</t>
  </si>
  <si>
    <t>-12.9683 28.6337</t>
  </si>
  <si>
    <t>MY.CAIS.UNIMAS.N2</t>
  </si>
  <si>
    <t>cais.unimas.my</t>
  </si>
  <si>
    <t>49.50.236.15</t>
  </si>
  <si>
    <t>University of Malaysia, Sarawak</t>
  </si>
  <si>
    <t>Kota Samarahan, Kuching</t>
  </si>
  <si>
    <t>1.4653 110.4274</t>
  </si>
  <si>
    <t>MY.UNIMAS.N3</t>
  </si>
  <si>
    <t>unimas.my</t>
  </si>
  <si>
    <t>49.50.236.98</t>
  </si>
  <si>
    <t>University Malaysia, Sarawak</t>
  </si>
  <si>
    <t>Kota Samarahan, Kuching, Sarawak</t>
  </si>
  <si>
    <t>1.4650 110.4200</t>
  </si>
  <si>
    <t>VE.COLEGIOSIMONBOLIVAR.N1</t>
  </si>
  <si>
    <t>colegiosimonbolivar.edu.ve</t>
  </si>
  <si>
    <t>50.23.149.232</t>
  </si>
  <si>
    <t>Colegio Simon Bolivar</t>
  </si>
  <si>
    <t>53.193.232.86</t>
  </si>
  <si>
    <t>PK.ORG.WB.SDNPK.N1</t>
  </si>
  <si>
    <t>wb.sdnpk.org</t>
  </si>
  <si>
    <t>58.65.204.149</t>
  </si>
  <si>
    <t>Web Sites of Organizations in Balochistan</t>
  </si>
  <si>
    <t>30.2 67.0</t>
  </si>
  <si>
    <t>IN.VSNL.NET.N1</t>
  </si>
  <si>
    <t>vsnl.net.in</t>
  </si>
  <si>
    <t>59.165.131.15</t>
  </si>
  <si>
    <t>INDICOM</t>
  </si>
  <si>
    <t>18.98 72.83</t>
  </si>
  <si>
    <t>IN.VSNL.MUMBAI.N1</t>
  </si>
  <si>
    <t>NP.KECKIST.EDU.N1</t>
  </si>
  <si>
    <t>keckist.edu.np</t>
  </si>
  <si>
    <t>61.12.126.51</t>
  </si>
  <si>
    <t>Kathmandu Education College</t>
  </si>
  <si>
    <t>Kalimati, Kathmandu, Nepal</t>
  </si>
  <si>
    <t>27.7 -85.32</t>
  </si>
  <si>
    <t>JP.GLBB.N1</t>
  </si>
  <si>
    <t>glbb.jp</t>
  </si>
  <si>
    <t>61.12.235.172</t>
  </si>
  <si>
    <t>Okinawa</t>
  </si>
  <si>
    <t>26.2 127.48</t>
  </si>
  <si>
    <t>JP.HELLOKTTY.VG.N1</t>
  </si>
  <si>
    <t>hellokitty.vg</t>
  </si>
  <si>
    <t>61.195.68.44</t>
  </si>
  <si>
    <t>35.69 139.75</t>
  </si>
  <si>
    <t>CZ.NEJHOST.N1</t>
  </si>
  <si>
    <t>nejhost.cz</t>
  </si>
  <si>
    <t>62.109.141.146</t>
  </si>
  <si>
    <t>Speedtest Czech Republic</t>
  </si>
  <si>
    <t>50.05 14.25</t>
  </si>
  <si>
    <t>MG.IRD.N1</t>
  </si>
  <si>
    <t>ird.mg</t>
  </si>
  <si>
    <t>62.173.234.150</t>
  </si>
  <si>
    <t>Institut de Recherche pour le development de Madagascar</t>
  </si>
  <si>
    <t>CM.CRTV.N1</t>
  </si>
  <si>
    <t>crtv.cm</t>
  </si>
  <si>
    <t>62.193.194.210</t>
  </si>
  <si>
    <t>CRTV</t>
  </si>
  <si>
    <t>PK.KU.EDU.N1</t>
  </si>
  <si>
    <t>ku.edu.pk</t>
  </si>
  <si>
    <t>62.200.198.6</t>
  </si>
  <si>
    <t>University of Karachi</t>
  </si>
  <si>
    <t>24.85 67.03</t>
  </si>
  <si>
    <t>LY.DMI</t>
  </si>
  <si>
    <t>dmi.ly</t>
  </si>
  <si>
    <t>62.240.36.24</t>
  </si>
  <si>
    <t>Department of Microbiology &amp; Immunology, Faculty of Medicine, University of Alfateh</t>
  </si>
  <si>
    <t>Tripoli</t>
  </si>
  <si>
    <t>32.00 13.1</t>
  </si>
  <si>
    <t>LY.LJM.ORG</t>
  </si>
  <si>
    <t>ljm.org.ly</t>
  </si>
  <si>
    <t>Libyan Journal of Medicine</t>
  </si>
  <si>
    <t>32.7 13.1</t>
  </si>
  <si>
    <t>LY.NIC.N1</t>
  </si>
  <si>
    <t>nic.ly</t>
  </si>
  <si>
    <t>62.240.36.25</t>
  </si>
  <si>
    <t>TLD Registry</t>
  </si>
  <si>
    <t>LY.SADEEM.COM.N1</t>
  </si>
  <si>
    <t>sadeem.com.ly</t>
  </si>
  <si>
    <t>62.240.36.38</t>
  </si>
  <si>
    <t>Sadeem for Laboratories Technology</t>
  </si>
  <si>
    <t>Janzour Rd., Tripoli</t>
  </si>
  <si>
    <t>32.83175 13.02364</t>
  </si>
  <si>
    <t>LY.MSEC.N1</t>
  </si>
  <si>
    <t>msec.ly</t>
  </si>
  <si>
    <t>62.240.36.40</t>
  </si>
  <si>
    <t>Mediterranean Sea Engineering Construction</t>
  </si>
  <si>
    <t>POB 81620, Swani Road, Tripoli</t>
  </si>
  <si>
    <t>haradh-gw.twx.sa</t>
  </si>
  <si>
    <t>twx.it</t>
  </si>
  <si>
    <t>62.41.48.197</t>
  </si>
  <si>
    <t>IT.TWX.N1</t>
  </si>
  <si>
    <t>24.65 46.77</t>
  </si>
  <si>
    <t>KE.UONBI.AC.N1</t>
  </si>
  <si>
    <t>uonbi.ac.ke</t>
  </si>
  <si>
    <t>62.56.157.11</t>
  </si>
  <si>
    <t>University of Nairobi</t>
  </si>
  <si>
    <t>-1.28 36.8162</t>
  </si>
  <si>
    <t>ZM.UNZA.N1</t>
  </si>
  <si>
    <t>62.56.216.178</t>
  </si>
  <si>
    <t>Kitwe</t>
  </si>
  <si>
    <t>-12.82 28.2</t>
  </si>
  <si>
    <t>MG.MEFB.GOV.N1</t>
  </si>
  <si>
    <t>mefb.gov.mg</t>
  </si>
  <si>
    <t>62.56.243.145</t>
  </si>
  <si>
    <t>Repoblikanl' Madagasikari</t>
  </si>
  <si>
    <t>NG.OAUIFE.EDU.N1</t>
  </si>
  <si>
    <t>oauife.edu.ng</t>
  </si>
  <si>
    <t>63.100.199.60</t>
  </si>
  <si>
    <t>Obafemo Awolowo University</t>
  </si>
  <si>
    <t>63.193.232.N1</t>
  </si>
  <si>
    <t>63.193.232.81</t>
  </si>
  <si>
    <t>KM-SLAC-X-PBI.NET</t>
  </si>
  <si>
    <t>63.193.232.86</t>
  </si>
  <si>
    <t>TC-HOME-PBI.NET</t>
  </si>
  <si>
    <t>63.194.54.157</t>
  </si>
  <si>
    <t>DALYCLAN.NET</t>
  </si>
  <si>
    <t>dalyclan.net</t>
  </si>
  <si>
    <t>63.197.228.220</t>
  </si>
  <si>
    <t>San Leandro CA</t>
  </si>
  <si>
    <t>37.450 121.850</t>
  </si>
  <si>
    <t>EDU.MOSS-STANFORD.N1</t>
  </si>
  <si>
    <t>63.203.91.14</t>
  </si>
  <si>
    <t>Len Moss DSL Gateway</t>
  </si>
  <si>
    <t>PK.NUST.EDU.N1</t>
  </si>
  <si>
    <t>nust.edu.pk</t>
  </si>
  <si>
    <t>63.223.66.78</t>
  </si>
  <si>
    <t>National University of Science &amp; Technology</t>
  </si>
  <si>
    <t>33.6 73.1</t>
  </si>
  <si>
    <t>VE.UNERG.EDU.N1</t>
  </si>
  <si>
    <t>unerg.edu.ve</t>
  </si>
  <si>
    <t>63.246.132.10</t>
  </si>
  <si>
    <t>Universidad Nacional Experimental de Los Llanos Centrales Romula Gallegos</t>
  </si>
  <si>
    <t>Valencia, Estado Guarico</t>
  </si>
  <si>
    <t>10.2 -67.9</t>
  </si>
  <si>
    <t>IN.COM.SIFY.N1</t>
  </si>
  <si>
    <t>sify.com</t>
  </si>
  <si>
    <t>63.80.242.56</t>
  </si>
  <si>
    <t>Satyam Infoway PVT LTD</t>
  </si>
  <si>
    <t>29.21 77.48</t>
  </si>
  <si>
    <t>PK.UPESH.COM.N1</t>
  </si>
  <si>
    <t>64.20.33.131</t>
  </si>
  <si>
    <t>unitel.net</t>
  </si>
  <si>
    <t>64.202.189.170</t>
  </si>
  <si>
    <t>Unitel.net???</t>
  </si>
  <si>
    <t>Los Angeles</t>
  </si>
  <si>
    <t>33.612 -111.9</t>
  </si>
  <si>
    <t>MY.GIZMOSTUFF.NET.N1</t>
  </si>
  <si>
    <t>gizmostuff.net</t>
  </si>
  <si>
    <t>Cyberjaya</t>
  </si>
  <si>
    <t>2.15 101.19</t>
  </si>
  <si>
    <t>PK.USINDH.EDU.N1</t>
  </si>
  <si>
    <t>usindh.edu.pk</t>
  </si>
  <si>
    <t>64.235.234.82</t>
  </si>
  <si>
    <t>University of Sindh</t>
  </si>
  <si>
    <t>Jamshoro</t>
  </si>
  <si>
    <t>26.95 76.42</t>
  </si>
  <si>
    <t>www.cresp.sn</t>
  </si>
  <si>
    <t>64.78.40.23</t>
  </si>
  <si>
    <t>CRESP</t>
  </si>
  <si>
    <t>NET.NLANR.N2</t>
  </si>
  <si>
    <t>pb.cache.nlanr.net</t>
  </si>
  <si>
    <t>64.90.188.50</t>
  </si>
  <si>
    <t>YE.ALGOSTEEL.COM.N1</t>
  </si>
  <si>
    <t>algossteel.com.ye</t>
  </si>
  <si>
    <t>65.162.184.60</t>
  </si>
  <si>
    <t>AL-GOSS</t>
  </si>
  <si>
    <t>Sana</t>
  </si>
  <si>
    <t>Yemen</t>
  </si>
  <si>
    <t>15.4 47.7667</t>
  </si>
  <si>
    <t>ORG.NGI-SUPERNET.N1</t>
  </si>
  <si>
    <t>fish6.ngi-supernet.org</t>
  </si>
  <si>
    <t>65.17.208.214</t>
  </si>
  <si>
    <t>Supernet</t>
  </si>
  <si>
    <t>BS.BAHAMAS.GOV.N1</t>
  </si>
  <si>
    <t>bahamas.gov.bs</t>
  </si>
  <si>
    <t>65.75.74.103</t>
  </si>
  <si>
    <t>Commonwealth of the Bahamas</t>
  </si>
  <si>
    <t>Dunmore Town</t>
  </si>
  <si>
    <t>25.5 -76.65</t>
  </si>
  <si>
    <t>AO.MINFIN.GV.N1</t>
  </si>
  <si>
    <t>minfin.gv.ao</t>
  </si>
  <si>
    <t>66.110.114.72</t>
  </si>
  <si>
    <t>Ministry of Finance</t>
  </si>
  <si>
    <t>ALJUBAYL.TWX.SA</t>
  </si>
  <si>
    <t>66.178.68.5</t>
  </si>
  <si>
    <t>Al Jubayl</t>
  </si>
  <si>
    <t>27.01 49.40</t>
  </si>
  <si>
    <t>PK.AKU.EDU.N1</t>
  </si>
  <si>
    <t>aku.edu</t>
  </si>
  <si>
    <t>66.216.97.30</t>
  </si>
  <si>
    <t>Aga Khan University</t>
  </si>
  <si>
    <t>24.8 67.0</t>
  </si>
  <si>
    <t>TH.WEBSTER.AC.TH</t>
  </si>
  <si>
    <t>webster.ac.th</t>
  </si>
  <si>
    <t>66.226.64.43</t>
  </si>
  <si>
    <t>Webster University, Worldwide, Bankok Center</t>
  </si>
  <si>
    <t>13.75 100.5167</t>
  </si>
  <si>
    <t>CD.MUANETU.N1</t>
  </si>
  <si>
    <t>muanetu.cd</t>
  </si>
  <si>
    <t>66.36.196.221</t>
  </si>
  <si>
    <t>Microcom MBUJI-MAYI</t>
  </si>
  <si>
    <t>Avenue Tombola no 20, Quartier Bubanji, Commune de Diulu</t>
  </si>
  <si>
    <t>Congo, Dem Rep</t>
  </si>
  <si>
    <t>-6.2 23.6</t>
  </si>
  <si>
    <t>ZM.SAIDZAMBIA.GOV.N1</t>
  </si>
  <si>
    <t>saidzambia.gov.zm</t>
  </si>
  <si>
    <t>66.36.215.20</t>
  </si>
  <si>
    <t>Southern African Interntational Dialogue</t>
  </si>
  <si>
    <t>-12.967 28.633</t>
  </si>
  <si>
    <t>RO.BENSOFT.N4</t>
  </si>
  <si>
    <t>bensoft.com</t>
  </si>
  <si>
    <t>66.39.200.92</t>
  </si>
  <si>
    <t>EG.ERI.SCI.ORG.N1</t>
  </si>
  <si>
    <t>eri.sci.org</t>
  </si>
  <si>
    <t>66.96.146.129</t>
  </si>
  <si>
    <t>Ministr of SCientific Research, Electronics Research Institute</t>
  </si>
  <si>
    <t>23 Joseph Broz Tito Streetm El Naozha El Gedida, Cairo</t>
  </si>
  <si>
    <t>30.0649 31.2507</t>
  </si>
  <si>
    <t>PK.FJWU.EDU.N1</t>
  </si>
  <si>
    <t>fjwu.edu.pk</t>
  </si>
  <si>
    <t>66.96.217.181</t>
  </si>
  <si>
    <t>Fatima Jinnah Women University</t>
  </si>
  <si>
    <t>33.6 73.0</t>
  </si>
  <si>
    <t>PK.AUP.EDU.N1</t>
  </si>
  <si>
    <t>aup.edu.pk</t>
  </si>
  <si>
    <t>Agricultural University Peshawar</t>
  </si>
  <si>
    <t>PK.LUMHS.EDU.N1</t>
  </si>
  <si>
    <t>lumhs.edu.pk</t>
  </si>
  <si>
    <t>66.96.238.213</t>
  </si>
  <si>
    <t>Liaquat University of Medical &amp; Health Sciences</t>
  </si>
  <si>
    <t>MA.CAS.AC</t>
  </si>
  <si>
    <t>cas.ac.ma</t>
  </si>
  <si>
    <t>67.15.234.27</t>
  </si>
  <si>
    <t>Casablanca American School</t>
  </si>
  <si>
    <t>Casablanca, Morocco</t>
  </si>
  <si>
    <t>32.00 -5.00</t>
  </si>
  <si>
    <t>MA.AMSCHOOLS.N1</t>
  </si>
  <si>
    <t>amschools.ma</t>
  </si>
  <si>
    <t>67.15.234.5</t>
  </si>
  <si>
    <t>Anglo Moroccan Schools</t>
  </si>
  <si>
    <t>Km 5.5, Route de Rabat, Ziaten, TANGER</t>
  </si>
  <si>
    <t>35.833 -5.8167</t>
  </si>
  <si>
    <t>HYDERABAD.IN</t>
  </si>
  <si>
    <t>202.41.85.4</t>
  </si>
  <si>
    <t>67.15.35.126</t>
  </si>
  <si>
    <t>University of Hyderabad</t>
  </si>
  <si>
    <t>PK.LCWU.EDU.N1</t>
  </si>
  <si>
    <t>www.lcwu.edu.pk</t>
  </si>
  <si>
    <t>67.15.64.3</t>
  </si>
  <si>
    <t>Lahore College Women University</t>
  </si>
  <si>
    <t>31.4 74.3</t>
  </si>
  <si>
    <t>PK.GU.EDU.N1</t>
  </si>
  <si>
    <t>gu.edu.pk</t>
  </si>
  <si>
    <t>67.19.81.186</t>
  </si>
  <si>
    <t>Gomal University</t>
  </si>
  <si>
    <t>Dera Ismail Khan</t>
  </si>
  <si>
    <t>31.8 70.9</t>
  </si>
  <si>
    <t>LB.LAU.EDU.N1</t>
  </si>
  <si>
    <t>lau.edu.lb</t>
  </si>
  <si>
    <t>67.205.37.153</t>
  </si>
  <si>
    <t>Lebanese American University</t>
  </si>
  <si>
    <t>EG.ALEX.EDU.N2</t>
  </si>
  <si>
    <t>alex.edu.eg</t>
  </si>
  <si>
    <t>67.215.65.132</t>
  </si>
  <si>
    <t>University of Alexandria</t>
  </si>
  <si>
    <t>Alexandria</t>
  </si>
  <si>
    <t>31.2106 29.9131</t>
  </si>
  <si>
    <t>EG,SVU.EDU.N1</t>
  </si>
  <si>
    <t>svu.edu.eg</t>
  </si>
  <si>
    <t>South Valley University</t>
  </si>
  <si>
    <t>Aswan</t>
  </si>
  <si>
    <t>24.0777 32.9177</t>
  </si>
  <si>
    <t>IQ.AUIS.EDU.N1</t>
  </si>
  <si>
    <t>auis.edu.iq</t>
  </si>
  <si>
    <t>69.195.92.96</t>
  </si>
  <si>
    <t>American University of Iraq</t>
  </si>
  <si>
    <t>Kirkuk Main Road, Raparin, Sulaimani Governorate, Kurdistan Region, Iraq</t>
  </si>
  <si>
    <t>Iraq</t>
  </si>
  <si>
    <t>35.4688 44.3910</t>
  </si>
  <si>
    <t>NG.UI.EDU.N1</t>
  </si>
  <si>
    <t>ui.edu.ng</t>
  </si>
  <si>
    <t>69.33.174.209</t>
  </si>
  <si>
    <t>University of Ibadan, Nigeria</t>
  </si>
  <si>
    <t>Ibadan</t>
  </si>
  <si>
    <t>7.38 3.93</t>
  </si>
  <si>
    <t>SZ.ACAD.CO.N1</t>
  </si>
  <si>
    <t>acsd.co.sz</t>
  </si>
  <si>
    <t>69.63.64.21</t>
  </si>
  <si>
    <t>Africa Centre for Sustainable Development</t>
  </si>
  <si>
    <t>Mbabane</t>
  </si>
  <si>
    <t>Swaziland</t>
  </si>
  <si>
    <t>-26.3167 31.133</t>
  </si>
  <si>
    <t>LT.NEFORMATAS.COM.N1</t>
  </si>
  <si>
    <t>neformatas.com</t>
  </si>
  <si>
    <t>69.64.155.121</t>
  </si>
  <si>
    <t>Speedtest Lithuania</t>
  </si>
  <si>
    <t>Alytus</t>
  </si>
  <si>
    <t>54.4 24.55</t>
  </si>
  <si>
    <t>GH.KNUST.EDU.N1</t>
  </si>
  <si>
    <t>knust.edu.gh</t>
  </si>
  <si>
    <t>69.64.84.25</t>
  </si>
  <si>
    <t>Kwame Nkrumah University of Science and TEchnology</t>
  </si>
  <si>
    <t>Accra Road, Kumasi</t>
  </si>
  <si>
    <t>6.6776 -1.5717</t>
  </si>
  <si>
    <t>TW.BBCOS.MYFTP.COM.N1</t>
  </si>
  <si>
    <t>myftp.com</t>
  </si>
  <si>
    <t>69.65.19.116</t>
  </si>
  <si>
    <t>twmbroadband.com</t>
  </si>
  <si>
    <t>No.28-23, Siaoshe Ln., Donggang Rd., Yilan City, Yilan County 260</t>
  </si>
  <si>
    <t>24.8 121.8</t>
  </si>
  <si>
    <t>NI.UPONIC.EDU.N1</t>
  </si>
  <si>
    <t>uponic.edu.ni</t>
  </si>
  <si>
    <t>69.89.31.123</t>
  </si>
  <si>
    <t>Universidad Popular de Nicaragua</t>
  </si>
  <si>
    <t>12.137 -86.252</t>
  </si>
  <si>
    <t>MY.EBARIO.COM.N1</t>
  </si>
  <si>
    <t>ebario.com</t>
  </si>
  <si>
    <t>70.40.206.104</t>
  </si>
  <si>
    <t>Bario, Kelabit Highlands</t>
  </si>
  <si>
    <t>Bario, Sarawak</t>
  </si>
  <si>
    <t>3.667 115.467</t>
  </si>
  <si>
    <t>PK.HEC.GOV.N1</t>
  </si>
  <si>
    <t>hec.gov.pk</t>
  </si>
  <si>
    <t>70.84.244.199</t>
  </si>
  <si>
    <t>Higher Education Commission</t>
  </si>
  <si>
    <t>PK.MUET.EDU.N1</t>
  </si>
  <si>
    <t>muet.edu.pk</t>
  </si>
  <si>
    <t>70.84.251.138</t>
  </si>
  <si>
    <t>Mehran University of Engineering &amp; Technology</t>
  </si>
  <si>
    <t>PK.NTU.EDU.N1</t>
  </si>
  <si>
    <t>ntu.edu.pk</t>
  </si>
  <si>
    <t>National Textile University</t>
  </si>
  <si>
    <t>Faisalabad</t>
  </si>
  <si>
    <t>31.4 73.0</t>
  </si>
  <si>
    <t>PK.BAHRIA.EDU.N1</t>
  </si>
  <si>
    <t>bahria.edu.pk</t>
  </si>
  <si>
    <t>72.36.167.106</t>
  </si>
  <si>
    <t>Bahria University</t>
  </si>
  <si>
    <t>CN.DITS-CN.COM.N1</t>
  </si>
  <si>
    <t>dits-cn.com</t>
  </si>
  <si>
    <t>72.55.153.22</t>
  </si>
  <si>
    <t>Speedtest China</t>
  </si>
  <si>
    <t>Shenzhen</t>
  </si>
  <si>
    <t>22.9 114.13</t>
  </si>
  <si>
    <t>BY.HEP.N1</t>
  </si>
  <si>
    <t>hep.by</t>
  </si>
  <si>
    <t>74.125.53.121</t>
  </si>
  <si>
    <t>National Scientific and Educational Centre of HEP, Belarusian State University</t>
  </si>
  <si>
    <t>53.9176 27.5944</t>
  </si>
  <si>
    <t>SC.NHRDC.N1</t>
  </si>
  <si>
    <t>nhrdc.sc</t>
  </si>
  <si>
    <t>74.54.57.25</t>
  </si>
  <si>
    <t>National Human Resource Development Council</t>
  </si>
  <si>
    <t>National House Victoria Mahe</t>
  </si>
  <si>
    <t>KE.EGERTON.AC.N1</t>
  </si>
  <si>
    <t>egerton.ac.ke</t>
  </si>
  <si>
    <t>74.63.45.6</t>
  </si>
  <si>
    <t>Egerton University</t>
  </si>
  <si>
    <t>Njoro</t>
  </si>
  <si>
    <t>0.34 35.94</t>
  </si>
  <si>
    <t>PH.VMA.EDU.N1</t>
  </si>
  <si>
    <t>vma.edu.ph</t>
  </si>
  <si>
    <t>75.125.60.15</t>
  </si>
  <si>
    <t>VMA Global College</t>
  </si>
  <si>
    <t>Cebu</t>
  </si>
  <si>
    <t>10.211 123.89</t>
  </si>
  <si>
    <t>AE.TAMWEEL.N1</t>
  </si>
  <si>
    <t>tamweel.ae</t>
  </si>
  <si>
    <t>76.12.125.221</t>
  </si>
  <si>
    <t>Tamweel, the home of home finance</t>
  </si>
  <si>
    <t>Dhubai</t>
  </si>
  <si>
    <t>25.2644 55.3117</t>
  </si>
  <si>
    <t>IR.MFCC.N1</t>
  </si>
  <si>
    <t>mfcc.ir</t>
  </si>
  <si>
    <t>78.157.60.104</t>
  </si>
  <si>
    <t>Markazi Foreign Commercial Centre</t>
  </si>
  <si>
    <t>Teheran</t>
  </si>
  <si>
    <t>32.7026 51.1537</t>
  </si>
  <si>
    <t>ZA.24-7ONLINE.CO.N1</t>
  </si>
  <si>
    <t>24-7online.co.za</t>
  </si>
  <si>
    <t>78.31.108.162</t>
  </si>
  <si>
    <t>Speedtest South Africa</t>
  </si>
  <si>
    <t>-33.92 18.42</t>
  </si>
  <si>
    <t>8.0.0.220</t>
  </si>
  <si>
    <t>MG.USMISSION.N1</t>
  </si>
  <si>
    <t>usmission.mg</t>
  </si>
  <si>
    <t>80.15.245.5</t>
  </si>
  <si>
    <t>United States Mission Madagascar</t>
  </si>
  <si>
    <t>IR.ITRC.AC.N1</t>
  </si>
  <si>
    <t>itrc.ac.ir</t>
  </si>
  <si>
    <t>80.191.2.5</t>
  </si>
  <si>
    <t>Iran Telecommunication Research Center</t>
  </si>
  <si>
    <t>SO.SOMALIA.N1</t>
  </si>
  <si>
    <t>80.231.23.133</t>
  </si>
  <si>
    <t>Dur Dur Telecomm</t>
  </si>
  <si>
    <t>10 49</t>
  </si>
  <si>
    <t>SO.SOMALIA.N5</t>
  </si>
  <si>
    <t>80.231.23.247</t>
  </si>
  <si>
    <t>SO.SOMALIA.N4</t>
  </si>
  <si>
    <t>80.231.23.62</t>
  </si>
  <si>
    <t>SO.SOMALIA.N2</t>
  </si>
  <si>
    <t>80.231.23.77</t>
  </si>
  <si>
    <t>SO.SOMALIA.N3</t>
  </si>
  <si>
    <t>80.231.23.88</t>
  </si>
  <si>
    <t>KE.CO.ACHERAARCHITECTS</t>
  </si>
  <si>
    <t>acheraarchitects.co.ke</t>
  </si>
  <si>
    <t>80.240.192.166</t>
  </si>
  <si>
    <t>Achera and Partners Architects</t>
  </si>
  <si>
    <t>CG.ASSEMBLEE-NATIONALE.N1</t>
  </si>
  <si>
    <t>assemblee-nationale.cg</t>
  </si>
  <si>
    <t>80.248.219.102</t>
  </si>
  <si>
    <t>Assemblee Nationale Republique Du Congo</t>
  </si>
  <si>
    <t>Brazzaville</t>
  </si>
  <si>
    <t>Republic of the Congo</t>
  </si>
  <si>
    <t>-4.25 15.28</t>
  </si>
  <si>
    <t>TG.CAFENOC.N1</t>
  </si>
  <si>
    <t>cafenoc.tg</t>
  </si>
  <si>
    <t>80.248.64.10</t>
  </si>
  <si>
    <t>C.A.F.E. Informatique and Telecommunication</t>
  </si>
  <si>
    <t>8 1.17</t>
  </si>
  <si>
    <t>TG.AHOME.N1</t>
  </si>
  <si>
    <t>ahome.tg</t>
  </si>
  <si>
    <t>80.248.64.2</t>
  </si>
  <si>
    <t>Ahome.tg</t>
  </si>
  <si>
    <t>6.2 1.2</t>
  </si>
  <si>
    <t>80.255.50.68</t>
  </si>
  <si>
    <t>5.10 -1.25</t>
  </si>
  <si>
    <t>MT.NEXTGEN.NET.N1</t>
  </si>
  <si>
    <t>nextgen.net.mt</t>
  </si>
  <si>
    <t>80.77.193.20</t>
  </si>
  <si>
    <t>Malta Today Newspaper</t>
  </si>
  <si>
    <t>San Gwann</t>
  </si>
  <si>
    <t>Malta</t>
  </si>
  <si>
    <t>35.90 14.47</t>
  </si>
  <si>
    <t>MT.VODAFONE.COM.N1</t>
  </si>
  <si>
    <t>vodafone.com.mt</t>
  </si>
  <si>
    <t>80.85.96.146</t>
  </si>
  <si>
    <t>Vodafone Malta</t>
  </si>
  <si>
    <t>Valletta</t>
  </si>
  <si>
    <t>35.89 14.51</t>
  </si>
  <si>
    <t>SN.ENDA.N1</t>
  </si>
  <si>
    <t>www.enda.sn</t>
  </si>
  <si>
    <t>80.86.200.29</t>
  </si>
  <si>
    <t>Environment and Development Action in the Third World</t>
  </si>
  <si>
    <t>AL.GJK.GOV</t>
  </si>
  <si>
    <t>gjk.gov.al</t>
  </si>
  <si>
    <t>80.91.112.10</t>
  </si>
  <si>
    <t>Constitutional Court of Republic of Albania</t>
  </si>
  <si>
    <t>AL.MFA.GOV</t>
  </si>
  <si>
    <t>mfa.gov.al</t>
  </si>
  <si>
    <t>80.91.114.250</t>
  </si>
  <si>
    <t>Minsitry of Foreign Affairs, Albania</t>
  </si>
  <si>
    <t>Bulevardi 'Gjergj Fishta' Nr.6, Tirana, Albania</t>
  </si>
  <si>
    <t>CM.MINEDUC.GOV.N1</t>
  </si>
  <si>
    <t>mineduc.gov.cm</t>
  </si>
  <si>
    <t>80.95.2.125</t>
  </si>
  <si>
    <t>The Ministry of National Education</t>
  </si>
  <si>
    <t>NL.NLSHARE.N1</t>
  </si>
  <si>
    <t>nlshare.nl</t>
  </si>
  <si>
    <t>81.171.35.30</t>
  </si>
  <si>
    <t>Speedtest Netherlands</t>
  </si>
  <si>
    <t>52.36 4.9</t>
  </si>
  <si>
    <t>MA.ANDALOUS.N1</t>
  </si>
  <si>
    <t>andalous.ma</t>
  </si>
  <si>
    <t>81.192.184.85</t>
  </si>
  <si>
    <t>Fez</t>
  </si>
  <si>
    <t>34.0528 -4.9828</t>
  </si>
  <si>
    <t>CD.AGETRAF.N1</t>
  </si>
  <si>
    <t>agetraf.cd</t>
  </si>
  <si>
    <t>81.199.168.9</t>
  </si>
  <si>
    <t>Democratic Republic of Congo</t>
  </si>
  <si>
    <t>Kinshasa</t>
  </si>
  <si>
    <t>UG.UGANDATELECOM.N1</t>
  </si>
  <si>
    <t>81.199.21.194</t>
  </si>
  <si>
    <t>Ugandatelecom.com</t>
  </si>
  <si>
    <t>0.32 32.58</t>
  </si>
  <si>
    <t>BI.UB.EDU.N1</t>
  </si>
  <si>
    <t>ub.edu.bi</t>
  </si>
  <si>
    <t>81.199.8.2</t>
  </si>
  <si>
    <t>University of Burundi</t>
  </si>
  <si>
    <t>Bjumbura</t>
  </si>
  <si>
    <t>-3.37 29.32</t>
  </si>
  <si>
    <t>BI.NETPRESS.N1</t>
  </si>
  <si>
    <t>www.netpress.bi</t>
  </si>
  <si>
    <t>81.199.8.5</t>
  </si>
  <si>
    <t>CBINET Internet Burundi</t>
  </si>
  <si>
    <t>Bujumbura</t>
  </si>
  <si>
    <t>ORG.UNIVIU.N1</t>
  </si>
  <si>
    <t>www.univiu.org</t>
  </si>
  <si>
    <t>81.208.101.230</t>
  </si>
  <si>
    <t>Venice International University</t>
  </si>
  <si>
    <t>Venice</t>
  </si>
  <si>
    <t>45.49 12.33</t>
  </si>
  <si>
    <t>JO.LATINALFUHEIS.EDU.N1</t>
  </si>
  <si>
    <t>latinalfuheis.edu.jo</t>
  </si>
  <si>
    <t>81.28.112.1</t>
  </si>
  <si>
    <t>Latin Al Fuheis School</t>
  </si>
  <si>
    <t>Sama</t>
  </si>
  <si>
    <t>32.63 35.82</t>
  </si>
  <si>
    <t>BJ.FSA.UAC.N1</t>
  </si>
  <si>
    <t>fsa.uac.bj</t>
  </si>
  <si>
    <t>81.91.227.29</t>
  </si>
  <si>
    <t>Faculte de sciences agronomique d'Abomey-Calavi</t>
  </si>
  <si>
    <t>IT.ECUBECENTER.N1</t>
  </si>
  <si>
    <t>ecubecenter.it</t>
  </si>
  <si>
    <t>82.112.193.39</t>
  </si>
  <si>
    <t>Turin</t>
  </si>
  <si>
    <t>45.04 7.4</t>
  </si>
  <si>
    <t>YE.ALASKARI.NET.N1</t>
  </si>
  <si>
    <t>alaskari.net.ye</t>
  </si>
  <si>
    <t>82.114.162.10</t>
  </si>
  <si>
    <t>Alaskari for Trading</t>
  </si>
  <si>
    <t>SY.NET.N1</t>
  </si>
  <si>
    <t>82.137.192.62</t>
  </si>
  <si>
    <t>Syria Telecom Public Data Network</t>
  </si>
  <si>
    <t>33.30 36.18</t>
  </si>
  <si>
    <t>MR.NIC.N1</t>
  </si>
  <si>
    <t>nic.mr</t>
  </si>
  <si>
    <t>82.151.64.7</t>
  </si>
  <si>
    <t>NIC Mauritainie</t>
  </si>
  <si>
    <t>B.P 5026 Nouakchott</t>
  </si>
  <si>
    <t>18.086 -15.975</t>
  </si>
  <si>
    <t>MR.PMD.N1</t>
  </si>
  <si>
    <t>pmd.mr</t>
  </si>
  <si>
    <t>82.151.72.243</t>
  </si>
  <si>
    <t>Mauritania Development Gateway</t>
  </si>
  <si>
    <t>18.19 -15.98</t>
  </si>
  <si>
    <t>CG.AUF.ORG.N1</t>
  </si>
  <si>
    <t>cg.auf.org</t>
  </si>
  <si>
    <t>82.206.144.35</t>
  </si>
  <si>
    <t>Campus Numerique Francophone de Brazzaville</t>
  </si>
  <si>
    <t>NG.OAUIFE.EDU.N2</t>
  </si>
  <si>
    <t>82.206.239.12</t>
  </si>
  <si>
    <t>AE.GCAS.N1</t>
  </si>
  <si>
    <t>gcas.ae</t>
  </si>
  <si>
    <t>83.111.115.179</t>
  </si>
  <si>
    <t>Gulf Centre for Aviation</t>
  </si>
  <si>
    <t>24.4249 54.4587</t>
  </si>
  <si>
    <t>LV.VIVONET.N1</t>
  </si>
  <si>
    <t>vivonet.lv</t>
  </si>
  <si>
    <t>83.136.136.162</t>
  </si>
  <si>
    <t>56.55 23.9</t>
  </si>
  <si>
    <t>AF.AIMS.ORG.N1</t>
  </si>
  <si>
    <t>aims.org.af</t>
  </si>
  <si>
    <t>83.138.163.176</t>
  </si>
  <si>
    <t>Afghanistan Information Management Service</t>
  </si>
  <si>
    <t>34.5 69.17</t>
  </si>
  <si>
    <t>UK.TRANCEFM.CO.N1</t>
  </si>
  <si>
    <t>trancefm.co.uk</t>
  </si>
  <si>
    <t>83.170.92.25</t>
  </si>
  <si>
    <t>Maidenhead</t>
  </si>
  <si>
    <t>51.73 -1.12</t>
  </si>
  <si>
    <t>NE.INIGER.N1</t>
  </si>
  <si>
    <t>iniger.ne</t>
  </si>
  <si>
    <t>83.229.66.21</t>
  </si>
  <si>
    <t>IXCOM</t>
  </si>
  <si>
    <t>Kaba</t>
  </si>
  <si>
    <t>Niger</t>
  </si>
  <si>
    <t>14.5667 8.4333</t>
  </si>
  <si>
    <t>UZ.NUUZ.UZSCI.NET.N2</t>
  </si>
  <si>
    <t>nuuz.uzsci.net</t>
  </si>
  <si>
    <t>83.69.129.47</t>
  </si>
  <si>
    <t>Uzbekistan National University</t>
  </si>
  <si>
    <t>41.3 69.27</t>
  </si>
  <si>
    <t>UZ.UZSCI.NET.N1</t>
  </si>
  <si>
    <t>uzsci.net</t>
  </si>
  <si>
    <t>83.69.129.8</t>
  </si>
  <si>
    <t>UzSciNet: Scientific &amp; Education Network for Uzbekistan</t>
  </si>
  <si>
    <t>G. Mavlyanova str. 2, Tashkent</t>
  </si>
  <si>
    <t>41.32 69.3</t>
  </si>
  <si>
    <t>CH.DEMONIAK.N1</t>
  </si>
  <si>
    <t>demoniak.ch</t>
  </si>
  <si>
    <t>84.16.82.34</t>
  </si>
  <si>
    <t>Speedtest Switzerland</t>
  </si>
  <si>
    <t>50.43 30.52</t>
  </si>
  <si>
    <t>AL.INIMA.N1</t>
  </si>
  <si>
    <t>inima.al</t>
  </si>
  <si>
    <t>84.20.66.141</t>
  </si>
  <si>
    <t>Institue of Informatics and Applied Mathematics</t>
  </si>
  <si>
    <t>Rruga Lek Dukagjini nr. 3, Tirana, Albania</t>
  </si>
  <si>
    <t>MW.FARMERSUNION.N1</t>
  </si>
  <si>
    <t>www.farmersunion.mw</t>
  </si>
  <si>
    <t>84.254.156.30</t>
  </si>
  <si>
    <t>Farmers Union of Malawi</t>
  </si>
  <si>
    <t>-14.0 126.06</t>
  </si>
  <si>
    <t>LR.UNIV-LIBERIA.N1</t>
  </si>
  <si>
    <t>uliberia.org</t>
  </si>
  <si>
    <t>84.54.21.148</t>
  </si>
  <si>
    <t>University of Liberia</t>
  </si>
  <si>
    <t>Monrovia By Pass, Monrovia</t>
  </si>
  <si>
    <t>Liberia</t>
  </si>
  <si>
    <t>6.2919 -10.7947</t>
  </si>
  <si>
    <t>SL.COMIUM.COM.N1</t>
  </si>
  <si>
    <t>comium.com.sl</t>
  </si>
  <si>
    <t>84.54.21.79</t>
  </si>
  <si>
    <t>Comium Telecom Sierra Leone</t>
  </si>
  <si>
    <t>Sierra Leone</t>
  </si>
  <si>
    <t>8.5 -11.5</t>
  </si>
  <si>
    <t>LV.ARIONS.N1</t>
  </si>
  <si>
    <t>arions.lv</t>
  </si>
  <si>
    <t>85.15.218.6</t>
  </si>
  <si>
    <t>Ventspils</t>
  </si>
  <si>
    <t>57.25 21.32</t>
  </si>
  <si>
    <t>LV.ARIONS.N2</t>
  </si>
  <si>
    <t>RO.RAN.N1</t>
  </si>
  <si>
    <t>ran.ro</t>
  </si>
  <si>
    <t>86.104.244.8</t>
  </si>
  <si>
    <t>Bacau</t>
  </si>
  <si>
    <t>46.35 26.55</t>
  </si>
  <si>
    <t>BY.BELARUS.N1</t>
  </si>
  <si>
    <t>belarus.by</t>
  </si>
  <si>
    <t>86.57.250.209</t>
  </si>
  <si>
    <t>Official Website of Republic of Belarus</t>
  </si>
  <si>
    <t>Minsk, Belarus</t>
  </si>
  <si>
    <t>PK.IIU.EDU.N1</t>
  </si>
  <si>
    <t>iiu.edu.pk</t>
  </si>
  <si>
    <t>87.106.63.41</t>
  </si>
  <si>
    <t>International Islamic University</t>
  </si>
  <si>
    <t>FR.SPEEDTEST2.SNSCI.NET.N1</t>
  </si>
  <si>
    <t>speedtest2.snsci.net</t>
  </si>
  <si>
    <t>88.191.12.88</t>
  </si>
  <si>
    <t>Speedtest France</t>
  </si>
  <si>
    <t>48.87 2.33</t>
  </si>
  <si>
    <t>KZ.PAU.EDU.N1</t>
  </si>
  <si>
    <t>pau.edu.kz</t>
  </si>
  <si>
    <t>88.204.202.46</t>
  </si>
  <si>
    <t>University of Eurasis</t>
  </si>
  <si>
    <t>43.25 76.95</t>
  </si>
  <si>
    <t>SK.ANTIK.N1</t>
  </si>
  <si>
    <t>antik.sk</t>
  </si>
  <si>
    <t>88.212.0.30</t>
  </si>
  <si>
    <t>Speedtest Slovak Republic</t>
  </si>
  <si>
    <t>Kosice</t>
  </si>
  <si>
    <t>48.43 21.15</t>
  </si>
  <si>
    <t>DE.VECTORAL.INFO.N1</t>
  </si>
  <si>
    <t>vectoral.info</t>
  </si>
  <si>
    <t>89.149.224.59</t>
  </si>
  <si>
    <t>Speedtest Germany</t>
  </si>
  <si>
    <t>Frankfurt</t>
  </si>
  <si>
    <t>50.7 8.41</t>
  </si>
  <si>
    <t>SA.ALAQSA.EDU.N1</t>
  </si>
  <si>
    <t>alaqsa.edu.sa</t>
  </si>
  <si>
    <t>89.238.131.84</t>
  </si>
  <si>
    <t>24.6 46.77</t>
  </si>
  <si>
    <t>DE.INTERNETWIRE.N1</t>
  </si>
  <si>
    <t>internetwire.de</t>
  </si>
  <si>
    <t>89.250.134.84</t>
  </si>
  <si>
    <t>Munich</t>
  </si>
  <si>
    <t>48.08 11.34</t>
  </si>
  <si>
    <t>FR.PASCALANTZ.N1</t>
  </si>
  <si>
    <t>hfc.dyn.abo.bbox.fr</t>
  </si>
  <si>
    <t>89.92.183.245</t>
  </si>
  <si>
    <t>Pascal Antz NAS</t>
  </si>
  <si>
    <t>22 avenue de la division Leclerc 92320 Châtillon FRANCE</t>
  </si>
  <si>
    <t>48.79875 2.28236</t>
  </si>
  <si>
    <t>BF.ISO.N1</t>
  </si>
  <si>
    <t>iso.bf</t>
  </si>
  <si>
    <t>91.121.10.194</t>
  </si>
  <si>
    <t>International School of Ouagadougou</t>
  </si>
  <si>
    <t>RE.T2T.N1</t>
  </si>
  <si>
    <t>t2t.re/</t>
  </si>
  <si>
    <t>91.121.177.148</t>
  </si>
  <si>
    <t>T2T Community</t>
  </si>
  <si>
    <t>Saint Denis</t>
  </si>
  <si>
    <t>-20.87 55.47</t>
  </si>
  <si>
    <t>SI.PAJEK.NET.N1</t>
  </si>
  <si>
    <t>pajek.net</t>
  </si>
  <si>
    <t>91.185.196.161</t>
  </si>
  <si>
    <t>Speedtest Slovenia</t>
  </si>
  <si>
    <t>46.03 14.3</t>
  </si>
  <si>
    <t>KZ.INP.N1</t>
  </si>
  <si>
    <t>inp.kz</t>
  </si>
  <si>
    <t>92.46.47.15</t>
  </si>
  <si>
    <t>Semipalatinsk</t>
  </si>
  <si>
    <t>50.4 80.23</t>
  </si>
  <si>
    <t>SO.GOLISTELECOM.COM</t>
  </si>
  <si>
    <t>Golistelecom.com</t>
  </si>
  <si>
    <t>92.60.119.118</t>
  </si>
  <si>
    <t>Golis Telecom Somalia</t>
  </si>
  <si>
    <t>Bosaso</t>
  </si>
  <si>
    <t>11.2833 49.1667</t>
  </si>
  <si>
    <t>AE.BUID.AC.N1</t>
  </si>
  <si>
    <t>buid.ac.ae</t>
  </si>
  <si>
    <t>94.200.87.5</t>
  </si>
  <si>
    <t>British University in Dubai</t>
  </si>
  <si>
    <t>Block 17, Knowledge Village, Dubai</t>
  </si>
  <si>
    <t>25.2521 55.28</t>
  </si>
  <si>
    <t>AC</t>
  </si>
  <si>
    <t>lobelia.phys.dmz.waikato.ac.nz</t>
  </si>
  <si>
    <t>Toronto Ontario</t>
  </si>
  <si>
    <t>CARL</t>
  </si>
  <si>
    <t>d-nysics.carleton.ca</t>
  </si>
  <si>
    <t>Ottawa</t>
  </si>
  <si>
    <t>cnu-sxp.kr.apan.net</t>
  </si>
  <si>
    <t>Lightning Internet Services</t>
  </si>
  <si>
    <t>Mineola NY</t>
  </si>
  <si>
    <t>40.747 -73.633</t>
  </si>
  <si>
    <t>Cable Co-Op</t>
  </si>
  <si>
    <t>Cable Co-op</t>
  </si>
  <si>
    <t>Palo Alto CA</t>
  </si>
  <si>
    <t>ES-NET</t>
  </si>
  <si>
    <t>UIB</t>
  </si>
  <si>
    <t>NBI</t>
  </si>
  <si>
    <t>University of Copenhagen</t>
  </si>
  <si>
    <t>Copenhagen</t>
  </si>
  <si>
    <t>55.717 12.567</t>
  </si>
  <si>
    <t>CORNELL</t>
  </si>
  <si>
    <t>cornell.edu</t>
  </si>
  <si>
    <t>Cornell University</t>
  </si>
  <si>
    <t>Ithaca, NY</t>
  </si>
  <si>
    <t>41.48 -81.68</t>
  </si>
  <si>
    <t>UT</t>
  </si>
  <si>
    <t>CSU</t>
  </si>
  <si>
    <t>FORT COLLINS CO</t>
  </si>
  <si>
    <t>40.580 -105.067</t>
  </si>
  <si>
    <t>University of Oslo</t>
  </si>
  <si>
    <t>IT.INFN.N13</t>
  </si>
  <si>
    <t>GOV.ANL.N7</t>
  </si>
  <si>
    <t>ARGONNE IL</t>
  </si>
  <si>
    <t>pktw03.phy.154.3.1</t>
  </si>
  <si>
    <t>University of California - Los Angeles</t>
  </si>
  <si>
    <t>Los Angeles CA</t>
  </si>
  <si>
    <t>34.058 -118.250</t>
  </si>
  <si>
    <t>Dolphin</t>
  </si>
  <si>
    <t>VTECH</t>
  </si>
  <si>
    <t>vt.edu</t>
  </si>
  <si>
    <t>Virginia Tech</t>
  </si>
  <si>
    <t>Blacksburg, VA</t>
  </si>
  <si>
    <t>37.23 -80.43</t>
  </si>
  <si>
    <t>Lightning</t>
  </si>
  <si>
    <t>Lightning Internet Services LLC</t>
  </si>
  <si>
    <t>MINEOLA NY</t>
  </si>
  <si>
    <t>ORG.ACP.N1</t>
  </si>
  <si>
    <t>American Center for Physics</t>
  </si>
  <si>
    <t>College Park Maryland</t>
  </si>
  <si>
    <t>Winterlink</t>
  </si>
  <si>
    <t>Sun</t>
  </si>
  <si>
    <t>LU</t>
  </si>
  <si>
    <t>Colorodo State University</t>
  </si>
  <si>
    <t>Fort Collins CO</t>
  </si>
  <si>
    <t>Carnegie Mellon</t>
  </si>
  <si>
    <t>PITTSBURGH PA</t>
  </si>
  <si>
    <t>moondesy.de</t>
  </si>
  <si>
    <t>DESEY</t>
  </si>
  <si>
    <t>IT.INFN.N15</t>
  </si>
  <si>
    <t>VU</t>
  </si>
  <si>
    <t>Vanderbilt University</t>
  </si>
  <si>
    <t>Nashville TN</t>
  </si>
  <si>
    <t>36.161 -86.750</t>
  </si>
  <si>
    <t>UW</t>
  </si>
  <si>
    <t>Madison</t>
  </si>
  <si>
    <t>MPG</t>
  </si>
  <si>
    <t>The Max Planck Society</t>
  </si>
  <si>
    <t>UCSC</t>
  </si>
  <si>
    <t>UC Santa Cruz</t>
  </si>
  <si>
    <t>SANTA CRUZ CA</t>
  </si>
  <si>
    <t>36.972 -122.017</t>
  </si>
  <si>
    <t>www.he208</t>
  </si>
  <si>
    <t>Platform</t>
  </si>
  <si>
    <t>CH.CERN.N14</t>
  </si>
  <si>
    <t>lxusa-ge.cern.ch</t>
  </si>
  <si>
    <t>41.85 -87.65</t>
  </si>
  <si>
    <t>ORG.JLAB.N3</t>
  </si>
  <si>
    <t>36.98 -76.43</t>
  </si>
  <si>
    <t>firebird.ccs.ornl.gov</t>
  </si>
  <si>
    <t>Oak Ridge National Lab</t>
  </si>
  <si>
    <t>CH.CERN.N15</t>
  </si>
  <si>
    <t>pcgiga-gbe.cern.ch</t>
  </si>
  <si>
    <t>INFN_ROMA</t>
  </si>
  <si>
    <t>bbfarm04.roma1.infn.it</t>
  </si>
  <si>
    <t>pawn.qbed.nren.nasa.gov</t>
  </si>
  <si>
    <t>Arlington, VA</t>
  </si>
  <si>
    <t>38.95 -77.03</t>
  </si>
  <si>
    <t>NL.NIKHEF.N4</t>
  </si>
  <si>
    <t>Amsterdam, Netherlands</t>
  </si>
  <si>
    <t>kadriu.lv</t>
  </si>
  <si>
    <t>ftp.physicsfki.hu</t>
  </si>
  <si>
    <t>www.ceaki.kfki.hu</t>
  </si>
  <si>
    <t>ping.slac.stanford</t>
  </si>
  <si>
    <t>dnsg.desy.de</t>
  </si>
  <si>
    <t>enterna.phs.uc.edu</t>
  </si>
  <si>
    <t>SI.IJS.N2</t>
  </si>
  <si>
    <t>lnf.ijs.si</t>
  </si>
  <si>
    <t>46.07 14.5</t>
  </si>
  <si>
    <t>VIC.AARNET.EDU.AU</t>
  </si>
  <si>
    <t>lattice.vic.aarnet.edu.au</t>
  </si>
  <si>
    <t>Melborne</t>
  </si>
  <si>
    <t>-37.82 144.97</t>
  </si>
  <si>
    <t>EDU.SLAC.STANFORD.N13</t>
  </si>
  <si>
    <t>yalsuna.phs.uc.edu</t>
  </si>
  <si>
    <t>pktw03.phy.tu-dhu</t>
  </si>
  <si>
    <t>bovus.stanford.edu</t>
  </si>
  <si>
    <t>wwwg.cs.wisc.edu</t>
  </si>
  <si>
    <t>www.nic.gov.jo</t>
  </si>
  <si>
    <t>209.76.109.N1</t>
  </si>
  <si>
    <t>66.178.68.N1</t>
  </si>
  <si>
    <t>217.19.72.N1</t>
  </si>
  <si>
    <t>196.15.147.N1</t>
  </si>
  <si>
    <t>216.102.95.N1</t>
  </si>
  <si>
    <t>200.55.145.N1</t>
  </si>
  <si>
    <t>adelie.nysernet.net</t>
  </si>
  <si>
    <t>COLUMBIA.EDU</t>
  </si>
  <si>
    <t>EDU.UTEXAS.N2</t>
  </si>
  <si>
    <t>ya1.utexas.edu</t>
  </si>
  <si>
    <t>CA.PHYSICS.UTORONTO.N1</t>
  </si>
  <si>
    <t>GOWDY</t>
  </si>
  <si>
    <t>GOV.FNAL.N7</t>
  </si>
  <si>
    <t>CN.AMP-CNIC-HK.N1</t>
  </si>
  <si>
    <t>DA</t>
  </si>
  <si>
    <t>amp-cnic-hk</t>
  </si>
  <si>
    <t>159.226.254.225</t>
  </si>
  <si>
    <t>AMP-Hong Kong</t>
  </si>
  <si>
    <t>22.33 114.183</t>
  </si>
  <si>
    <t>AU.AMP-AARN.N1</t>
  </si>
  <si>
    <t>amp-aarn</t>
  </si>
  <si>
    <t>192.231.212.4</t>
  </si>
  <si>
    <t>AMP-Australia</t>
  </si>
  <si>
    <t>Marsfield, NSW</t>
  </si>
  <si>
    <t>-35.17 149.08</t>
  </si>
  <si>
    <t>JP.AMP-APANTYO.N1</t>
  </si>
  <si>
    <t>amp-apantyo</t>
  </si>
  <si>
    <t>203.181.248.51</t>
  </si>
  <si>
    <t>AMP-Japan</t>
  </si>
  <si>
    <t>35.66 139.75</t>
  </si>
  <si>
    <t>TW.AMP-TAIWAN.N1</t>
  </si>
  <si>
    <t>amp-taiwan</t>
  </si>
  <si>
    <t>211.79.59.248</t>
  </si>
  <si>
    <t>AMP-Taiwan</t>
  </si>
  <si>
    <t>Hsinchu</t>
  </si>
  <si>
    <t>25.04 121.09</t>
  </si>
  <si>
    <t>EDU.UCHICAGO.N2</t>
  </si>
  <si>
    <t>DI</t>
  </si>
  <si>
    <t>128.135.12.53</t>
  </si>
  <si>
    <t>Illinois,CH</t>
  </si>
  <si>
    <t>41.858 -87.65</t>
  </si>
  <si>
    <t>EDU.INDIANA.N3</t>
  </si>
  <si>
    <t>129.79.78.1</t>
  </si>
  <si>
    <t>Indiana University</t>
  </si>
  <si>
    <t>Bloomington, IN</t>
  </si>
  <si>
    <t>39.17 -86.53</t>
  </si>
  <si>
    <t>ORG.ULTRALIGHT.N2</t>
  </si>
  <si>
    <t>137.164.37.5</t>
  </si>
  <si>
    <t>42.27 -83.72</t>
  </si>
  <si>
    <t>ORG.ULTRALIGHT.N3</t>
  </si>
  <si>
    <t>192.84.86.19</t>
  </si>
  <si>
    <t>PK.NTC.N1</t>
  </si>
  <si>
    <t>DM</t>
  </si>
  <si>
    <t>pinger.ntc.net.pk</t>
  </si>
  <si>
    <t>I</t>
  </si>
  <si>
    <t>129.107.1.9</t>
  </si>
  <si>
    <t>University of Texas - Austin</t>
  </si>
  <si>
    <t>30.27 -97.74</t>
  </si>
  <si>
    <t>EDU.SLAC.STANFORD.N14</t>
  </si>
  <si>
    <t>134.79.104.81</t>
  </si>
  <si>
    <t>EDU.HARVARD.N1</t>
  </si>
  <si>
    <t>harvard.edu</t>
  </si>
  <si>
    <t>173.203.129.90</t>
  </si>
  <si>
    <t>Harvard University</t>
  </si>
  <si>
    <t>Cambridge, Mass.</t>
  </si>
  <si>
    <t>42.38 -71.06</t>
  </si>
  <si>
    <t>EDU.LUNET.N4</t>
  </si>
  <si>
    <t>192.135.141.50</t>
  </si>
  <si>
    <t>35.47 -97.51</t>
  </si>
  <si>
    <t>GOV.ORNL.N8</t>
  </si>
  <si>
    <t>ID</t>
  </si>
  <si>
    <t>192.31.96.44</t>
  </si>
  <si>
    <t>PK.NU.EDU.N2</t>
  </si>
  <si>
    <t>M</t>
  </si>
  <si>
    <t>lhr.nu.edu.pk</t>
  </si>
  <si>
    <t>111.68.102.125</t>
  </si>
  <si>
    <t>FAST, B-Block, Faisal Town</t>
  </si>
  <si>
    <t>31.481042 74.303356</t>
  </si>
  <si>
    <t>LAHORE_REGION</t>
  </si>
  <si>
    <t>PK.UET.EDU.N2</t>
  </si>
  <si>
    <t>uet.edu.pk</t>
  </si>
  <si>
    <t>111.68.102.14</t>
  </si>
  <si>
    <t>University of Engineering and Technology</t>
  </si>
  <si>
    <t>31.58 74.36</t>
  </si>
  <si>
    <t>PK.PINGERLHR-GCU.PERN.EDU</t>
  </si>
  <si>
    <t>pern.edu.pk</t>
  </si>
  <si>
    <t>111.68.102.210</t>
  </si>
  <si>
    <t>Government College University</t>
  </si>
  <si>
    <t>Lahore, Punjab</t>
  </si>
  <si>
    <t>31.5747 74.3076</t>
  </si>
  <si>
    <t>PERN_POP</t>
  </si>
  <si>
    <t>PK.PINGERLHR-PU.PERN.EDU</t>
  </si>
  <si>
    <t>111.68.102.214</t>
  </si>
  <si>
    <t>Punjab University</t>
  </si>
  <si>
    <t>31.50304 74.308098</t>
  </si>
  <si>
    <t>PK.NCA.EDU.N2</t>
  </si>
  <si>
    <t>111.68.102.68</t>
  </si>
  <si>
    <t>National College of Arts, NCA, Lahore</t>
  </si>
  <si>
    <t>31.567439 74.306972</t>
  </si>
  <si>
    <t>PK.LCWU.EDU.N2</t>
  </si>
  <si>
    <t>lcwu.edu.pk</t>
  </si>
  <si>
    <t>111.68.103.135</t>
  </si>
  <si>
    <t>Lahore College of Women University</t>
  </si>
  <si>
    <t>31.544775 74.328958</t>
  </si>
  <si>
    <t>PK.VU.EDU</t>
  </si>
  <si>
    <t>vu.edu.pk</t>
  </si>
  <si>
    <t>111.68.103.35</t>
  </si>
  <si>
    <t>Virtual University</t>
  </si>
  <si>
    <t>M.A Jinnah Campus, Off Defence road, Off Raiwand RoadLahore</t>
  </si>
  <si>
    <t>31.40080883 74.21349138</t>
  </si>
  <si>
    <t>PK.CEMB.EDU.N2</t>
  </si>
  <si>
    <t>cemb.edu.pk</t>
  </si>
  <si>
    <t>111.68.103.83</t>
  </si>
  <si>
    <t>NCEMB, University of Punjab</t>
  </si>
  <si>
    <t>31.477983 74.262919</t>
  </si>
  <si>
    <t>PK.PERNLHRPOP.EDU.N1</t>
  </si>
  <si>
    <t>111.68.105.106</t>
  </si>
  <si>
    <t>PERN POP LAHORE</t>
  </si>
  <si>
    <t>HEC Regional Centre Lahore</t>
  </si>
  <si>
    <t>31.510717 74.352967</t>
  </si>
  <si>
    <t>PK.KINNAIRD.SEECS.EDU</t>
  </si>
  <si>
    <t>kinnaird.seecs.edu.pk</t>
  </si>
  <si>
    <t>111.68.105.183</t>
  </si>
  <si>
    <t>Kinnaird College for Women Lahore</t>
  </si>
  <si>
    <t>93 Jail Road, Lahore</t>
  </si>
  <si>
    <t>31.537206 74.340678</t>
  </si>
  <si>
    <t>PK.PINGERISL-AIR.PERN_EDU.N1</t>
  </si>
  <si>
    <t>isl-air.pern.edu.pk</t>
  </si>
  <si>
    <t>111.68.106.242</t>
  </si>
  <si>
    <t>HEC PoP office located at AIR University</t>
  </si>
  <si>
    <t>Main Campus PAF Complex, Sector E-9 Islamabad</t>
  </si>
  <si>
    <t>PK.PINGERISL-QAU.PERN.EDU</t>
  </si>
  <si>
    <t>111.68.106.246</t>
  </si>
  <si>
    <t>PERN PoP, Quaid-e-Azam university</t>
  </si>
  <si>
    <t>Islamabad, Punjab</t>
  </si>
  <si>
    <t>33.746176 73.135705</t>
  </si>
  <si>
    <t>ISLAMABAD_REGION</t>
  </si>
  <si>
    <t>PK.PINGERISL-FJWU.PERN.EDU</t>
  </si>
  <si>
    <t>111.68.106.250</t>
  </si>
  <si>
    <t>PERN PoP, Fatima Jinnah Women University</t>
  </si>
  <si>
    <t>Rawalpindi, Punjab</t>
  </si>
  <si>
    <t>33.585848 73.064719</t>
  </si>
  <si>
    <t>PK.PERN.EDU.N1</t>
  </si>
  <si>
    <t>111.68.106.254</t>
  </si>
  <si>
    <t>Pakistan Education and Research Network</t>
  </si>
  <si>
    <t>33.673317 73.054431</t>
  </si>
  <si>
    <t>PK.PINGERKHI-UOK.PERN.EDU</t>
  </si>
  <si>
    <t>111.68.107.242</t>
  </si>
  <si>
    <t>24.9400231 67.12093</t>
  </si>
  <si>
    <t>KARACHI_REGION</t>
  </si>
  <si>
    <t>PK.PINGERKHI-CPSP.PERN.EDU</t>
  </si>
  <si>
    <t>111.68.107.246</t>
  </si>
  <si>
    <t>College of Physician and Surgeon</t>
  </si>
  <si>
    <t>24.8376048 67.0588744</t>
  </si>
  <si>
    <t>PK.NUKHIMAIN.SEECS.EDU</t>
  </si>
  <si>
    <t>111.68.108.109</t>
  </si>
  <si>
    <t>NU-FAST Karachi</t>
  </si>
  <si>
    <t>24.856898 67.264848</t>
  </si>
  <si>
    <t>PK.PERNKHIPOP.EDU.N2</t>
  </si>
  <si>
    <t>111.68.108.11</t>
  </si>
  <si>
    <t>PoP PERN, HEC Regional Office, Karachi</t>
  </si>
  <si>
    <t>Karachi, Sindh Pakistan</t>
  </si>
  <si>
    <t>24.8881778 67.065914</t>
  </si>
  <si>
    <t>PK.NEDUET.EDU.N1</t>
  </si>
  <si>
    <t>neduet.edu.pk</t>
  </si>
  <si>
    <t>111.68.110.243</t>
  </si>
  <si>
    <t>NED University of Engineering &amp; Technology, Karachi</t>
  </si>
  <si>
    <t>University Road, Karachi - 75270</t>
  </si>
  <si>
    <t>24.8934 67.0281</t>
  </si>
  <si>
    <t>PK.DUHS.SEECS.EDU.PK</t>
  </si>
  <si>
    <t>111.68.111.77</t>
  </si>
  <si>
    <t>Dow University of Health Sciences</t>
  </si>
  <si>
    <t>24.8574 67.01106</t>
  </si>
  <si>
    <t>PK.AIRUNIVERSITY.EDU.N2</t>
  </si>
  <si>
    <t>airuniversity.edu.pk</t>
  </si>
  <si>
    <t>111.68.96.101</t>
  </si>
  <si>
    <t>Air University</t>
  </si>
  <si>
    <t>33.713275 73.023525</t>
  </si>
  <si>
    <t>PK.NUISB.SEECS.EDU</t>
  </si>
  <si>
    <t>111.68.96.89</t>
  </si>
  <si>
    <t>FAST-NU Islamabad</t>
  </si>
  <si>
    <t>Sector H-11/4 Islamabad</t>
  </si>
  <si>
    <t>33.655387 73.015437</t>
  </si>
  <si>
    <t>PK.NUML.EDU</t>
  </si>
  <si>
    <t>111.68.97.109</t>
  </si>
  <si>
    <t>NUML University Islamabad</t>
  </si>
  <si>
    <t>33.667246 73.050663</t>
  </si>
  <si>
    <t>PK.IIU.EDU.N2</t>
  </si>
  <si>
    <t>111.68.97.162</t>
  </si>
  <si>
    <t>33.660139 73.027247</t>
  </si>
  <si>
    <t>PK.AIOU.EDU.N2</t>
  </si>
  <si>
    <t>111.68.97.52</t>
  </si>
  <si>
    <t>Allama Iqbal Open University, AIOU Islamabad</t>
  </si>
  <si>
    <t>33.6830 73.0538</t>
  </si>
  <si>
    <t>PK.NCP.EDU.N3</t>
  </si>
  <si>
    <t>111.68.99.142</t>
  </si>
  <si>
    <t>33.7500 73.1650</t>
  </si>
  <si>
    <t>PK.NS1.PIEAS.EDU</t>
  </si>
  <si>
    <t>pieas.edu.pk</t>
  </si>
  <si>
    <t>111.68.99.194</t>
  </si>
  <si>
    <t>PIEAS University Nilore</t>
  </si>
  <si>
    <t>33.6559 73.2657</t>
  </si>
  <si>
    <t>PK.SEECS.EDU.N6</t>
  </si>
  <si>
    <t>115.186.131.81</t>
  </si>
  <si>
    <t>School of Electrical Engineering and Computer Sciences, NUST</t>
  </si>
  <si>
    <t>33.642886 72.990525</t>
  </si>
  <si>
    <t>PK.SEECS.EDU.N7</t>
  </si>
  <si>
    <t>115.186.131.82</t>
  </si>
  <si>
    <t>PK.CAE.SEECS.EDU</t>
  </si>
  <si>
    <t>121.52.144.69</t>
  </si>
  <si>
    <t>NUST-CAE PAF Academy Risalpur .</t>
  </si>
  <si>
    <t>PAF Academy Rislapur</t>
  </si>
  <si>
    <t>34.0625 71.987778</t>
  </si>
  <si>
    <t>PK.KOHAT.EDU.N2</t>
  </si>
  <si>
    <t>kohat.edu.pk</t>
  </si>
  <si>
    <t>121.52.146.180</t>
  </si>
  <si>
    <t>KUST, Kohat</t>
  </si>
  <si>
    <t>Kohat</t>
  </si>
  <si>
    <t>33.521825 71.446622</t>
  </si>
  <si>
    <t>PK.AUP.SEECS.EDU</t>
  </si>
  <si>
    <t>121.52.146.67</t>
  </si>
  <si>
    <t>Agriculture University Peshawar</t>
  </si>
  <si>
    <t>34.0207 71.4830</t>
  </si>
  <si>
    <t>PK.UPESH.EDU.N2</t>
  </si>
  <si>
    <t>upesh.edu.pk</t>
  </si>
  <si>
    <t>121.52.147.5</t>
  </si>
  <si>
    <t>34.01 71.48</t>
  </si>
  <si>
    <t>PK.NWFPUET.EDU.N1</t>
  </si>
  <si>
    <t>nwfpuet.edu.pk</t>
  </si>
  <si>
    <t>121.52.147.71</t>
  </si>
  <si>
    <t>University of Engineering and Technology Peshawar</t>
  </si>
  <si>
    <t>34.0017 71.4855</t>
  </si>
  <si>
    <t>PK.UETTAXILA.EDU.N1</t>
  </si>
  <si>
    <t>uettaxila.edu.pk</t>
  </si>
  <si>
    <t>121.52.150.164</t>
  </si>
  <si>
    <t>University of Engineering and Technology Taxila</t>
  </si>
  <si>
    <t>Taxila</t>
  </si>
  <si>
    <t>33.767897 72.825875</t>
  </si>
  <si>
    <t>PK.PERNPWRPOP.EDU.N2</t>
  </si>
  <si>
    <t>121.52.150.231</t>
  </si>
  <si>
    <t>HEC, RC Peshawar</t>
  </si>
  <si>
    <t>33.991158 71.442767</t>
  </si>
  <si>
    <t>PK,UAF.SEECS.EDU.N1</t>
  </si>
  <si>
    <t>121.52.152.22</t>
  </si>
  <si>
    <t>University of Agriculture, Faisalabad</t>
  </si>
  <si>
    <t>31.433741 73.070476</t>
  </si>
  <si>
    <t>PK.PERNFSBDPOP.EDU.N1</t>
  </si>
  <si>
    <t>121.52.153.242</t>
  </si>
  <si>
    <t>PERN2 POP FAISALABAD</t>
  </si>
  <si>
    <t>University of agriculture Faisalabad</t>
  </si>
  <si>
    <t>31.4338079 73.0689096</t>
  </si>
  <si>
    <t>PK.PERNSINDHUPOP.EDU.N2</t>
  </si>
  <si>
    <t>121.52.154.2</t>
  </si>
  <si>
    <t>Sindh University, Jamshoro</t>
  </si>
  <si>
    <t>Jamshoro, Sindh</t>
  </si>
  <si>
    <t>25.4178 68.2627</t>
  </si>
  <si>
    <t>PK.USINDH.EDU.N2</t>
  </si>
  <si>
    <t>121.52.154.50</t>
  </si>
  <si>
    <t>University of Sindh, Jamshoro</t>
  </si>
  <si>
    <t>25.418178 68.262133</t>
  </si>
  <si>
    <t>PK.PINGER.IBA-SUK.EDU</t>
  </si>
  <si>
    <t>iba.edu.pk</t>
  </si>
  <si>
    <t>121.52.155.11</t>
  </si>
  <si>
    <t>IBA Sukkur</t>
  </si>
  <si>
    <t>Sukkur, Sindh</t>
  </si>
  <si>
    <t>27.726253 68.819397</t>
  </si>
  <si>
    <t>PK.QUEST.SEECS.EDU</t>
  </si>
  <si>
    <t>121.52.155.122</t>
  </si>
  <si>
    <t>Quaid-e-Awam University of Engineering, Science and Technology</t>
  </si>
  <si>
    <t>Nawabshah, Sindh</t>
  </si>
  <si>
    <t>26.235942 68.390089</t>
  </si>
  <si>
    <t>PK.ISRA.EDU.N2</t>
  </si>
  <si>
    <t>isra.edu.pk</t>
  </si>
  <si>
    <t>121.52.155.245</t>
  </si>
  <si>
    <t>ISRA Hyderabad</t>
  </si>
  <si>
    <t>Hyderabad, Sindh</t>
  </si>
  <si>
    <t>25.43475 68.380333</t>
  </si>
  <si>
    <t>PK.SAU.SEECS.EDU</t>
  </si>
  <si>
    <t>121.52.155.69</t>
  </si>
  <si>
    <t>Sindh Agriculture University</t>
  </si>
  <si>
    <t>Tandojam, Sindh</t>
  </si>
  <si>
    <t>25.4333 68.5573</t>
  </si>
  <si>
    <t>PK.UOB.EDU.N3</t>
  </si>
  <si>
    <t>121.52.157.112</t>
  </si>
  <si>
    <t>University of Balochistan</t>
  </si>
  <si>
    <t>30.1655 66.9908</t>
  </si>
  <si>
    <t>QUETTA_REGION</t>
  </si>
  <si>
    <t>PK.PINGERQTA.PERN.EDU.N2</t>
  </si>
  <si>
    <t>121.52.157.157</t>
  </si>
  <si>
    <t>HEC Quetta Regional Centre</t>
  </si>
  <si>
    <t>Quetta, Balochistan</t>
  </si>
  <si>
    <t>30.269561 66.939694</t>
  </si>
  <si>
    <t>PK.BUITMS.SEECS.EDU</t>
  </si>
  <si>
    <t>121.52.157.190</t>
  </si>
  <si>
    <t>Balochistan University of Information Technology, Engineering and Management Sciences</t>
  </si>
  <si>
    <t>Takatu campus, Balaile Road,Quetta.</t>
  </si>
  <si>
    <t>30.214317 66.993094</t>
  </si>
  <si>
    <t>UK.RL.AC.N1</t>
  </si>
  <si>
    <t>130.246.135.152</t>
  </si>
  <si>
    <t>51.5722 -1.3099</t>
  </si>
  <si>
    <t>DE.DESY.N1</t>
  </si>
  <si>
    <t>131.169.5.90</t>
  </si>
  <si>
    <t>Notkestraße 85 D-22607 Hamburg</t>
  </si>
  <si>
    <t>53.5748 9.8779</t>
  </si>
  <si>
    <t>41 -88</t>
  </si>
  <si>
    <t>EDU.SDSC.N1</t>
  </si>
  <si>
    <t>CA.CARLETON.N2</t>
  </si>
  <si>
    <t>134.117.14.93</t>
  </si>
  <si>
    <t>45.42 -75.70</t>
  </si>
  <si>
    <t>EDU.SLAC.STANFORD.N3</t>
  </si>
  <si>
    <t>37.4177 -122.2035</t>
  </si>
  <si>
    <t>TW.NCHC.ORG.N2</t>
  </si>
  <si>
    <t>Hsinchu, Hsinchu Science Park</t>
  </si>
  <si>
    <t>HK.CSE.UST.N1</t>
  </si>
  <si>
    <t>cse.ust.hk</t>
  </si>
  <si>
    <t>143.89.41.37</t>
  </si>
  <si>
    <t>Dept. of Comp. Sci. and Eng., Hong Kong Univ. of Sci. and Tech.</t>
  </si>
  <si>
    <t>Hong Kong,Kowloon</t>
  </si>
  <si>
    <t>22.3361 114.2649</t>
  </si>
  <si>
    <t>BR.UFRJ.N1</t>
  </si>
  <si>
    <t>if.ufrj.br</t>
  </si>
  <si>
    <t>146.164.36.25</t>
  </si>
  <si>
    <t>Universidade Federal do Rio de Janeiro</t>
  </si>
  <si>
    <t>Rio De janeiro</t>
  </si>
  <si>
    <t>EDU.STANFORD.N9</t>
  </si>
  <si>
    <t>171.66.6.39</t>
  </si>
  <si>
    <t>Forsythe Hall, Stanford, California</t>
  </si>
  <si>
    <t>37.42849 -122.177496</t>
  </si>
  <si>
    <t>LK.LEARN.AC.N2</t>
  </si>
  <si>
    <t>192.248.1.165</t>
  </si>
  <si>
    <t>6.9354 79.8470</t>
  </si>
  <si>
    <t>GOV.DOE.N8</t>
  </si>
  <si>
    <t>ascr.doe.gov</t>
  </si>
  <si>
    <t>192.73.213.124</t>
  </si>
  <si>
    <t>US Department of Energy HQ</t>
  </si>
  <si>
    <t>Germantown, Maryland</t>
  </si>
  <si>
    <t>39.17 -77.25</t>
  </si>
  <si>
    <t>192.84.86.114</t>
  </si>
  <si>
    <t>34.1383 -118.1244</t>
  </si>
  <si>
    <t>192.91.244.6</t>
  </si>
  <si>
    <t>DZ.ARN.N3</t>
  </si>
  <si>
    <t>193.194.81.48</t>
  </si>
  <si>
    <t>UK.DL.AC.N2</t>
  </si>
  <si>
    <t>193.62.127.224</t>
  </si>
  <si>
    <t>53.3431 -2.6407</t>
  </si>
  <si>
    <t>EG.NARSS.SCI.N2</t>
  </si>
  <si>
    <t>narss.sci.eg</t>
  </si>
  <si>
    <t>195.43.3.135</t>
  </si>
  <si>
    <t>National Authority for Remote Sensing and Space Science</t>
  </si>
  <si>
    <t>23 Joseph Tito Street, El-Nozha El-Gedida (P.O. Box : 1564 Alf Maskan), Cairo.</t>
  </si>
  <si>
    <t>30.1191 31.3103</t>
  </si>
  <si>
    <t>IN.PUNE.CDAC.N2</t>
  </si>
  <si>
    <t>196.1.113.251</t>
  </si>
  <si>
    <t>18.5204 73.8567</t>
  </si>
  <si>
    <t>GOV.ESNET.NOC.N4</t>
  </si>
  <si>
    <t>198.128.3.19</t>
  </si>
  <si>
    <t>ESnet NOC</t>
  </si>
  <si>
    <t>Berkeley, California</t>
  </si>
  <si>
    <t>NET.AMPATH.N2</t>
  </si>
  <si>
    <t>198.32.252.3</t>
  </si>
  <si>
    <t>BR.ORG.SPRACE.N2</t>
  </si>
  <si>
    <t>sprace.org.br</t>
  </si>
  <si>
    <t>200.136.80.16</t>
  </si>
  <si>
    <t>BR.HEPGRID.UERJ.N2</t>
  </si>
  <si>
    <t>200.143.196.20</t>
  </si>
  <si>
    <t>BR.ACMESECURITY.ORG</t>
  </si>
  <si>
    <t>acmesecurity.org</t>
  </si>
  <si>
    <t>200.145.216.40</t>
  </si>
  <si>
    <t>ACME Computer Security Research Lab</t>
  </si>
  <si>
    <t>Sao Jose</t>
  </si>
  <si>
    <t>BR.CEFET-RJ.BR</t>
  </si>
  <si>
    <t>cefet-rj.br</t>
  </si>
  <si>
    <t>200.9.149.201</t>
  </si>
  <si>
    <t>Centro Federal, de Educacao Celso Cukow</t>
  </si>
  <si>
    <t>CN.AC.N3</t>
  </si>
  <si>
    <t>202.38.128.7</t>
  </si>
  <si>
    <t>PK.COMSATS.EDU.N2</t>
  </si>
  <si>
    <t>comsats.edu.pk</t>
  </si>
  <si>
    <t>203.124.40.43</t>
  </si>
  <si>
    <t>COMSATS Institute of Information Technology</t>
  </si>
  <si>
    <t>BF.UNIV-OUAGA.N1</t>
  </si>
  <si>
    <t>univ-ouaga.bf</t>
  </si>
  <si>
    <t>212.52.131.9</t>
  </si>
  <si>
    <t>Université de Ouagadougou</t>
  </si>
  <si>
    <t>Ouagadougou, 03 B.P. 7021</t>
  </si>
  <si>
    <t>12.377 -1.53</t>
  </si>
  <si>
    <t>PK.SEECS.EDU.N2</t>
  </si>
  <si>
    <t>MB</t>
  </si>
  <si>
    <t>111.68.101.10</t>
  </si>
  <si>
    <t>JP.RIKEN.N3</t>
  </si>
  <si>
    <t>riken.jp</t>
  </si>
  <si>
    <t>IT.ICTP.N2</t>
  </si>
  <si>
    <t>45.70749 13.716527</t>
  </si>
  <si>
    <t>CA.TRIUMF.N1</t>
  </si>
  <si>
    <t>TRIUMF Facility</t>
  </si>
  <si>
    <t>Vancouver, British Columbia</t>
  </si>
  <si>
    <t>ZA.TENET.AC.N1</t>
  </si>
  <si>
    <t>tenet.ac.za</t>
  </si>
  <si>
    <t>196.21.99.222</t>
  </si>
  <si>
    <t>Tertiary Education Network</t>
  </si>
  <si>
    <t>Rondebosch</t>
  </si>
  <si>
    <t>200.145.255.41</t>
  </si>
  <si>
    <t>BO.UMSS.EDU.N1</t>
  </si>
  <si>
    <t>umss.edu.bo</t>
  </si>
  <si>
    <t>200.87.182.20</t>
  </si>
  <si>
    <t>University Mayor de San Simon</t>
  </si>
  <si>
    <t>Cochabamba</t>
  </si>
  <si>
    <t>IN.CDACMUMBAI.N1</t>
  </si>
  <si>
    <t>202.141.151.30</t>
  </si>
  <si>
    <t>MY.UNIMAS.N4</t>
  </si>
  <si>
    <t>PS.ALQUDS.EDU.N2</t>
  </si>
  <si>
    <t>62.90.25.198</t>
  </si>
  <si>
    <t>JO.SESAME.ORG.N1</t>
  </si>
  <si>
    <t>80.90.171.80</t>
  </si>
  <si>
    <t>SESAME - Synchrotron-light for Experimental Science and Applications in the Middle East</t>
  </si>
  <si>
    <t>Allaan, 30 30 miles NNE of Amaan, 30 miles to Alenby Bridge</t>
  </si>
  <si>
    <t>32.1146 35.7144</t>
  </si>
  <si>
    <t>JP.RIKEN.N1</t>
  </si>
  <si>
    <t>MD</t>
  </si>
  <si>
    <t>Institute of Physical and Chemical Research</t>
  </si>
  <si>
    <t>GOV.DOE.N5</t>
  </si>
  <si>
    <t>DOE Division of MICS</t>
  </si>
  <si>
    <t>BR.ORG.SPRACE.N1</t>
  </si>
  <si>
    <t>200.136.80.9</t>
  </si>
  <si>
    <t>MX.CUDI.JUAREZ.N1</t>
  </si>
  <si>
    <t>cudi.edu.mx</t>
  </si>
  <si>
    <t>200.23.60.114</t>
  </si>
  <si>
    <t>Corporacion Universtaria para el Desarollo de Internet A.C.</t>
  </si>
  <si>
    <t>Ciudad Juarez</t>
  </si>
  <si>
    <t>31.6 -106.4</t>
  </si>
  <si>
    <t>PS.IUGAZA.EDU.N1</t>
  </si>
  <si>
    <t>iugaza.edu</t>
  </si>
  <si>
    <t>85.114.105.35</t>
  </si>
  <si>
    <t>The Islamic University of Gaza</t>
  </si>
  <si>
    <t>POB 108, Gaza</t>
  </si>
  <si>
    <t>31.51 34.44</t>
  </si>
  <si>
    <t>RU.NSK.N1</t>
  </si>
  <si>
    <t>MWB</t>
  </si>
  <si>
    <t>193.124.167.29</t>
  </si>
  <si>
    <t>54.8482 83.1125</t>
  </si>
  <si>
    <t>ID.UNRI.AC.N1</t>
  </si>
  <si>
    <t>unri.ac.id</t>
  </si>
  <si>
    <t>103.10.169.245</t>
  </si>
  <si>
    <t>Riau University</t>
  </si>
  <si>
    <t>Pekanbaru, Indonesia</t>
  </si>
  <si>
    <t>0.5153 101.4339</t>
  </si>
  <si>
    <t>AL.GOV.AVP.N1</t>
  </si>
  <si>
    <t>avp.gov.al</t>
  </si>
  <si>
    <t>109.69.2.189</t>
  </si>
  <si>
    <t>Public Procurement Advocate</t>
  </si>
  <si>
    <t>Tirane</t>
  </si>
  <si>
    <t>41.3 19.8</t>
  </si>
  <si>
    <t>TH.RSU.AC.N1</t>
  </si>
  <si>
    <t>rsu.ac.th</t>
  </si>
  <si>
    <t>110.164.199.217</t>
  </si>
  <si>
    <t>Rangsit University</t>
  </si>
  <si>
    <t>Rangsit</t>
  </si>
  <si>
    <t>14.0167 100.73</t>
  </si>
  <si>
    <t>TH.MJU.AC.N1</t>
  </si>
  <si>
    <t>mju.ac.th</t>
  </si>
  <si>
    <t>110.164.58.213</t>
  </si>
  <si>
    <t>Maejo University</t>
  </si>
  <si>
    <t>18.8983 99.0133</t>
  </si>
  <si>
    <t>MY.ALLIANZEUNICOLLEGE.EDU.N1</t>
  </si>
  <si>
    <t>allianzeunicollege.edu.my</t>
  </si>
  <si>
    <t>110.4.41.15</t>
  </si>
  <si>
    <t>Allianze University College Of Medical Sciences</t>
  </si>
  <si>
    <t>Kepala Batas, Penang</t>
  </si>
  <si>
    <t>5.5156 100.4393</t>
  </si>
  <si>
    <t>MY.MIU.EDU.N1</t>
  </si>
  <si>
    <t>miu.edu.my</t>
  </si>
  <si>
    <t>110.4.45.119</t>
  </si>
  <si>
    <t>Manipal International University</t>
  </si>
  <si>
    <t>No. 2, Jalan Stadium SS 7 / 15, Kelana Jaya, 47301 Petaling Jaya, Selangor</t>
  </si>
  <si>
    <t>3.0954 101.5927</t>
  </si>
  <si>
    <t>MY.AIU.EDU.MY</t>
  </si>
  <si>
    <t>aiu.edu.my</t>
  </si>
  <si>
    <t>110.4.45.135</t>
  </si>
  <si>
    <t>Albukhary International University</t>
  </si>
  <si>
    <t>Albukhary International University, Alor Setar, Kedah</t>
  </si>
  <si>
    <t>6.1356 100.3905</t>
  </si>
  <si>
    <t>SO.EASTAFRICAUNIVERSITY.N1</t>
  </si>
  <si>
    <t>eastafricauniversity.net</t>
  </si>
  <si>
    <t>110.4.46.95</t>
  </si>
  <si>
    <t>East Africa University</t>
  </si>
  <si>
    <t>Bossaso</t>
  </si>
  <si>
    <t>PK.LSE.EDU.N3</t>
  </si>
  <si>
    <t>111.68.102.40</t>
  </si>
  <si>
    <t>Lahore School of Economics</t>
  </si>
  <si>
    <t>31.509683 74.347606</t>
  </si>
  <si>
    <t>PK.UET.EDU.N1</t>
  </si>
  <si>
    <t>111.68.102.6</t>
  </si>
  <si>
    <t>University of Engineering &amp; Technology</t>
  </si>
  <si>
    <t>PK.PU.EDU.N2</t>
  </si>
  <si>
    <t>111.68.103.29</t>
  </si>
  <si>
    <t>Punjab University, ITC Department</t>
  </si>
  <si>
    <t>31.4956 74.2942</t>
  </si>
  <si>
    <t>PK.SIRSYED.SSUET.EDU.N1</t>
  </si>
  <si>
    <t>ssuet.edu.pk</t>
  </si>
  <si>
    <t>111.68.108.179</t>
  </si>
  <si>
    <t>Sir Syed University of Engineering &amp; Technology</t>
  </si>
  <si>
    <t>24.91 67.1</t>
  </si>
  <si>
    <t>PK.PIEAS.EDU.N1</t>
  </si>
  <si>
    <t>111.68.99.199</t>
  </si>
  <si>
    <t>Pakistan Institute of Engineering &amp; Applies Sciences</t>
  </si>
  <si>
    <t>33.66 73.27</t>
  </si>
  <si>
    <t>PK.UAAR.EDU.N1</t>
  </si>
  <si>
    <t>uaar.edu.pk</t>
  </si>
  <si>
    <t>111.68.99.248</t>
  </si>
  <si>
    <t>University of Arid Agriculture</t>
  </si>
  <si>
    <t>33.6492 73.0824</t>
  </si>
  <si>
    <t>SK.CHASSCO.NET.N1</t>
  </si>
  <si>
    <t>chassco.net</t>
  </si>
  <si>
    <t>112.78.219.248</t>
  </si>
  <si>
    <t>48.15 17.12</t>
  </si>
  <si>
    <t>PK.NAYATEL.TRANSWORLD.N1</t>
  </si>
  <si>
    <t>nayatel.pk</t>
  </si>
  <si>
    <t>115.186.132.222</t>
  </si>
  <si>
    <t>Nayatel (Pvt) Ltd.</t>
  </si>
  <si>
    <t>G-D Arcade, 73-E, Fazal-ul-Haq Road, Blue Area Islamabad – 44000</t>
  </si>
  <si>
    <t>33.7168 73.0720</t>
  </si>
  <si>
    <t>PK.NAYATEL.PTCL.N1</t>
  </si>
  <si>
    <t>115.186.135.82</t>
  </si>
  <si>
    <t>LA.KPL.NET.N1</t>
  </si>
  <si>
    <t>kpl.net.la</t>
  </si>
  <si>
    <t>115.84.101.244</t>
  </si>
  <si>
    <t>Khaosan Pathet Lao (KPL)</t>
  </si>
  <si>
    <t>80 Setthathirath rd, Vientiane</t>
  </si>
  <si>
    <t>17.9648 102.6069</t>
  </si>
  <si>
    <t>LA.NA.GOV.N1</t>
  </si>
  <si>
    <t>na.gov.la</t>
  </si>
  <si>
    <t>115.84.70.203</t>
  </si>
  <si>
    <t>National Assembly of the Lao People's Democratic Republic</t>
  </si>
  <si>
    <t>Saysetha Vientiane Capital</t>
  </si>
  <si>
    <t>17.9667 102.6</t>
  </si>
  <si>
    <t>ID.UINJKT.AC.N1</t>
  </si>
  <si>
    <t>uinjkt.ac.id</t>
  </si>
  <si>
    <t>116.66.206.163</t>
  </si>
  <si>
    <t>Jakarta Islamic State University</t>
  </si>
  <si>
    <t>-6.2115 106.8452</t>
  </si>
  <si>
    <t>IL.GPLHOST.CO.N1</t>
  </si>
  <si>
    <t>gplhost.co.il</t>
  </si>
  <si>
    <t>117.121.245.9</t>
  </si>
  <si>
    <t>Haifa</t>
  </si>
  <si>
    <t>32.99 34.79</t>
  </si>
  <si>
    <t>NZ.AIC.AC.N1</t>
  </si>
  <si>
    <t>aic.ac.nz</t>
  </si>
  <si>
    <t>119.224.133.130</t>
  </si>
  <si>
    <t>Aukland International College</t>
  </si>
  <si>
    <t>85 Airedale Street, Auckland 1010</t>
  </si>
  <si>
    <t>-36.8556 174.7651</t>
  </si>
  <si>
    <t>SG.SINGAPORETECH.EDU.N1</t>
  </si>
  <si>
    <t>singaporetech.edu.sg</t>
  </si>
  <si>
    <t>119.31.233.174</t>
  </si>
  <si>
    <t>Singapore Institute of Technology</t>
  </si>
  <si>
    <t>EFG Bank Building 25 North Bridge Road #03-01 Singapore 179104.</t>
  </si>
  <si>
    <t>1.2901 103.8497</t>
  </si>
  <si>
    <t>MY.BTU.UPM.EDU.N1</t>
  </si>
  <si>
    <t>btu.upm.edu.my</t>
  </si>
  <si>
    <t>119.40.116.240</t>
  </si>
  <si>
    <t>Universiti Putra Malaysia Kampus Bintulu Sarawak</t>
  </si>
  <si>
    <t>Bintulu Sarawak</t>
  </si>
  <si>
    <t>3.2061 113.0930</t>
  </si>
  <si>
    <t>IN.HNS.NET.N1</t>
  </si>
  <si>
    <t>hns.net.in</t>
  </si>
  <si>
    <t>120.88.46.30</t>
  </si>
  <si>
    <t>Speedtest India</t>
  </si>
  <si>
    <t>Mumbai</t>
  </si>
  <si>
    <t>18.96 72.82</t>
  </si>
  <si>
    <t>PK.GIKI.EDU.N3</t>
  </si>
  <si>
    <t>giki.edu.pk</t>
  </si>
  <si>
    <t>121.52.144.100</t>
  </si>
  <si>
    <t>Ghulam Ishaq Khan Institute</t>
  </si>
  <si>
    <t>34.0667 72.6167</t>
  </si>
  <si>
    <t>PK.NUST.CAE.N2</t>
  </si>
  <si>
    <t>121.52.144.65</t>
  </si>
  <si>
    <t>PK.HU.EDU.N2</t>
  </si>
  <si>
    <t>121.52.150.71</t>
  </si>
  <si>
    <t>Mansehra, Khyber Pakhtunkhwa</t>
  </si>
  <si>
    <t>34.422494 73.245544</t>
  </si>
  <si>
    <t>PK.SBKWU.SEECS.EDU</t>
  </si>
  <si>
    <t>121.52.157.21</t>
  </si>
  <si>
    <t>SBK Women University Quetta</t>
  </si>
  <si>
    <t>30.1915882 66.961221</t>
  </si>
  <si>
    <t>PK.PERNMTNPOP.EDU.N2</t>
  </si>
  <si>
    <t>121.52.158.210</t>
  </si>
  <si>
    <t>PERN2 BZU Multan PoP</t>
  </si>
  <si>
    <t>Multan, Punjab</t>
  </si>
  <si>
    <t>30.269726 71.506455</t>
  </si>
  <si>
    <t>CN.TSINGHUA.N2</t>
  </si>
  <si>
    <t>121.52.160.5</t>
  </si>
  <si>
    <t>Tsinghua University</t>
  </si>
  <si>
    <t>40.0047 116.3212</t>
  </si>
  <si>
    <t>PH.SWU.EDU.N1</t>
  </si>
  <si>
    <t>swu.edu.ph</t>
  </si>
  <si>
    <t>121.96.58.6</t>
  </si>
  <si>
    <t>Southwestern University</t>
  </si>
  <si>
    <t>Villa Aznar, Urgello St., Cebu City</t>
  </si>
  <si>
    <t>10.3021 123.8931</t>
  </si>
  <si>
    <t>AU.INTERVOLVE.MELBOURNE.COM.N1</t>
  </si>
  <si>
    <t>122.100.4.228</t>
  </si>
  <si>
    <t>-37.98 145.12</t>
  </si>
  <si>
    <t>MY.MIB.EDU.N1</t>
  </si>
  <si>
    <t>mib.edu.my</t>
  </si>
  <si>
    <t>124.217.242.2</t>
  </si>
  <si>
    <t>Malaysian Institute of Baking</t>
  </si>
  <si>
    <t>Johor Bahru</t>
  </si>
  <si>
    <t>1.4667 103.75</t>
  </si>
  <si>
    <t>PG.BCPNG.ORG</t>
  </si>
  <si>
    <t>bcpng.org.pg</t>
  </si>
  <si>
    <t>124.240.221.35</t>
  </si>
  <si>
    <t>Business Council of Papua New Guinea</t>
  </si>
  <si>
    <t>Konedobu</t>
  </si>
  <si>
    <t>-9.4645 147.1591</t>
  </si>
  <si>
    <t>PH.IMMIGRATION.GOV</t>
  </si>
  <si>
    <t>immigration.gov.ph</t>
  </si>
  <si>
    <t>124.6.144.116</t>
  </si>
  <si>
    <t>The bureau of immigration</t>
  </si>
  <si>
    <t>Intramuros, Manila</t>
  </si>
  <si>
    <t>14.5908 120.9750</t>
  </si>
  <si>
    <t>ID.INDOSAT.NET.N1</t>
  </si>
  <si>
    <t>indosat.net.id</t>
  </si>
  <si>
    <t>124.81.92.144</t>
  </si>
  <si>
    <t>Indosat M2</t>
  </si>
  <si>
    <t>Ragunan, Jakarta</t>
  </si>
  <si>
    <t>-6.13 106.75</t>
  </si>
  <si>
    <t>EDU.WISC.N2</t>
  </si>
  <si>
    <t>128.105.252.4</t>
  </si>
  <si>
    <t>EDU.UCSB.N1</t>
  </si>
  <si>
    <t>ucsb.edu</t>
  </si>
  <si>
    <t>128.111.19.35</t>
  </si>
  <si>
    <t>University of California - Santa Barbara</t>
  </si>
  <si>
    <t>34.422 -119.683</t>
  </si>
  <si>
    <t>128.112.132.86</t>
  </si>
  <si>
    <t>40.3446 -74.6547</t>
  </si>
  <si>
    <t>EDU.UCSC.N1</t>
  </si>
  <si>
    <t>ucsc.edu</t>
  </si>
  <si>
    <t>128.114.130.20</t>
  </si>
  <si>
    <t>University of California - Santa Cruz</t>
  </si>
  <si>
    <t>36.97 -122.03</t>
  </si>
  <si>
    <t>EDU.UCHICAGO.N1</t>
  </si>
  <si>
    <t>128.135.13.112</t>
  </si>
  <si>
    <t>Chicago, Ill.</t>
  </si>
  <si>
    <t>IL.IUCC.AC.N1</t>
  </si>
  <si>
    <t>iucc.ac.il</t>
  </si>
  <si>
    <t>128.139.202.17</t>
  </si>
  <si>
    <t>The Inter-University Computation Center</t>
  </si>
  <si>
    <t>32.82 34.98</t>
  </si>
  <si>
    <t>128.148.63.160</t>
  </si>
  <si>
    <t>EDU.ROCHESTER.N1</t>
  </si>
  <si>
    <t>rochester.edu</t>
  </si>
  <si>
    <t>128.151.144.230</t>
  </si>
  <si>
    <t>University of Rochester</t>
  </si>
  <si>
    <t>Rochester, NY</t>
  </si>
  <si>
    <t>43.15 -77.60</t>
  </si>
  <si>
    <t>EDU.UIUC.N1</t>
  </si>
  <si>
    <t>uiuc.edu</t>
  </si>
  <si>
    <t>128.174.118.162</t>
  </si>
  <si>
    <t>University of Illinois at Urbana Champaign</t>
  </si>
  <si>
    <t>Urbana IL</t>
  </si>
  <si>
    <t>40.11 -88.21</t>
  </si>
  <si>
    <t>EDU.BU.N1</t>
  </si>
  <si>
    <t>bu.edu</t>
  </si>
  <si>
    <t>128.197.26.35</t>
  </si>
  <si>
    <t>Boston University</t>
  </si>
  <si>
    <t>Boston, Mass.</t>
  </si>
  <si>
    <t>42.36 -71.06</t>
  </si>
  <si>
    <t>EDU.BU.N3</t>
  </si>
  <si>
    <t>128.197.41.42</t>
  </si>
  <si>
    <t>Boston Universtity</t>
  </si>
  <si>
    <t>Boston, MA</t>
  </si>
  <si>
    <t>42.362 -71.050</t>
  </si>
  <si>
    <t>EDU.BU.N4</t>
  </si>
  <si>
    <t>128.197.41.63</t>
  </si>
  <si>
    <t>EDU.CMU.N3</t>
  </si>
  <si>
    <t>128.2.115.21</t>
  </si>
  <si>
    <t>EDU.UCI.N1</t>
  </si>
  <si>
    <t>128.200.48.62</t>
  </si>
  <si>
    <t>University of California - Irvine</t>
  </si>
  <si>
    <t>Irvine, CA</t>
  </si>
  <si>
    <t>33.67 -117.75</t>
  </si>
  <si>
    <t>FI.HIP.N1</t>
  </si>
  <si>
    <t>EDU.UOREGON.N2</t>
  </si>
  <si>
    <t>128.223.142.125</t>
  </si>
  <si>
    <t>Eugene</t>
  </si>
  <si>
    <t>EDU.UOREGON.N3</t>
  </si>
  <si>
    <t>128.223.21.25</t>
  </si>
  <si>
    <t>UK.NCL.AC.N1</t>
  </si>
  <si>
    <t>ncl.ac.uk</t>
  </si>
  <si>
    <t>128.240.233.197</t>
  </si>
  <si>
    <t>Newcastle University</t>
  </si>
  <si>
    <t>Newcastle, NE1 7RU, United Kingdom</t>
  </si>
  <si>
    <t>54.9803 -1.6157</t>
  </si>
  <si>
    <t>EDU.RICE.N1</t>
  </si>
  <si>
    <t>128.42.205.44</t>
  </si>
  <si>
    <t>EDU.RUTGERS.N1</t>
  </si>
  <si>
    <t>rutgers.edu</t>
  </si>
  <si>
    <t>128.6.228.190</t>
  </si>
  <si>
    <t>Rutgers University</t>
  </si>
  <si>
    <t>Piscataway NJ</t>
  </si>
  <si>
    <t>40.499 -74.399</t>
  </si>
  <si>
    <t>theenglishyouneed.com</t>
  </si>
  <si>
    <t>128.79.33.176</t>
  </si>
  <si>
    <t>NET.ROOT-SERVERS.N3</t>
  </si>
  <si>
    <t>128.8.10.90</t>
  </si>
  <si>
    <t>Root Server-D</t>
  </si>
  <si>
    <t>EDU.UMD.N4</t>
  </si>
  <si>
    <t>128.8.140.6</t>
  </si>
  <si>
    <t>EDU.CORNELL.N3</t>
  </si>
  <si>
    <t>128.84.44.110</t>
  </si>
  <si>
    <t>EDU.CORNELL.N2</t>
  </si>
  <si>
    <t>128.84.47.62</t>
  </si>
  <si>
    <t>EDU.UPENN.N1</t>
  </si>
  <si>
    <t>128.91.43.98</t>
  </si>
  <si>
    <t>EDU.UTDALLAS.N2</t>
  </si>
  <si>
    <t>129.110.10.36</t>
  </si>
  <si>
    <t>Richardson, TX</t>
  </si>
  <si>
    <t>32.99 -96.66</t>
  </si>
  <si>
    <t>EDU.OU.N1</t>
  </si>
  <si>
    <t>ou.edu</t>
  </si>
  <si>
    <t>129.15.30.147</t>
  </si>
  <si>
    <t>University of Oklahoma</t>
  </si>
  <si>
    <t>Norman, OK</t>
  </si>
  <si>
    <t>35.13 -97.26</t>
  </si>
  <si>
    <t>EDU.IASTATE.N1</t>
  </si>
  <si>
    <t>iastate.edu</t>
  </si>
  <si>
    <t>129.186.1.99</t>
  </si>
  <si>
    <t>Iowa State University</t>
  </si>
  <si>
    <t>Ames IA</t>
  </si>
  <si>
    <t>UK.ED.AC.Na</t>
  </si>
  <si>
    <t>ed.ac.uk</t>
  </si>
  <si>
    <t>129.215.233.64</t>
  </si>
  <si>
    <t>University of Edinburgh</t>
  </si>
  <si>
    <t>Edinburgh, Scotland</t>
  </si>
  <si>
    <t>55.9477 -3.1867</t>
  </si>
  <si>
    <t>EDU.INDIANA.N1</t>
  </si>
  <si>
    <t>129.79.157.90</t>
  </si>
  <si>
    <t>39.16 -86.53</t>
  </si>
  <si>
    <t>EDU.INDIANA.N2</t>
  </si>
  <si>
    <t>129.79.78.192</t>
  </si>
  <si>
    <t>EDU.STSCI.N1</t>
  </si>
  <si>
    <t>stsci.edu</t>
  </si>
  <si>
    <t>130.167.1.16</t>
  </si>
  <si>
    <t>Space Telescope Science Institute</t>
  </si>
  <si>
    <t>Baltimore MD</t>
  </si>
  <si>
    <t>39.288 -76.617</t>
  </si>
  <si>
    <t>AU.MONASH.EDU.N1</t>
  </si>
  <si>
    <t>130.194.1.99</t>
  </si>
  <si>
    <t>GOV.RHIC.BNL.N1</t>
  </si>
  <si>
    <t>130.199.54.10</t>
  </si>
  <si>
    <t>Brookhaven, NY</t>
  </si>
  <si>
    <t>40.78 -72.92</t>
  </si>
  <si>
    <t>IS.RHNET.N1</t>
  </si>
  <si>
    <t>rhnet.is</t>
  </si>
  <si>
    <t>130.208.16.20</t>
  </si>
  <si>
    <t>DK.NBI.N1</t>
  </si>
  <si>
    <t>nbi.dk</t>
  </si>
  <si>
    <t>130.225.212.5</t>
  </si>
  <si>
    <t>Niels Bohr Institute</t>
  </si>
  <si>
    <t>55.6868 12.5719</t>
  </si>
  <si>
    <t>EDU.MONTCLAIR.N1</t>
  </si>
  <si>
    <t>montclair.edu</t>
  </si>
  <si>
    <t>130.68.1.187</t>
  </si>
  <si>
    <t>Montclair State University</t>
  </si>
  <si>
    <t>Montclair</t>
  </si>
  <si>
    <t>40.83 -74.21</t>
  </si>
  <si>
    <t>NZ.SEANET.ORG.N1</t>
  </si>
  <si>
    <t>seanet.org.nz</t>
  </si>
  <si>
    <t>131.203.86.114</t>
  </si>
  <si>
    <t>SeaNet</t>
  </si>
  <si>
    <t>PO Box 11-057 Wellington</t>
  </si>
  <si>
    <t>-41.2925 174.7732</t>
  </si>
  <si>
    <t>EDU.CALTECH.N1</t>
  </si>
  <si>
    <t>131.215.116.42</t>
  </si>
  <si>
    <t>EDU.CALTECH.N2</t>
  </si>
  <si>
    <t>131.215.239.108</t>
  </si>
  <si>
    <t>GOV.FNAL.N2</t>
  </si>
  <si>
    <t>131.225.70.2</t>
  </si>
  <si>
    <t>CA.MCGILL.N1</t>
  </si>
  <si>
    <t>mcgill.ca</t>
  </si>
  <si>
    <t>132.206.6.88</t>
  </si>
  <si>
    <t>McGill University</t>
  </si>
  <si>
    <t>45.50 -75.60</t>
  </si>
  <si>
    <t>EDU.UCSD.N2</t>
  </si>
  <si>
    <t>MX.CUDI.EDU.N1</t>
  </si>
  <si>
    <t>132.248.194.81</t>
  </si>
  <si>
    <t>Corporaci n Universitaria para el Desarrollo de Internet, A.C.</t>
  </si>
  <si>
    <t>Manzanilla, Colimas</t>
  </si>
  <si>
    <t>19.23 -103.72</t>
  </si>
  <si>
    <t>EDU.SDSC.N4</t>
  </si>
  <si>
    <t>132.249.21.111</t>
  </si>
  <si>
    <t>IL.TAU.AC.N1</t>
  </si>
  <si>
    <t>tau.ac.il</t>
  </si>
  <si>
    <t>132.66.16.6</t>
  </si>
  <si>
    <t>Tel Aviv</t>
  </si>
  <si>
    <t>JP.OSAKA-U.AC.N1</t>
  </si>
  <si>
    <t>133.1.192.4</t>
  </si>
  <si>
    <t>34.67 135.5</t>
  </si>
  <si>
    <t>JP.U-TOKYO.AC.N3</t>
  </si>
  <si>
    <t>133.11.1.3</t>
  </si>
  <si>
    <t>JP.U-TOKYO.AC.N1</t>
  </si>
  <si>
    <t>133.11.114.194</t>
  </si>
  <si>
    <t>DE.MPG.N1</t>
  </si>
  <si>
    <t>mpg.de</t>
  </si>
  <si>
    <t>134.107.24.10</t>
  </si>
  <si>
    <t>48.15 11.58</t>
  </si>
  <si>
    <t>DE.RWTH-AACHEN.N1</t>
  </si>
  <si>
    <t>rwth-aachen.de</t>
  </si>
  <si>
    <t>134.130.4.35</t>
  </si>
  <si>
    <t>The Aachen University of Technology</t>
  </si>
  <si>
    <t>Aachen</t>
  </si>
  <si>
    <t>FR.IN2P3.N12</t>
  </si>
  <si>
    <t>134.158.105.60</t>
  </si>
  <si>
    <t>FR.IN2P3.N8</t>
  </si>
  <si>
    <t>N2P3</t>
  </si>
  <si>
    <t>FR.IN2P3.N3</t>
  </si>
  <si>
    <t>134.158.128.120</t>
  </si>
  <si>
    <t>FR.IN2P3.N4</t>
  </si>
  <si>
    <t>ccali.in2p3.fr</t>
  </si>
  <si>
    <t>134.158.240.4</t>
  </si>
  <si>
    <t>FR.IN2P3.CC.N1</t>
  </si>
  <si>
    <t>cc.in2p3.fr</t>
  </si>
  <si>
    <t>134.158.69.34</t>
  </si>
  <si>
    <t>Computer Centre, IN2P3</t>
  </si>
  <si>
    <t>Lyon France</t>
  </si>
  <si>
    <t>45.78325 4.8664</t>
  </si>
  <si>
    <t>FR.IN2P3.N9</t>
  </si>
  <si>
    <t>IE.TCD.N1</t>
  </si>
  <si>
    <t>tcd.ie</t>
  </si>
  <si>
    <t>134.226.1.114</t>
  </si>
  <si>
    <t>Trinity College Dublin</t>
  </si>
  <si>
    <t>Dublin</t>
  </si>
  <si>
    <t>Ireland</t>
  </si>
  <si>
    <t>53.333 -6.250</t>
  </si>
  <si>
    <t>EDU.SLAC.STANFORD.N2</t>
  </si>
  <si>
    <t>134.79.18.188</t>
  </si>
  <si>
    <t>EDU.SLAC.STANFORD.N16</t>
  </si>
  <si>
    <t>134.79.197.197</t>
  </si>
  <si>
    <t>2575 Sand Hill Road, Menlo Park, California 94025</t>
  </si>
  <si>
    <t>NLCTA.SLAC.N1</t>
  </si>
  <si>
    <t>134.79.56.171</t>
  </si>
  <si>
    <t>NLCTA</t>
  </si>
  <si>
    <t>2575 Sand Hill Road, Menlo Park, California, 94025</t>
  </si>
  <si>
    <t>37.4166 -122.2014</t>
  </si>
  <si>
    <t>EDU.SLAC.GLASTLNX06</t>
  </si>
  <si>
    <t>134.79.86.186</t>
  </si>
  <si>
    <t>GLAST host at SLAC</t>
  </si>
  <si>
    <t>SLAC</t>
  </si>
  <si>
    <t>DE.UNI-MAINZ.N3</t>
  </si>
  <si>
    <t>134.93.129.216</t>
  </si>
  <si>
    <t>DE.UNI-MAINZ.N2</t>
  </si>
  <si>
    <t>134.93.178.19</t>
  </si>
  <si>
    <t>SG.NUS.EDU.N1</t>
  </si>
  <si>
    <t>nus.edu.sg</t>
  </si>
  <si>
    <t>137.132.21.27</t>
  </si>
  <si>
    <t>National University of Singapore</t>
  </si>
  <si>
    <t>1.2941 103.7811</t>
  </si>
  <si>
    <t>CH.CERN.N9</t>
  </si>
  <si>
    <t>137.138.144.168</t>
  </si>
  <si>
    <t>UK.BRIS.AC.N1</t>
  </si>
  <si>
    <t>137.222.30.8</t>
  </si>
  <si>
    <t>51.4591 -2.6021</t>
  </si>
  <si>
    <t>EDU.UAA.ALASKA.N1</t>
  </si>
  <si>
    <t>uaa.alaska.edu</t>
  </si>
  <si>
    <t>137.229.141.83</t>
  </si>
  <si>
    <t>University of Alaska at Anchorage</t>
  </si>
  <si>
    <t>U. A. A. Drive, Anchorage, Alaska</t>
  </si>
  <si>
    <t>61.1908 -149.828</t>
  </si>
  <si>
    <t>EDU.GI.ALASKA.N1</t>
  </si>
  <si>
    <t>gi.alaska.edu</t>
  </si>
  <si>
    <t>137.229.21.85</t>
  </si>
  <si>
    <t>Geographical Institute, University of Alaska at Fairbanks</t>
  </si>
  <si>
    <t>903 Koyukuk Drive, Univ. of Alaska Fairbanks, AK 99775-7320</t>
  </si>
  <si>
    <t>64.8390 -147.7847</t>
  </si>
  <si>
    <t>EDU.UAS.ALASKA.N1</t>
  </si>
  <si>
    <t>uas.alaska.edu</t>
  </si>
  <si>
    <t>137.229.218.103</t>
  </si>
  <si>
    <t>University of Alaska Southeast</t>
  </si>
  <si>
    <t>Juneau, Alaska</t>
  </si>
  <si>
    <t>55.3555 131.6775</t>
  </si>
  <si>
    <t>UK.QMW.AC.N1</t>
  </si>
  <si>
    <t>qmw.ac.uk</t>
  </si>
  <si>
    <t>138.37.51.91</t>
  </si>
  <si>
    <t>Queen Mary and Westfield College</t>
  </si>
  <si>
    <t>EDU.OKSTATE.N1</t>
  </si>
  <si>
    <t>okstate.edu</t>
  </si>
  <si>
    <t>139.78.99.6</t>
  </si>
  <si>
    <t>Oklahoma State University</t>
  </si>
  <si>
    <t>Stillwater, OK</t>
  </si>
  <si>
    <t>36.11 -97.01</t>
  </si>
  <si>
    <t>IT.ICTP.N3</t>
  </si>
  <si>
    <t>ictp.tv</t>
  </si>
  <si>
    <t>140.105.28.116</t>
  </si>
  <si>
    <t>ICTP Diploma Course Online</t>
  </si>
  <si>
    <t>DE.GSI.N1</t>
  </si>
  <si>
    <t>gsi.de</t>
  </si>
  <si>
    <t>140.181.64.223</t>
  </si>
  <si>
    <t>GSI</t>
  </si>
  <si>
    <t>GOV.ANL.N5</t>
  </si>
  <si>
    <t>140.221.9.6</t>
  </si>
  <si>
    <t>Mathematics and Computer Science Division-ANL</t>
  </si>
  <si>
    <t>EDU.NOAO.N1</t>
  </si>
  <si>
    <t>noao.edu</t>
  </si>
  <si>
    <t>140.252.1.52</t>
  </si>
  <si>
    <t>The National Optical Astronomy Observatory</t>
  </si>
  <si>
    <t>DE.IFH.N1</t>
  </si>
  <si>
    <t>ifh.de</t>
  </si>
  <si>
    <t>141.34.1.16</t>
  </si>
  <si>
    <t>CA.UVIC.N1</t>
  </si>
  <si>
    <t>142.104.193.196</t>
  </si>
  <si>
    <t>Victoria BC</t>
  </si>
  <si>
    <t>CA.UVIC.N5</t>
  </si>
  <si>
    <t>CA.TRIUMF.N2</t>
  </si>
  <si>
    <t>142.90.113.81</t>
  </si>
  <si>
    <t>49.25 -123.08</t>
  </si>
  <si>
    <t>BR.FAPESP.N1</t>
  </si>
  <si>
    <t>fapesp.br</t>
  </si>
  <si>
    <t>143.108.10.6</t>
  </si>
  <si>
    <t>The State of Sao Paulo Research Foundation</t>
  </si>
  <si>
    <t>ZA.AC.NWU.N1</t>
  </si>
  <si>
    <t>nwu.ac.za</t>
  </si>
  <si>
    <t>143.160.36.150</t>
  </si>
  <si>
    <t>North-West University</t>
  </si>
  <si>
    <t>Potchefstroom</t>
  </si>
  <si>
    <t>-26.71 27.1</t>
  </si>
  <si>
    <t>GOV.ANL.N1</t>
  </si>
  <si>
    <t>146.139.180.60</t>
  </si>
  <si>
    <t>BR.UFRJ.N2</t>
  </si>
  <si>
    <t>ufrj.br</t>
  </si>
  <si>
    <t>146.164.36.15</t>
  </si>
  <si>
    <t>ZA.RU.AC.N1</t>
  </si>
  <si>
    <t>ru.ac.za</t>
  </si>
  <si>
    <t>146.231.129.7</t>
  </si>
  <si>
    <t>Rhodes University</t>
  </si>
  <si>
    <t>Grahamstown</t>
  </si>
  <si>
    <t>-33.30 26.51</t>
  </si>
  <si>
    <t>ZA.CSIR.CO.N1</t>
  </si>
  <si>
    <t>csir.co.za</t>
  </si>
  <si>
    <t>146.64.81.59</t>
  </si>
  <si>
    <t>World Association of Industry and Technology Researck Organizations</t>
  </si>
  <si>
    <t>-25.43 28.11</t>
  </si>
  <si>
    <t>CZ.MUNI.N1</t>
  </si>
  <si>
    <t>muni.cz</t>
  </si>
  <si>
    <t>147.251.5.231</t>
  </si>
  <si>
    <t>Masaryk University</t>
  </si>
  <si>
    <t>Žerotínovo náměstí 617/9, 60200 Brno-Město,</t>
  </si>
  <si>
    <t>49.1987 16.6051</t>
  </si>
  <si>
    <t>CZ.CVUT.N1</t>
  </si>
  <si>
    <t>cvut.cz</t>
  </si>
  <si>
    <t>147.32.3.39</t>
  </si>
  <si>
    <t>Czech Technical University</t>
  </si>
  <si>
    <t>50.0878 14.4205</t>
  </si>
  <si>
    <t>GR.TSL.N1</t>
  </si>
  <si>
    <t>tsl.gr</t>
  </si>
  <si>
    <t>147.52.17.45</t>
  </si>
  <si>
    <t>Speedtest Greece</t>
  </si>
  <si>
    <t>Heraklion</t>
  </si>
  <si>
    <t>35.2 25.8</t>
  </si>
  <si>
    <t>PL.CYFRONET.KRAKOW.N1</t>
  </si>
  <si>
    <t>cyfronet.krakow.pl</t>
  </si>
  <si>
    <t>149.156.2.252</t>
  </si>
  <si>
    <t>Academic Computer Centre Cyfronet AGH</t>
  </si>
  <si>
    <t>PL.IONMED.AGH.EDU.N1</t>
  </si>
  <si>
    <t>ionmed.agh.edu.pl</t>
  </si>
  <si>
    <t>149.156.96.9</t>
  </si>
  <si>
    <t>Krakow Research Center for Ion Engineering</t>
  </si>
  <si>
    <t>IE.MAY.N1</t>
  </si>
  <si>
    <t>may.ie</t>
  </si>
  <si>
    <t>149.157.205.5</t>
  </si>
  <si>
    <t>NUI Maynooth Dept. of Mathematical Physics</t>
  </si>
  <si>
    <t>ES.UAM.N1</t>
  </si>
  <si>
    <t>uam.es</t>
  </si>
  <si>
    <t>150.244.9.237</t>
  </si>
  <si>
    <t>Universid Autonoma de Madrid</t>
  </si>
  <si>
    <t>Ciudad Universitaria de Cantoblanco · 28049 Madrid</t>
  </si>
  <si>
    <t>40.4 -3.68</t>
  </si>
  <si>
    <t>EDU.DUKE.N1</t>
  </si>
  <si>
    <t>phy.duke.edu</t>
  </si>
  <si>
    <t>152.3.182.1</t>
  </si>
  <si>
    <t>Duke University Department of Physics</t>
  </si>
  <si>
    <t>Durham</t>
  </si>
  <si>
    <t>GR.AUTH</t>
  </si>
  <si>
    <t>auth.gr</t>
  </si>
  <si>
    <t>155.207.1.12</t>
  </si>
  <si>
    <t>Aristotle University of Thessaloniki</t>
  </si>
  <si>
    <t>Tessaloniki</t>
  </si>
  <si>
    <t>40.64 22.96</t>
  </si>
  <si>
    <t>KR.KNU.AC.N1</t>
  </si>
  <si>
    <t>knu.ac.kr</t>
  </si>
  <si>
    <t>155.230.11.1</t>
  </si>
  <si>
    <t>Kyungpook National University</t>
  </si>
  <si>
    <t>Daegu</t>
  </si>
  <si>
    <t>35.87 128.59</t>
  </si>
  <si>
    <t>HU.ELTE.N1</t>
  </si>
  <si>
    <t>elte.hu</t>
  </si>
  <si>
    <t>157.181.2.1</t>
  </si>
  <si>
    <t>ELTE</t>
  </si>
  <si>
    <t>JP.U-TOKYO.AC.N2</t>
  </si>
  <si>
    <t>157.82.60.173</t>
  </si>
  <si>
    <t>TH.KU.N1</t>
  </si>
  <si>
    <t>ku.ac.th</t>
  </si>
  <si>
    <t>158.108.216.5</t>
  </si>
  <si>
    <t>Kasetsart University</t>
  </si>
  <si>
    <t>13.8475 100.5620</t>
  </si>
  <si>
    <t>IT.UNIUD.N1</t>
  </si>
  <si>
    <t>fisica.uniud.it</t>
  </si>
  <si>
    <t>158.110.40.19</t>
  </si>
  <si>
    <t>University of Udine, Dept. of Physics</t>
  </si>
  <si>
    <t>Udine</t>
  </si>
  <si>
    <t>46.07 13.23</t>
  </si>
  <si>
    <t>SK.AIO.UPJS.N1</t>
  </si>
  <si>
    <t>aio.upjs.sk</t>
  </si>
  <si>
    <t>158.197.16.71</t>
  </si>
  <si>
    <t>Pavol Jozef Safarik University in Kosice</t>
  </si>
  <si>
    <t>Srobarova, 041 80 Kosice</t>
  </si>
  <si>
    <t>48.7167 21.25</t>
  </si>
  <si>
    <t>LU.RESTENA.N1</t>
  </si>
  <si>
    <t>restena.lu</t>
  </si>
  <si>
    <t>158.64.1.23</t>
  </si>
  <si>
    <t>Research and Education Network Luxembourg</t>
  </si>
  <si>
    <t>Luxembourg City</t>
  </si>
  <si>
    <t>Luxembourg</t>
  </si>
  <si>
    <t>49.75 6.167</t>
  </si>
  <si>
    <t>RU.DUBNA.N2</t>
  </si>
  <si>
    <t>dubna.su</t>
  </si>
  <si>
    <t>159.93.39.8</t>
  </si>
  <si>
    <t>141980, Dubna, Moscow Region</t>
  </si>
  <si>
    <t>EDU.UTK.N1</t>
  </si>
  <si>
    <t>utk.edu</t>
  </si>
  <si>
    <t>160.36.178.69</t>
  </si>
  <si>
    <t>University of Tennessee at Knoxville</t>
  </si>
  <si>
    <t>Knoxville, TN</t>
  </si>
  <si>
    <t>35.96 -83.91</t>
  </si>
  <si>
    <t>EDU.UTK.N2</t>
  </si>
  <si>
    <t>160.36.179.25</t>
  </si>
  <si>
    <t>The University of Tennessee</t>
  </si>
  <si>
    <t>Knoxville</t>
  </si>
  <si>
    <t>35.96 -83.92</t>
  </si>
  <si>
    <t>ES.ECM.UB.N1</t>
  </si>
  <si>
    <t>Facultat de Física, Diagonal, 647, 08028 Barcelona. Catalonia</t>
  </si>
  <si>
    <t>MY.UTM.N1</t>
  </si>
  <si>
    <t>utm.my</t>
  </si>
  <si>
    <t>161.139.145.85</t>
  </si>
  <si>
    <t>University Teknologi Malaysia</t>
  </si>
  <si>
    <t>1.5584 103.6384</t>
  </si>
  <si>
    <t>MY.UNISZA.EDU.N1</t>
  </si>
  <si>
    <t>unisza.edu.my</t>
  </si>
  <si>
    <t>161.142.148.23</t>
  </si>
  <si>
    <t>Sultan Zainal Abidin University</t>
  </si>
  <si>
    <t>Kuala Terengganu, Terengganu</t>
  </si>
  <si>
    <t>5.3957 103.0828</t>
  </si>
  <si>
    <t>UY.RAU.EDU</t>
  </si>
  <si>
    <t>rau.edu.uy</t>
  </si>
  <si>
    <t>164.73.128.145</t>
  </si>
  <si>
    <t>gt-medicionesuy.rau.edu.uy</t>
  </si>
  <si>
    <t>UY.FQ.EDU.N1</t>
  </si>
  <si>
    <t>fq.edu.uy</t>
  </si>
  <si>
    <t>164.73.160.194</t>
  </si>
  <si>
    <t>University of Uruguay</t>
  </si>
  <si>
    <t>UY.FCIEN.EDU.N2</t>
  </si>
  <si>
    <t>fcien.edu.uy</t>
  </si>
  <si>
    <t>164.73.80.11</t>
  </si>
  <si>
    <t>Facultad de Ciencias, Universidad de la República</t>
  </si>
  <si>
    <t>KR.CAU.AC.N1</t>
  </si>
  <si>
    <t>cau.ac.kr</t>
  </si>
  <si>
    <t>165.194.95.137</t>
  </si>
  <si>
    <t>Chung-Ang University</t>
  </si>
  <si>
    <t>NI.AMNETDATOS.COM.N1</t>
  </si>
  <si>
    <t>amnetdatos.com.ni</t>
  </si>
  <si>
    <t>Speedtest Nicaragua</t>
  </si>
  <si>
    <t>12.14 -86.25</t>
  </si>
  <si>
    <t>NI.CGR.GOB</t>
  </si>
  <si>
    <t>cgr.gob.ni</t>
  </si>
  <si>
    <t>165.98.53.164</t>
  </si>
  <si>
    <t>Comptroller General of Republic of Nicaragua</t>
  </si>
  <si>
    <t>12.1508 -86.2683</t>
  </si>
  <si>
    <t>ID.ITB.AC.N1</t>
  </si>
  <si>
    <t>itb.ac.id</t>
  </si>
  <si>
    <t>167.205.1.34</t>
  </si>
  <si>
    <t>Institute of Technology Bandung</t>
  </si>
  <si>
    <t>-6.9147 107.6098</t>
  </si>
  <si>
    <t>BW.GOV.N1</t>
  </si>
  <si>
    <t>gov.bw</t>
  </si>
  <si>
    <t>168.167.134.24</t>
  </si>
  <si>
    <t>Government of Botswana</t>
  </si>
  <si>
    <t>-24.6464 25.9119</t>
  </si>
  <si>
    <t>BW.OAG.ORG.N1</t>
  </si>
  <si>
    <t>oag.org.bw</t>
  </si>
  <si>
    <t>168.167.134.74</t>
  </si>
  <si>
    <t>Office of the Auditor General</t>
  </si>
  <si>
    <t>Farm Forrest Hill No.9 Lot 134, Millenium Park, Kgale Hill, Gaborone,</t>
  </si>
  <si>
    <t>-24.6919 25.8785</t>
  </si>
  <si>
    <t>BW.BTC.N1</t>
  </si>
  <si>
    <t>btc.bw</t>
  </si>
  <si>
    <t>168.167.168.34</t>
  </si>
  <si>
    <t>Botswana Telecommunications Corporation</t>
  </si>
  <si>
    <t>Box 700, Gaborone</t>
  </si>
  <si>
    <t>SV.UCA.EDU.N1</t>
  </si>
  <si>
    <t>uca.edu.sv</t>
  </si>
  <si>
    <t>168.243.1.4</t>
  </si>
  <si>
    <t>University of Central America</t>
  </si>
  <si>
    <t>SV.CONACYT.GOB.N1</t>
  </si>
  <si>
    <t>conacyt.gob.sv</t>
  </si>
  <si>
    <t>168.243.10.151</t>
  </si>
  <si>
    <t>CONSEJO NACIONAL DE CIENCIA Y TECNOLOGIA REPUBLICA DE EL SALVADOR, C.A</t>
  </si>
  <si>
    <t>AR.CRIBA.EDU.N1</t>
  </si>
  <si>
    <t>criba.edu.ar</t>
  </si>
  <si>
    <t>168.96.204.37</t>
  </si>
  <si>
    <t>Centro Regional de Investigaciones Basicas y Aplicadas de Bahia Blanca</t>
  </si>
  <si>
    <t>CU.CINFO.N1</t>
  </si>
  <si>
    <t>cinfo.cu.</t>
  </si>
  <si>
    <t>169.158.178.119</t>
  </si>
  <si>
    <t>Ciencias de la Información</t>
  </si>
  <si>
    <t>Ciudad de la Habana</t>
  </si>
  <si>
    <t>23.1359 -82.3583</t>
  </si>
  <si>
    <t>EDU.UCLA.N1</t>
  </si>
  <si>
    <t>169.232.55.224</t>
  </si>
  <si>
    <t>EDU.STANFORD.N1</t>
  </si>
  <si>
    <t>171.64.7.115</t>
  </si>
  <si>
    <t>37.428607 -122.169344</t>
  </si>
  <si>
    <t>LY.HN.N1</t>
  </si>
  <si>
    <t>hn.ly</t>
  </si>
  <si>
    <t>174.37.215.98</t>
  </si>
  <si>
    <t>AWS Hotel Reservations</t>
  </si>
  <si>
    <t>Omr Almktar, Tripoli</t>
  </si>
  <si>
    <t>32.8896 13.1706</t>
  </si>
  <si>
    <t>ID.UGM.AC.N1</t>
  </si>
  <si>
    <t>ugm.ac.id</t>
  </si>
  <si>
    <t>175.111.91.159</t>
  </si>
  <si>
    <t>Gadjah Mada University</t>
  </si>
  <si>
    <t>Yogyakarta</t>
  </si>
  <si>
    <t>-7.7972 110.3688</t>
  </si>
  <si>
    <t>TR.AKCANSA.COM</t>
  </si>
  <si>
    <t>akcansa.com.tr</t>
  </si>
  <si>
    <t>178.18.195.34</t>
  </si>
  <si>
    <t>AKCANSA</t>
  </si>
  <si>
    <t>41.0053 28.977</t>
  </si>
  <si>
    <t>CZ.UNYP.N1</t>
  </si>
  <si>
    <t>unyp.cz</t>
  </si>
  <si>
    <t>178.238.38.35</t>
  </si>
  <si>
    <t>University of New York, Prague</t>
  </si>
  <si>
    <t>50.0762 14.4305</t>
  </si>
  <si>
    <t>EDU.MIT.N2</t>
  </si>
  <si>
    <t>mit.edu</t>
  </si>
  <si>
    <t>18.7.22.69</t>
  </si>
  <si>
    <t>Cambridge</t>
  </si>
  <si>
    <t>42.38 -71.11</t>
  </si>
  <si>
    <t>BR.LINEA.GOV.N1</t>
  </si>
  <si>
    <t>186.232.60.124</t>
  </si>
  <si>
    <t>BR.LINEA.GOV.N3</t>
  </si>
  <si>
    <t>BR.INETVR.COM.N1</t>
  </si>
  <si>
    <t>inetvr.com.br</t>
  </si>
  <si>
    <t>187.45.195.191</t>
  </si>
  <si>
    <t>Salto</t>
  </si>
  <si>
    <t>BR.BITCOM.COM.N1</t>
  </si>
  <si>
    <t>bitcom.com.br</t>
  </si>
  <si>
    <t>187.63.191.2</t>
  </si>
  <si>
    <t>Caxias do Sul</t>
  </si>
  <si>
    <t>FI.FIN-MTA.NET.N1</t>
  </si>
  <si>
    <t>fin-mta.net</t>
  </si>
  <si>
    <t>188.117.42.132</t>
  </si>
  <si>
    <t>Speedtest Finland</t>
  </si>
  <si>
    <t>Turku</t>
  </si>
  <si>
    <t>60.27 22.16</t>
  </si>
  <si>
    <t>IQ.NOC.GOV.N1</t>
  </si>
  <si>
    <t>noc.gov.iq</t>
  </si>
  <si>
    <t>188.124.18.91</t>
  </si>
  <si>
    <t>North Oil Company</t>
  </si>
  <si>
    <t>Kirkuk</t>
  </si>
  <si>
    <t>35.4681 44.3953</t>
  </si>
  <si>
    <t>BR.GLOBALONE.COM.N1</t>
  </si>
  <si>
    <t>globalone.com.br</t>
  </si>
  <si>
    <t>189.126.103.227</t>
  </si>
  <si>
    <t>Equant</t>
  </si>
  <si>
    <t>PE.ANDINA.COM</t>
  </si>
  <si>
    <t>andina.com.pe</t>
  </si>
  <si>
    <t>190.102.133.195</t>
  </si>
  <si>
    <t>Agencia Peruana de Noticias</t>
  </si>
  <si>
    <t>Alfonso Ugarte</t>
  </si>
  <si>
    <t>ucb.edu.bo</t>
  </si>
  <si>
    <t>190.129.73.16</t>
  </si>
  <si>
    <t>Universidad Casslica Boliviana San Pablo</t>
  </si>
  <si>
    <t>La Paz</t>
  </si>
  <si>
    <t>DO.SEE.GOB.N1</t>
  </si>
  <si>
    <t>see.gob.do</t>
  </si>
  <si>
    <t>190.167.196.166</t>
  </si>
  <si>
    <t>Ministerio de Educacion</t>
  </si>
  <si>
    <t>Santiago Avenida Maximo Gomez corner, Gazcue No.02, National District, Dominican Republic.</t>
  </si>
  <si>
    <t>18.4961 -69.9193</t>
  </si>
  <si>
    <t>AN.SCARLET.N1</t>
  </si>
  <si>
    <t>scarlet.an</t>
  </si>
  <si>
    <t>190.2.128.86</t>
  </si>
  <si>
    <t>Curacao</t>
  </si>
  <si>
    <t>Netherlands Antilles</t>
  </si>
  <si>
    <t>12.7 -68.56</t>
  </si>
  <si>
    <t>VE.INIA.GOV</t>
  </si>
  <si>
    <t>inia.gov.ve</t>
  </si>
  <si>
    <t>190.202.124.231</t>
  </si>
  <si>
    <t>Gobierno Bolivariano de Venezuela</t>
  </si>
  <si>
    <t>Maracay</t>
  </si>
  <si>
    <t>10.2446 -67.5937</t>
  </si>
  <si>
    <t>NI.COM.TRANSEXPRESS.N1</t>
  </si>
  <si>
    <t>transexpress.com.ni</t>
  </si>
  <si>
    <t>190.53.38.218</t>
  </si>
  <si>
    <t>Trans Express</t>
  </si>
  <si>
    <t>HN.CABLECOLOR.N1</t>
  </si>
  <si>
    <t>cablecolor.hn</t>
  </si>
  <si>
    <t>190.92.1.5</t>
  </si>
  <si>
    <t>Speedtest Honduras</t>
  </si>
  <si>
    <t>Tegucigalpa</t>
  </si>
  <si>
    <t>14.08 -87.22</t>
  </si>
  <si>
    <t>NA.POLYTECHNIC.EDU.N1</t>
  </si>
  <si>
    <t>polytechnic.edu.na</t>
  </si>
  <si>
    <t>192.12.10.105</t>
  </si>
  <si>
    <t>Polytechnic of Namibia</t>
  </si>
  <si>
    <t>13 Storch Street Windhoek,</t>
  </si>
  <si>
    <t>-22.5663 17.0781</t>
  </si>
  <si>
    <t>EDU.LUNET.N2</t>
  </si>
  <si>
    <t>192.135.141.11</t>
  </si>
  <si>
    <t>NL.NIKHEF.N1</t>
  </si>
  <si>
    <t>192.16.199.166</t>
  </si>
  <si>
    <t>NET.NLANR.N3</t>
  </si>
  <si>
    <t>192.172.226.121</t>
  </si>
  <si>
    <t>EC.ESPE.EDU.EC</t>
  </si>
  <si>
    <t>espe.edu.ec</t>
  </si>
  <si>
    <t>192.188.58.167</t>
  </si>
  <si>
    <t>Army Polytechnic School</t>
  </si>
  <si>
    <t>Latacunga</t>
  </si>
  <si>
    <t>NET.ROOT-SERVERS.N1</t>
  </si>
  <si>
    <t>b.root-servers.net</t>
  </si>
  <si>
    <t>192.228.79.201</t>
  </si>
  <si>
    <t>Internet Root Server</t>
  </si>
  <si>
    <t>LK.AC.N1</t>
  </si>
  <si>
    <t>ac.lk</t>
  </si>
  <si>
    <t>192.248.1.164</t>
  </si>
  <si>
    <t>Lanka Education And Research Network NREN of Sri Lanka</t>
  </si>
  <si>
    <t>7 81</t>
  </si>
  <si>
    <t>LK.RUH.AC.N1</t>
  </si>
  <si>
    <t>ruh.ac.lk</t>
  </si>
  <si>
    <t>192.248.48.3</t>
  </si>
  <si>
    <t>University of Ruhuna</t>
  </si>
  <si>
    <t>Wellamdama, Matara 81000, Southern Province, Sri Lanka</t>
  </si>
  <si>
    <t>5.9478 80.5434</t>
  </si>
  <si>
    <t>LK.IFS.AC.N1</t>
  </si>
  <si>
    <t>ifs.ac.lk</t>
  </si>
  <si>
    <t>192.248.97.1</t>
  </si>
  <si>
    <t>Institute of Fundamental Studies</t>
  </si>
  <si>
    <t>Kandy</t>
  </si>
  <si>
    <t>7.296 80.635</t>
  </si>
  <si>
    <t>NET.NORDU.N1</t>
  </si>
  <si>
    <t>nordu.net</t>
  </si>
  <si>
    <t>NordUnet</t>
  </si>
  <si>
    <t>Chicago</t>
  </si>
  <si>
    <t>CL.UCHILE.N1</t>
  </si>
  <si>
    <t>dcc.uchile.cl</t>
  </si>
  <si>
    <t>192.80.24.4</t>
  </si>
  <si>
    <t>University of Chile</t>
  </si>
  <si>
    <t>ZA.AC.NMMU.N1</t>
  </si>
  <si>
    <t>nmmu.ac.za</t>
  </si>
  <si>
    <t>192.96.15.244</t>
  </si>
  <si>
    <t>Nelson Mandela Metropolitan University</t>
  </si>
  <si>
    <t>Port Elizabeth</t>
  </si>
  <si>
    <t>-33.9667 25.58</t>
  </si>
  <si>
    <t>LT.WEB0.KIS.N1</t>
  </si>
  <si>
    <t>web0.kis.lt</t>
  </si>
  <si>
    <t>193.0.251.8</t>
  </si>
  <si>
    <t>Kauno</t>
  </si>
  <si>
    <t>54.14 23.16</t>
  </si>
  <si>
    <t>PL.FUW.EDU.N1</t>
  </si>
  <si>
    <t>fuw.edu.pl</t>
  </si>
  <si>
    <t>193.0.80.28</t>
  </si>
  <si>
    <t>TJ.911DUSHANBE.N1</t>
  </si>
  <si>
    <t>911dushanbe.tj</t>
  </si>
  <si>
    <t>193.111.11.8</t>
  </si>
  <si>
    <t>911 Dushanbe</t>
  </si>
  <si>
    <t>38.56 68.7739</t>
  </si>
  <si>
    <t>PT.LIP.N1</t>
  </si>
  <si>
    <t>193.136.91.226</t>
  </si>
  <si>
    <t>High Energy Physics and Associated Instrumentation Laboratory</t>
  </si>
  <si>
    <t>38.733 -9.133</t>
  </si>
  <si>
    <t>HU.GIGANET.N1</t>
  </si>
  <si>
    <t>giganet.hu</t>
  </si>
  <si>
    <t>193.138.125.61</t>
  </si>
  <si>
    <t>Nyiregyhaza</t>
  </si>
  <si>
    <t>47.95 21.72</t>
  </si>
  <si>
    <t>BH.SPEEDTEST.NET.N1</t>
  </si>
  <si>
    <t>speedtest.net.bh</t>
  </si>
  <si>
    <t>193.188.112.43</t>
  </si>
  <si>
    <t>Speedtest Bahrain</t>
  </si>
  <si>
    <t>Manama</t>
  </si>
  <si>
    <t>Bahrain</t>
  </si>
  <si>
    <t>25.71 50.43</t>
  </si>
  <si>
    <t>BE.BELNET.NET.N1</t>
  </si>
  <si>
    <t>belnet.net</t>
  </si>
  <si>
    <t>193.190.198.39</t>
  </si>
  <si>
    <t>Belnet</t>
  </si>
  <si>
    <t>50.833 4.333</t>
  </si>
  <si>
    <t>DZ.ALIEF</t>
  </si>
  <si>
    <t>alief.dz</t>
  </si>
  <si>
    <t>Fournisseur de solutions Telecom et reseaux d' entreprises</t>
  </si>
  <si>
    <t>Lot n°1, Gpe13, Hamiz, Dar EL Beida, Alger</t>
  </si>
  <si>
    <t>36.7128 3.2124</t>
  </si>
  <si>
    <t>SI.CCP.N1</t>
  </si>
  <si>
    <t>ccp.si</t>
  </si>
  <si>
    <t>193.2.242.162</t>
  </si>
  <si>
    <t>Cultural Contact Point Slovania</t>
  </si>
  <si>
    <t>46.05 14.5</t>
  </si>
  <si>
    <t>IT.INFN.N5</t>
  </si>
  <si>
    <t>INFN Frascati</t>
  </si>
  <si>
    <t>Frascati</t>
  </si>
  <si>
    <t>41.60 12.60</t>
  </si>
  <si>
    <t>IT.INFN.N14</t>
  </si>
  <si>
    <t>193.206.84.220</t>
  </si>
  <si>
    <t>TD.REFER.ORG.N1</t>
  </si>
  <si>
    <t>td.refer.org</t>
  </si>
  <si>
    <t>193.219.212.3</t>
  </si>
  <si>
    <t>Campus numérique francophone de N’Djamena</t>
  </si>
  <si>
    <t>N’Djamena</t>
  </si>
  <si>
    <t>Chad</t>
  </si>
  <si>
    <t>11.6833 18.65</t>
  </si>
  <si>
    <t>LI.LLV.N1</t>
  </si>
  <si>
    <t>llv.li</t>
  </si>
  <si>
    <t>193.222.119.6</t>
  </si>
  <si>
    <t>llv.li router</t>
  </si>
  <si>
    <t>Vaduz</t>
  </si>
  <si>
    <t>Liechtenstein</t>
  </si>
  <si>
    <t>47.133 9.517</t>
  </si>
  <si>
    <t>MD.ASM.N2</t>
  </si>
  <si>
    <t>193.226.65.35</t>
  </si>
  <si>
    <t>Academy of Science Moldova</t>
  </si>
  <si>
    <t>47.006 28.858</t>
  </si>
  <si>
    <t>EG.SHAMS.EDU</t>
  </si>
  <si>
    <t>shams.edu.eg</t>
  </si>
  <si>
    <t>193.227.20.23</t>
  </si>
  <si>
    <t>Ain Shams University</t>
  </si>
  <si>
    <t>Cairo, Egypt</t>
  </si>
  <si>
    <t>30.1 31.4</t>
  </si>
  <si>
    <t>EG.HELWAN.EDU.N1</t>
  </si>
  <si>
    <t>helwan.edu.eg</t>
  </si>
  <si>
    <t>193.227.34.41</t>
  </si>
  <si>
    <t>University of Helwan</t>
  </si>
  <si>
    <t>helwan, Cairo</t>
  </si>
  <si>
    <t>29.8661 31.3189</t>
  </si>
  <si>
    <t>RU.MSU.N1</t>
  </si>
  <si>
    <t>193.232.113.151</t>
  </si>
  <si>
    <t>55.75 37.7</t>
  </si>
  <si>
    <t>UA.KIEV.N1</t>
  </si>
  <si>
    <t>kiev.ua</t>
  </si>
  <si>
    <t>193.29.220.3</t>
  </si>
  <si>
    <t>Kyiv Navigator</t>
  </si>
  <si>
    <t>Kiev</t>
  </si>
  <si>
    <t>50.500 30.467</t>
  </si>
  <si>
    <t>SA.KFMC.MED</t>
  </si>
  <si>
    <t>kfmc.med.sa</t>
  </si>
  <si>
    <t>193.37.143.55</t>
  </si>
  <si>
    <t>King Fahd Medical City</t>
  </si>
  <si>
    <t>24.6880 46.7224</t>
  </si>
  <si>
    <t>IS.ISNIC.N1</t>
  </si>
  <si>
    <t>193.4.58.91</t>
  </si>
  <si>
    <t>FR.IN2P3.N5</t>
  </si>
  <si>
    <t>193.48.98.5</t>
  </si>
  <si>
    <t>Montpelier</t>
  </si>
  <si>
    <t>43.6 3.88</t>
  </si>
  <si>
    <t>FR.ILL.N1</t>
  </si>
  <si>
    <t>ill.fr</t>
  </si>
  <si>
    <t>193.49.43.124</t>
  </si>
  <si>
    <t>Laue-Langevin Institute</t>
  </si>
  <si>
    <t>TN.AGRIPORTAIL</t>
  </si>
  <si>
    <t>agriportail.tn</t>
  </si>
  <si>
    <t>193.95.21.131</t>
  </si>
  <si>
    <t>Portal of Agriculture in Tunisia</t>
  </si>
  <si>
    <t>36.818 10.1660</t>
  </si>
  <si>
    <t>TN.BTE.COM</t>
  </si>
  <si>
    <t>bte.com.tn</t>
  </si>
  <si>
    <t>193.95.75.120</t>
  </si>
  <si>
    <t>Bank of Tunisia and UAE</t>
  </si>
  <si>
    <t>MK.MARNET.N1</t>
  </si>
  <si>
    <t>marnet.net.mk</t>
  </si>
  <si>
    <t>194.149.131.2</t>
  </si>
  <si>
    <t>42 21.433</t>
  </si>
  <si>
    <t>CY.FULBRIGHT.ORG.N1</t>
  </si>
  <si>
    <t>fulbright.org.cy</t>
  </si>
  <si>
    <t>194.154.128.22</t>
  </si>
  <si>
    <t>CYPRUS FULBRIGHT COMMISSION</t>
  </si>
  <si>
    <t>BY.MOGBIZ.N1</t>
  </si>
  <si>
    <t>mogbiz.by</t>
  </si>
  <si>
    <t>194.158.206.243</t>
  </si>
  <si>
    <t>Mogbiz</t>
  </si>
  <si>
    <t>Mogilev</t>
  </si>
  <si>
    <t>53.9139 30.3364</t>
  </si>
  <si>
    <t>AD.UDA.N1</t>
  </si>
  <si>
    <t>uda.ad</t>
  </si>
  <si>
    <t>194.158.78.228</t>
  </si>
  <si>
    <t>University of Andorra</t>
  </si>
  <si>
    <t>Andorra</t>
  </si>
  <si>
    <t>42.5 1.517</t>
  </si>
  <si>
    <t>AE.ADPOLICE.GOV.N1</t>
  </si>
  <si>
    <t>adpolice.gov.ae</t>
  </si>
  <si>
    <t>194.170.200.102</t>
  </si>
  <si>
    <t>Abu Dhabi Police</t>
  </si>
  <si>
    <t>24.4385 54.4233</t>
  </si>
  <si>
    <t>GL.TELE.N1</t>
  </si>
  <si>
    <t>tele.gl</t>
  </si>
  <si>
    <t>Tele Post</t>
  </si>
  <si>
    <t>64.1833 -51.75</t>
  </si>
  <si>
    <t>GL.ARCTICCIRCLE.N1</t>
  </si>
  <si>
    <t>arcticcircleregion.gl</t>
  </si>
  <si>
    <t>194.177.251.43</t>
  </si>
  <si>
    <t>Arctic Circle Region</t>
  </si>
  <si>
    <t>Sisimiut</t>
  </si>
  <si>
    <t>66.9333 -53.6833</t>
  </si>
  <si>
    <t>SM.CARISP.N1</t>
  </si>
  <si>
    <t>carisp.sm</t>
  </si>
  <si>
    <t>194.183.84.46</t>
  </si>
  <si>
    <t>Cassa di Risparmio,</t>
  </si>
  <si>
    <t>San Marino</t>
  </si>
  <si>
    <t>43.9333 12.4667</t>
  </si>
  <si>
    <t>SM.ABSRSM.N1</t>
  </si>
  <si>
    <t>absrsm.sm</t>
  </si>
  <si>
    <t>194.183.95.35</t>
  </si>
  <si>
    <t>Banking Assoc. of San Marino</t>
  </si>
  <si>
    <t>43.767 12.417</t>
  </si>
  <si>
    <t>RU.IHEP.N1</t>
  </si>
  <si>
    <t>ihep.su</t>
  </si>
  <si>
    <t>194.190.161.169</t>
  </si>
  <si>
    <t>KE.KU.AC.N2</t>
  </si>
  <si>
    <t>194.201.253.8</t>
  </si>
  <si>
    <t>IR.AMS.AC.N1</t>
  </si>
  <si>
    <t>ams.ac.ir</t>
  </si>
  <si>
    <t>194.225.16.5</t>
  </si>
  <si>
    <t>Iranian Acacemy of Medical Sciences</t>
  </si>
  <si>
    <t>CY.CS.UCY.AC.N1</t>
  </si>
  <si>
    <t>ucy.ac.cy</t>
  </si>
  <si>
    <t>194.42.16.1</t>
  </si>
  <si>
    <t>University of Cyprus</t>
  </si>
  <si>
    <t>CZ.CUNI.GEO.MFF.N1</t>
  </si>
  <si>
    <t>mff.cuni.cz</t>
  </si>
  <si>
    <t>195.113.28.130</t>
  </si>
  <si>
    <t>Geographical Department, Charles University, Prague</t>
  </si>
  <si>
    <t>50.0866 14.4106</t>
  </si>
  <si>
    <t>PS.ALQUDS.EDU.N1</t>
  </si>
  <si>
    <t>195.114.29.145</t>
  </si>
  <si>
    <t>GR.UOI</t>
  </si>
  <si>
    <t>uoi.gr</t>
  </si>
  <si>
    <t>195.130.120.109</t>
  </si>
  <si>
    <t>University of Ioannina</t>
  </si>
  <si>
    <t>Ionnina</t>
  </si>
  <si>
    <t>39.42 20.47</t>
  </si>
  <si>
    <t>GR.UOA.N1</t>
  </si>
  <si>
    <t>uoa.gr</t>
  </si>
  <si>
    <t>195.134.71.229</t>
  </si>
  <si>
    <t>University of Athens</t>
  </si>
  <si>
    <t>38.000 23.733</t>
  </si>
  <si>
    <t>BG.TPN.N1</t>
  </si>
  <si>
    <t>tpn.bg</t>
  </si>
  <si>
    <t>195.138.148.2</t>
  </si>
  <si>
    <t>Telecom Partners Network Bulgaria</t>
  </si>
  <si>
    <t>42.683 23.317</t>
  </si>
  <si>
    <t>UZ.DODA.N1</t>
  </si>
  <si>
    <t>doda.uz</t>
  </si>
  <si>
    <t>195.158.18.218</t>
  </si>
  <si>
    <t>Speedtest Uzbekistan</t>
  </si>
  <si>
    <t>41.16 69.13</t>
  </si>
  <si>
    <t>UZ.CBU</t>
  </si>
  <si>
    <t>cbu.uz</t>
  </si>
  <si>
    <t>195.158.31.77</t>
  </si>
  <si>
    <t>Central Bank of Uzbekistan</t>
  </si>
  <si>
    <t>41.2667 69.2167</t>
  </si>
  <si>
    <t>GI.GIBNET.N1</t>
  </si>
  <si>
    <t>gibnet.gi</t>
  </si>
  <si>
    <t>195.166.192.7</t>
  </si>
  <si>
    <t>GibNet</t>
  </si>
  <si>
    <t>Gibraltar</t>
  </si>
  <si>
    <t>Gibralter</t>
  </si>
  <si>
    <t>36.133 -5.35</t>
  </si>
  <si>
    <t>RU.URAN.N1</t>
  </si>
  <si>
    <t>uran.ru</t>
  </si>
  <si>
    <t>195.19.155.194</t>
  </si>
  <si>
    <t>Ural Branch Russian Academy of Sciences</t>
  </si>
  <si>
    <t>Ekaterinoburg</t>
  </si>
  <si>
    <t>56.85 60.6</t>
  </si>
  <si>
    <t>RU.IRK.N1</t>
  </si>
  <si>
    <t>irk.ru</t>
  </si>
  <si>
    <t>195.206.58.122</t>
  </si>
  <si>
    <t>Irkutsk</t>
  </si>
  <si>
    <t>52.3 104.25</t>
  </si>
  <si>
    <t>IE.AIRWIRE.N1</t>
  </si>
  <si>
    <t>airwire.ie</t>
  </si>
  <si>
    <t>195.222.111.223</t>
  </si>
  <si>
    <t>Speedtest Ireland</t>
  </si>
  <si>
    <t>Galway</t>
  </si>
  <si>
    <t>53.27 -9.04</t>
  </si>
  <si>
    <t>AE.ZU.AC.N2</t>
  </si>
  <si>
    <t>195.229.145.4</t>
  </si>
  <si>
    <t>Zayed University - Name server</t>
  </si>
  <si>
    <t>AE.NRF.N1</t>
  </si>
  <si>
    <t>nrf.ae</t>
  </si>
  <si>
    <t>National Research Foundation</t>
  </si>
  <si>
    <t>25.1033 55.1685</t>
  </si>
  <si>
    <t>AE.ACCESSALLAREAS.N1</t>
  </si>
  <si>
    <t>accessallareas.ae</t>
  </si>
  <si>
    <t>195.229.241.193</t>
  </si>
  <si>
    <t>Access all Areas</t>
  </si>
  <si>
    <t>Dubai</t>
  </si>
  <si>
    <t>25.1456 55.2258</t>
  </si>
  <si>
    <t>BG.AIDABG.NET.N1</t>
  </si>
  <si>
    <t>aidabg.net</t>
  </si>
  <si>
    <t>195.24.54.2</t>
  </si>
  <si>
    <t>Speedtest Bulgaria</t>
  </si>
  <si>
    <t>Haskovo</t>
  </si>
  <si>
    <t>41.36 25.64</t>
  </si>
  <si>
    <t>KG.AB.N1</t>
  </si>
  <si>
    <t>ab.kg</t>
  </si>
  <si>
    <t>195.38.166.130</t>
  </si>
  <si>
    <t>Aiyl Bank</t>
  </si>
  <si>
    <t>720011, Kyrgyz Republic Bishkek Pushkin 50.</t>
  </si>
  <si>
    <t>42.8731 74.6003</t>
  </si>
  <si>
    <t>CV.ENACOL.N1</t>
  </si>
  <si>
    <t>enacol.cv</t>
  </si>
  <si>
    <t>195.8.3.90</t>
  </si>
  <si>
    <t>Empresa</t>
  </si>
  <si>
    <t>Praia</t>
  </si>
  <si>
    <t>YE.ADENCOMPLEX.COM.N1</t>
  </si>
  <si>
    <t>adencomplex.com.ye</t>
  </si>
  <si>
    <t>195.94.0.128</t>
  </si>
  <si>
    <t>Aden Complex Touristic</t>
  </si>
  <si>
    <t>12.8000 45.0333</t>
  </si>
  <si>
    <t>YE.QUEENSCOLLEGE.EDU.N1</t>
  </si>
  <si>
    <t>queenscollege.edu.ye</t>
  </si>
  <si>
    <t>195.94.0.226</t>
  </si>
  <si>
    <t>Queens International Junior College</t>
  </si>
  <si>
    <t>Sana'a Fajj Attan, Near Arwa University Al-Janoubi Street, P.O.Box No: 11586, Sana'a</t>
  </si>
  <si>
    <t>15.3520 44.2075</t>
  </si>
  <si>
    <t>RO.CREDIS.N3</t>
  </si>
  <si>
    <t>UG.UTL.CO.N1</t>
  </si>
  <si>
    <t>utl.co.ug</t>
  </si>
  <si>
    <t>196.0.0.243</t>
  </si>
  <si>
    <t>Uganda Telecom</t>
  </si>
  <si>
    <t>0.19 32.25</t>
  </si>
  <si>
    <t>RW.KIE.AC.N1</t>
  </si>
  <si>
    <t>kie.ac.rw</t>
  </si>
  <si>
    <t>196.12.157.205</t>
  </si>
  <si>
    <t>Institute of Education</t>
  </si>
  <si>
    <t>MA.AUI</t>
  </si>
  <si>
    <t>aui.ma</t>
  </si>
  <si>
    <t>196.12.203.30</t>
  </si>
  <si>
    <t>Al Akhawayn University in Ifrane</t>
  </si>
  <si>
    <t>Hassan II Avenue, 53000 Ifrane</t>
  </si>
  <si>
    <t>33.5333 -5.1167</t>
  </si>
  <si>
    <t>MG.PNAE.N1</t>
  </si>
  <si>
    <t>pnae.mg</t>
  </si>
  <si>
    <t>196.192.40.200</t>
  </si>
  <si>
    <t>Office National pour l'Environment</t>
  </si>
  <si>
    <t>BI.CBINET.N1</t>
  </si>
  <si>
    <t>cbinet.bi</t>
  </si>
  <si>
    <t>196.2.12.205</t>
  </si>
  <si>
    <t>Internet Burundi</t>
  </si>
  <si>
    <t>BI.BONESHA.N1</t>
  </si>
  <si>
    <t>bonesha.bi</t>
  </si>
  <si>
    <t>Radio Sans Frontieres, BONESHA FM</t>
  </si>
  <si>
    <t>47 Chemin P. L. Rwagasore, BP 5315, Bujumbura</t>
  </si>
  <si>
    <t>-3.3762 29.3593</t>
  </si>
  <si>
    <t>BI.AFRIREGISTER.N1</t>
  </si>
  <si>
    <t>afriregister.bi</t>
  </si>
  <si>
    <t>196.2.8.101</t>
  </si>
  <si>
    <t>-3.5 30</t>
  </si>
  <si>
    <t>BI.INTERCAFE.N1</t>
  </si>
  <si>
    <t>intercafe.bi</t>
  </si>
  <si>
    <t>196.2.8.201</t>
  </si>
  <si>
    <t>InterCafe Burundi</t>
  </si>
  <si>
    <t>Intercafe, Bujumbura</t>
  </si>
  <si>
    <t>ER.TSE.COM.N1</t>
  </si>
  <si>
    <t>tse.com.er</t>
  </si>
  <si>
    <t>196.200.102.6</t>
  </si>
  <si>
    <t>TSEiNET ISP</t>
  </si>
  <si>
    <t>Beleza Street 175, Asmara</t>
  </si>
  <si>
    <t>15.3336 38.9351</t>
  </si>
  <si>
    <t>MA.FSJESR.AC.N1</t>
  </si>
  <si>
    <t>fsjesr.ac.ma</t>
  </si>
  <si>
    <t>196.200.139.12</t>
  </si>
  <si>
    <t>Faculté des Sciences Juridiques Economiques et Sociales,</t>
  </si>
  <si>
    <t>Avenue des Nations-Unies, Rabat</t>
  </si>
  <si>
    <t>34.0150 -6.8327</t>
  </si>
  <si>
    <t>MA.UCD.AC.N1</t>
  </si>
  <si>
    <t>196.200.172.55</t>
  </si>
  <si>
    <t>, Avenue Jabrane Khalil Jabrane, El Jadida</t>
  </si>
  <si>
    <t>33.2333 -8.5000</t>
  </si>
  <si>
    <t>KE.AC.BRAEBURN</t>
  </si>
  <si>
    <t>braeburn.ac.ke</t>
  </si>
  <si>
    <t>196.200.30.12</t>
  </si>
  <si>
    <t>Elearning Braeburn</t>
  </si>
  <si>
    <t>-1.28 36.81</t>
  </si>
  <si>
    <t>ML.ORNGEMALI.NET.N1</t>
  </si>
  <si>
    <t>orangemali.net</t>
  </si>
  <si>
    <t>196.200.80.4</t>
  </si>
  <si>
    <t>Speedtest Mali</t>
  </si>
  <si>
    <t>12.39 -8</t>
  </si>
  <si>
    <t>ER.TFANUS.COM.N1</t>
  </si>
  <si>
    <t>www.tfanus.com.er</t>
  </si>
  <si>
    <t>196.200.99.1</t>
  </si>
  <si>
    <t>TFanus Enterprises</t>
  </si>
  <si>
    <t>5.3324 38.9262</t>
  </si>
  <si>
    <t>GH.ATLANTIC.COM.N2</t>
  </si>
  <si>
    <t>196.201.163.43</t>
  </si>
  <si>
    <t>Atlantic Group</t>
  </si>
  <si>
    <t>Odam House C 875 A/3 Water Road Kanda Highway Extension, Ridge / Asylum Down, Accra</t>
  </si>
  <si>
    <t>ZW.AAZIMBABWE.CO.N1</t>
  </si>
  <si>
    <t>aazimbabwe.co.zw</t>
  </si>
  <si>
    <t>Automobile Association of Zimbabwe</t>
  </si>
  <si>
    <t>2 Kenilworth Road Newlands, Harare</t>
  </si>
  <si>
    <t>DJ.RIESGROUP.N1</t>
  </si>
  <si>
    <t>riesgroup.dj</t>
  </si>
  <si>
    <t>196.201.197.76</t>
  </si>
  <si>
    <t>RIES Group</t>
  </si>
  <si>
    <t>CI.AGRICULTURE.GOUV.N1</t>
  </si>
  <si>
    <t>agriculture.gouv.ci</t>
  </si>
  <si>
    <t>196.201.67.171</t>
  </si>
  <si>
    <t>Ministere de l'agriculture</t>
  </si>
  <si>
    <t>Building CAISTAB 24 25th floor 01 BP V82 Abidjan</t>
  </si>
  <si>
    <t>5.3364 -4.026</t>
  </si>
  <si>
    <t>SD.MOF.GOV.N1</t>
  </si>
  <si>
    <t>mof.gov.sd</t>
  </si>
  <si>
    <t>196.202.144.245</t>
  </si>
  <si>
    <t>Ministry of Finance and Nation al Economy</t>
  </si>
  <si>
    <t>15.5881 32.5342</t>
  </si>
  <si>
    <t>LS.BOS.GOV.N1</t>
  </si>
  <si>
    <t>www.bos.gov.ls</t>
  </si>
  <si>
    <t>196.202.246.8</t>
  </si>
  <si>
    <t>Bureau of Statistics</t>
  </si>
  <si>
    <t>ZA.SAGRID.AC.N1</t>
  </si>
  <si>
    <t>sagrid.ac.za</t>
  </si>
  <si>
    <t>196.21.182.2</t>
  </si>
  <si>
    <t>South African National Compute Grid</t>
  </si>
  <si>
    <t>-29.16 26.2</t>
  </si>
  <si>
    <t>ZA.BONTANY.UWC.AC.N1</t>
  </si>
  <si>
    <t>bontany.uwc.ac.za</t>
  </si>
  <si>
    <t>Department of Botany, Univ of Western Cape</t>
  </si>
  <si>
    <t>ZA.MUSEUMSNC.CO</t>
  </si>
  <si>
    <t>museumsnc.co.za</t>
  </si>
  <si>
    <t>196.211.11.236</t>
  </si>
  <si>
    <t>McGREGOR MUSEUM</t>
  </si>
  <si>
    <t>SZ.REALBROADBAND.CO</t>
  </si>
  <si>
    <t>realbroadband.co.sz</t>
  </si>
  <si>
    <t>196.28.7.21</t>
  </si>
  <si>
    <t>Real Broadband</t>
  </si>
  <si>
    <t>-26.3167 31.1333</t>
  </si>
  <si>
    <t>SZ.ACAT.ORG.N1</t>
  </si>
  <si>
    <t>acat.org.sz</t>
  </si>
  <si>
    <t>196.28.7.66</t>
  </si>
  <si>
    <t>Africa Cooperative Action Trust</t>
  </si>
  <si>
    <t>ZW.HELLENIC.AC.N1</t>
  </si>
  <si>
    <t>hellenic.ac.zw</t>
  </si>
  <si>
    <t>196.29.35.76</t>
  </si>
  <si>
    <t>Hellenic School</t>
  </si>
  <si>
    <t>MZ.MICTI.CO.N1</t>
  </si>
  <si>
    <t>micti.co.mz</t>
  </si>
  <si>
    <t>196.3.97.231</t>
  </si>
  <si>
    <t>Mozambique ICT Institute</t>
  </si>
  <si>
    <t>ZA.DUT.AC.N1</t>
  </si>
  <si>
    <t>dut.ac.za</t>
  </si>
  <si>
    <t>196.35.150.170</t>
  </si>
  <si>
    <t>Durban University of Technology</t>
  </si>
  <si>
    <t>41 Centenary Rd Greyville, Durban, KwaZulu-Natal 4001, South Africa</t>
  </si>
  <si>
    <t>-29.851 31.0114</t>
  </si>
  <si>
    <t>TZ.TERNET.OR.N1</t>
  </si>
  <si>
    <t>ternet.or.tz</t>
  </si>
  <si>
    <t>196.43.84.242</t>
  </si>
  <si>
    <t>Tanzania Education and Reearch Net</t>
  </si>
  <si>
    <t>P.O. Box 95062, Dar es Salaam, Tanzania.</t>
  </si>
  <si>
    <t>-6.8 39.2833</t>
  </si>
  <si>
    <t>TZ.OUT.AC.N1</t>
  </si>
  <si>
    <t>out.ac.tz</t>
  </si>
  <si>
    <t>196.43.84.246</t>
  </si>
  <si>
    <t>Open University of Tanzania</t>
  </si>
  <si>
    <t>NA.GIJIMA.COM</t>
  </si>
  <si>
    <t>gijima.com.na</t>
  </si>
  <si>
    <t>196.44.128.214</t>
  </si>
  <si>
    <t>Gijima Technology people</t>
  </si>
  <si>
    <t>NA.AGRINAMIBIA.COM.N1</t>
  </si>
  <si>
    <t>Namibia Agricultural Union</t>
  </si>
  <si>
    <t>AgriHouse c/o Robert Mugabe and John Meinert Street Private Bag 13255 Windhoek</t>
  </si>
  <si>
    <t>-22.5589 17.0825</t>
  </si>
  <si>
    <t>NA.BRAHMAN.IWAY</t>
  </si>
  <si>
    <t>www.brahman.iway.na</t>
  </si>
  <si>
    <t>196.44.136.32</t>
  </si>
  <si>
    <t>Naminian Brahman Breeders Society</t>
  </si>
  <si>
    <t>ZW.PAYNET.CO.N1</t>
  </si>
  <si>
    <t>paynet.co.zw</t>
  </si>
  <si>
    <t>196.44.186.219</t>
  </si>
  <si>
    <t>PaynetSwitch</t>
  </si>
  <si>
    <t>Kadoma</t>
  </si>
  <si>
    <t>-18.35 29.9167</t>
  </si>
  <si>
    <t>MW.KCN.UNIMA.N1</t>
  </si>
  <si>
    <t>kcn.unima.mw</t>
  </si>
  <si>
    <t>Kamuza College of Nursing</t>
  </si>
  <si>
    <t>Queen Elizabeth Central Hospital, Blantyre</t>
  </si>
  <si>
    <t>-15.8027 35.0217</t>
  </si>
  <si>
    <t>NG.UNILAG.EDU.N1</t>
  </si>
  <si>
    <t>unilag.edu.ng</t>
  </si>
  <si>
    <t>196.45.48.50</t>
  </si>
  <si>
    <t>University of Lagos</t>
  </si>
  <si>
    <t>Akoka, Yaba, lagos</t>
  </si>
  <si>
    <t>6.453 3.3958</t>
  </si>
  <si>
    <t>ZM.AFYAMZURI,ORG.N1</t>
  </si>
  <si>
    <t>afyamzuri.org.zm</t>
  </si>
  <si>
    <t>196.46.124.19</t>
  </si>
  <si>
    <t>AFYAMZUTI HIV Prevention and Wellness</t>
  </si>
  <si>
    <t>Mazabuka</t>
  </si>
  <si>
    <t>-15.8667 27.7667</t>
  </si>
  <si>
    <t>ZM.UNZA.N3</t>
  </si>
  <si>
    <t>196.46.196.4</t>
  </si>
  <si>
    <t>ZM.UNZA.N8</t>
  </si>
  <si>
    <t>196.46.196.5</t>
  </si>
  <si>
    <t>MU.NOMAD.N1</t>
  </si>
  <si>
    <t>nomad.mu</t>
  </si>
  <si>
    <t>196.46.59.13</t>
  </si>
  <si>
    <t>Nomad</t>
  </si>
  <si>
    <t>7th Floor, B Wing Cyber Tower Ebene, Reduit Mauritius</t>
  </si>
  <si>
    <t>-20.1856 57.477</t>
  </si>
  <si>
    <t>GH.UG.EDU.N1</t>
  </si>
  <si>
    <t>ug.edu.gh</t>
  </si>
  <si>
    <t>197.255.124.90</t>
  </si>
  <si>
    <t>University of Ghana</t>
  </si>
  <si>
    <t>5.6547 -0.1903</t>
  </si>
  <si>
    <t>NET.ES.N1</t>
  </si>
  <si>
    <t>198.128.2.10</t>
  </si>
  <si>
    <t>EDU.VT.N1</t>
  </si>
  <si>
    <t>198.82.152.153</t>
  </si>
  <si>
    <t>37.23 -80.42</t>
  </si>
  <si>
    <t>AR.RETINA.N1</t>
  </si>
  <si>
    <t>retina.ar</t>
  </si>
  <si>
    <t>200.10.202.3</t>
  </si>
  <si>
    <t>Red Teleinformatica Academica</t>
  </si>
  <si>
    <t>AR.RETINA.N2</t>
  </si>
  <si>
    <t>200.10.202.4</t>
  </si>
  <si>
    <t>VE.CORPOZUELIA.GOV</t>
  </si>
  <si>
    <t>corpozulia.gov.ve</t>
  </si>
  <si>
    <t>200.11.236.213</t>
  </si>
  <si>
    <t>Corpozulia Gov</t>
  </si>
  <si>
    <t>Corpozulia</t>
  </si>
  <si>
    <t>10.2188 -72.0175</t>
  </si>
  <si>
    <t>EC.FDE.N1</t>
  </si>
  <si>
    <t>fde.ec</t>
  </si>
  <si>
    <t>200.110.94.62</t>
  </si>
  <si>
    <t>Guayaquil</t>
  </si>
  <si>
    <t>PE.EDU.UNSCH</t>
  </si>
  <si>
    <t>unsch.edu.pe</t>
  </si>
  <si>
    <t>200.121.72.187</t>
  </si>
  <si>
    <t>Universidad Nacional de San Cristobal de Huamanga</t>
  </si>
  <si>
    <t>CR.COSTARICASERVERS.COM.N1</t>
  </si>
  <si>
    <t>costaricaservers.com</t>
  </si>
  <si>
    <t>200.122.160.20</t>
  </si>
  <si>
    <t>Speedtest Costa Rica</t>
  </si>
  <si>
    <t>9.93 -84.08</t>
  </si>
  <si>
    <t>SV.GRUPOAMNET.NET.N1</t>
  </si>
  <si>
    <t>grupoamnet.net</t>
  </si>
  <si>
    <t>200.13.161.170</t>
  </si>
  <si>
    <t>Speedtest El Salvador</t>
  </si>
  <si>
    <t>13.71 -89.2</t>
  </si>
  <si>
    <t>BR.ORG.SPRACE.N3</t>
  </si>
  <si>
    <t>200.136.80.18</t>
  </si>
  <si>
    <t>BR.UNESP.N3</t>
  </si>
  <si>
    <t>200.145.1.9</t>
  </si>
  <si>
    <t>Universidade Estadual Paulista</t>
  </si>
  <si>
    <t>BR.DNS.N1</t>
  </si>
  <si>
    <t>200.160.0.5</t>
  </si>
  <si>
    <t>BR.REGISTRO.N1</t>
  </si>
  <si>
    <t>registro.br</t>
  </si>
  <si>
    <t>200.160.2.3</t>
  </si>
  <si>
    <t>Registro Internet Domain Service</t>
  </si>
  <si>
    <t>BR.UOL.N1</t>
  </si>
  <si>
    <t>uol.com.br</t>
  </si>
  <si>
    <t>200.221.2.45</t>
  </si>
  <si>
    <t>UOL</t>
  </si>
  <si>
    <t>BR.EMBRATEL.NET.N1</t>
  </si>
  <si>
    <t>embratel.net.br</t>
  </si>
  <si>
    <t>200.255.125.206</t>
  </si>
  <si>
    <t>Embratel</t>
  </si>
  <si>
    <t>DO.UNIBE.EDU.N1</t>
  </si>
  <si>
    <t>unibe.edu.do</t>
  </si>
  <si>
    <t>200.26.171.243</t>
  </si>
  <si>
    <t>Universidad Iberoamericana</t>
  </si>
  <si>
    <t>France Ave # 129, Gazcue, Santo Domingo</t>
  </si>
  <si>
    <t>18.4690 -69.9044</t>
  </si>
  <si>
    <t>DO.GEOCOM.N1</t>
  </si>
  <si>
    <t>geocom.do</t>
  </si>
  <si>
    <t>200.26.174.210</t>
  </si>
  <si>
    <t>Geocom Dominicana</t>
  </si>
  <si>
    <t>19.45 -70.7</t>
  </si>
  <si>
    <t>CL.TELMEXCHILE.N1</t>
  </si>
  <si>
    <t>telmexchile.cl</t>
  </si>
  <si>
    <t>200.27.3.23</t>
  </si>
  <si>
    <t>CL.CANAL2TEMUCO.N1</t>
  </si>
  <si>
    <t>canal2temuco.cl</t>
  </si>
  <si>
    <t>200.29.188.25</t>
  </si>
  <si>
    <t>Canal2Temuco</t>
  </si>
  <si>
    <t>Coquimbo near la Serena</t>
  </si>
  <si>
    <t>GT.AMNETDATOS.NET.N1</t>
  </si>
  <si>
    <t>amnetdatos.net</t>
  </si>
  <si>
    <t>200.30.144.3</t>
  </si>
  <si>
    <t>Speedtest Guatemala</t>
  </si>
  <si>
    <t>14.38 -90.33</t>
  </si>
  <si>
    <t>NI.ANS.EDU</t>
  </si>
  <si>
    <t>ans.edu.ni</t>
  </si>
  <si>
    <t>200.30.165.170</t>
  </si>
  <si>
    <t>American Nicaraguan School</t>
  </si>
  <si>
    <t>PE.CAEN.EDU.N1</t>
  </si>
  <si>
    <t>PE.EDU.UPT.N1</t>
  </si>
  <si>
    <t>upt.edu.pe</t>
  </si>
  <si>
    <t>200.48.211.49</t>
  </si>
  <si>
    <t>Graduate School of UPT</t>
  </si>
  <si>
    <t>Arequipa</t>
  </si>
  <si>
    <t>CU.ACDAM.N1</t>
  </si>
  <si>
    <t>acdam.cu</t>
  </si>
  <si>
    <t>200.55.136.69</t>
  </si>
  <si>
    <t>Agencia Cubana de Derecho de Auto Musicale</t>
  </si>
  <si>
    <t>CU.EGREM.COM.N1</t>
  </si>
  <si>
    <t>egrem.com.cu</t>
  </si>
  <si>
    <t>200.55.168.173</t>
  </si>
  <si>
    <t>Egrem La Puertas de la Musica</t>
  </si>
  <si>
    <t>3rd Street # 1008 e/10 and 12 Miramar, Havana</t>
  </si>
  <si>
    <t>23.1256 -82.3267</t>
  </si>
  <si>
    <t>VE.CST.EDU.N1</t>
  </si>
  <si>
    <t>cst.edu.ve</t>
  </si>
  <si>
    <t>200.6.155.210</t>
  </si>
  <si>
    <t>Colegia Santa Teresita</t>
  </si>
  <si>
    <t>Lecheria, Puerto La Cruz, Estado Anzoátegui</t>
  </si>
  <si>
    <t>10.2 -64.7</t>
  </si>
  <si>
    <t>VE.WIN17.B2WEB.COM</t>
  </si>
  <si>
    <t>win17.b2web.com.ve</t>
  </si>
  <si>
    <t>200.74.197.244</t>
  </si>
  <si>
    <t>Inversions B2Web</t>
  </si>
  <si>
    <t>10.4910 -66.9021</t>
  </si>
  <si>
    <t>HT.MULTILINK.N1</t>
  </si>
  <si>
    <t>multilink.ht</t>
  </si>
  <si>
    <t>200.80.96.15</t>
  </si>
  <si>
    <t>Highway Delmas, Delmas angle 18, 1st Floor Port-au-Prince, Haiti</t>
  </si>
  <si>
    <t>Haiti</t>
  </si>
  <si>
    <t>18.5393 -72.3364</t>
  </si>
  <si>
    <t>DO.NELLY.COM.N1</t>
  </si>
  <si>
    <t>nelly.com.do</t>
  </si>
  <si>
    <t>200.88.126.40</t>
  </si>
  <si>
    <t>Acqitucasa Republica Dominicana</t>
  </si>
  <si>
    <t>18.4667 -69.9</t>
  </si>
  <si>
    <t>EC.CORPAM.N1</t>
  </si>
  <si>
    <t>corpam.ec</t>
  </si>
  <si>
    <t>201.219.15.18</t>
  </si>
  <si>
    <t>Corporacion de Ayuda Mutua Petroecuador, Quito</t>
  </si>
  <si>
    <t>Ambato</t>
  </si>
  <si>
    <t>SV.CYBERCENTRO.COM.N1</t>
  </si>
  <si>
    <t>cybercentro.com.sv</t>
  </si>
  <si>
    <t>201.247.241.145</t>
  </si>
  <si>
    <t>CyberCentro</t>
  </si>
  <si>
    <t>201.90.252.245</t>
  </si>
  <si>
    <t>ID.USU.AC.N1</t>
  </si>
  <si>
    <t>usu.ac.id</t>
  </si>
  <si>
    <t>202.0.107.9</t>
  </si>
  <si>
    <t>University of North Sumatra</t>
  </si>
  <si>
    <t>Medan District Keluarahan Padang Bulan Baru, Medan Distirct, North Sumatra</t>
  </si>
  <si>
    <t>3.6056 98.6693</t>
  </si>
  <si>
    <t>MV.PRESIDENCYMALDIVES.GOV.N1</t>
  </si>
  <si>
    <t>presidencymaldives.gov.mv</t>
  </si>
  <si>
    <t>202.1.201.180</t>
  </si>
  <si>
    <t>The Presidents Office, Government of Maldives</t>
  </si>
  <si>
    <t>4.1787 73.5126</t>
  </si>
  <si>
    <t>CN.ECNU.EDU.N1</t>
  </si>
  <si>
    <t>ecnu.edu.cn</t>
  </si>
  <si>
    <t>202.101.26.146</t>
  </si>
  <si>
    <t>East China Normal University</t>
  </si>
  <si>
    <t>31.23 121.47</t>
  </si>
  <si>
    <t>CN.EDU.N1</t>
  </si>
  <si>
    <t>edu.cn</t>
  </si>
  <si>
    <t>202.112.0.35</t>
  </si>
  <si>
    <t>China Education and Research Network</t>
  </si>
  <si>
    <t>Peking</t>
  </si>
  <si>
    <t>NET.ROOT-SERVERS.N11</t>
  </si>
  <si>
    <t>m.root-servers.net</t>
  </si>
  <si>
    <t>202.12.27.33</t>
  </si>
  <si>
    <t>Toykyo</t>
  </si>
  <si>
    <t>CN.SJTU.EDU.N2</t>
  </si>
  <si>
    <t>202.120.2.102</t>
  </si>
  <si>
    <t>Shanghai Jiaotong University</t>
  </si>
  <si>
    <t>800 Dongchuan Road, Shanghai Zip: 200240</t>
  </si>
  <si>
    <t>31.0178 121.4325</t>
  </si>
  <si>
    <t>MU.UTM.AC.N1</t>
  </si>
  <si>
    <t>utm.ac.mu</t>
  </si>
  <si>
    <t>202.123.21.123</t>
  </si>
  <si>
    <t>University of Technology Mauritius</t>
  </si>
  <si>
    <t>La Tour Koenig Pointe-aux-Sables</t>
  </si>
  <si>
    <t>-20.1619 57.499</t>
  </si>
  <si>
    <t>sg4.tsukuba.jp.hep.net</t>
  </si>
  <si>
    <t>High Energy Physics Institute of Physics</t>
  </si>
  <si>
    <t>NZ.AIRNET.NET.N1</t>
  </si>
  <si>
    <t>airnet.net.nz</t>
  </si>
  <si>
    <t>202.137.240.186</t>
  </si>
  <si>
    <t>Napier</t>
  </si>
  <si>
    <t>-39.29 176.55</t>
  </si>
  <si>
    <t>BT.AGRIMARKET.N1</t>
  </si>
  <si>
    <t>agrimarket.gov.bt</t>
  </si>
  <si>
    <t>202.144.151.52</t>
  </si>
  <si>
    <t>Department of Agricultural Marketing and Cooperatives</t>
  </si>
  <si>
    <t>Thongsel Lam, Lower Motithang, Thimphu, Bhutan</t>
  </si>
  <si>
    <t>27.4756 89.6087</t>
  </si>
  <si>
    <t>BT.RUB.EDU.N1</t>
  </si>
  <si>
    <t>rub.edu.bt</t>
  </si>
  <si>
    <t>202.144.158.150</t>
  </si>
  <si>
    <t>The Royal University of Bhutan</t>
  </si>
  <si>
    <t>Semtokha, Thimphu, Bhutan</t>
  </si>
  <si>
    <t>27.31 89.45</t>
  </si>
  <si>
    <t>SG.SPEEDTEST.COM.N1</t>
  </si>
  <si>
    <t>speedtest.com.sg</t>
  </si>
  <si>
    <t>202.150.221.170</t>
  </si>
  <si>
    <t>Speedtest Singapore</t>
  </si>
  <si>
    <t>1.17 103.51</t>
  </si>
  <si>
    <t>AU.AARNET.MELBOURNE.N1</t>
  </si>
  <si>
    <t>202.158.195.132</t>
  </si>
  <si>
    <t>AARnet PoP Melbourne</t>
  </si>
  <si>
    <t>Melbourne, Victoria</t>
  </si>
  <si>
    <t>-37.8374 144.9851</t>
  </si>
  <si>
    <t>AU.AARNET.SYDNEY.NET</t>
  </si>
  <si>
    <t>202.158.196.134</t>
  </si>
  <si>
    <t>AARNet IPv6 Broker Service</t>
  </si>
  <si>
    <t>-33.8835 151.2011</t>
  </si>
  <si>
    <t>AU.AARNET.DARWIN.N2</t>
  </si>
  <si>
    <t>Darwin, Northern Territories</t>
  </si>
  <si>
    <t>-12.4440 130.833</t>
  </si>
  <si>
    <t>ID.INDO.NET.N1</t>
  </si>
  <si>
    <t>indo.net.id</t>
  </si>
  <si>
    <t>202.159.32.22</t>
  </si>
  <si>
    <t>BN.UBD.EDU</t>
  </si>
  <si>
    <t>ubd.edu.bn</t>
  </si>
  <si>
    <t>202.160.1.54</t>
  </si>
  <si>
    <t>Uniiversity of Brunei Darusalam</t>
  </si>
  <si>
    <t>Bandar Seri Begawan, Brunei</t>
  </si>
  <si>
    <t>4.9765 114.8950</t>
  </si>
  <si>
    <t>BD.BRACUNIVERSITY.NET.N1</t>
  </si>
  <si>
    <t>bracuniversity.net</t>
  </si>
  <si>
    <t>202.168.254.6</t>
  </si>
  <si>
    <t>BRAC University</t>
  </si>
  <si>
    <t>66 Mohakhali Dhaka 1212 Bangladesh</t>
  </si>
  <si>
    <t>23.77 90.38</t>
  </si>
  <si>
    <t>AU.NMSAPPS.BIGAIR.NET.N1</t>
  </si>
  <si>
    <t>nmsapps.bigair.net.au</t>
  </si>
  <si>
    <t>202.171.190.50</t>
  </si>
  <si>
    <t>PG.ACCOMMODATIONPNG.COM</t>
  </si>
  <si>
    <t>accommodationpng.com.pg</t>
  </si>
  <si>
    <t>202.171.240.208</t>
  </si>
  <si>
    <t>The Hideway Hotel</t>
  </si>
  <si>
    <t>Boroko</t>
  </si>
  <si>
    <t>-9.4723 147.2</t>
  </si>
  <si>
    <t>NZ.ADVSOUTH.CO.N1</t>
  </si>
  <si>
    <t>advsouth.co.nz</t>
  </si>
  <si>
    <t>202.174.117.137</t>
  </si>
  <si>
    <t>Adventure S0uth New Zealand</t>
  </si>
  <si>
    <t>Adventure South Ltd 29 Iversen Terrace Christchurch, 8011</t>
  </si>
  <si>
    <t>-43.5410 172.6474</t>
  </si>
  <si>
    <t>MN.ENERGY.GOV.N1</t>
  </si>
  <si>
    <t>energy.gov.mn</t>
  </si>
  <si>
    <t>Ministry of Mineral Resources and Energy</t>
  </si>
  <si>
    <t>Government Building-2,United Nation's Street-5/2,Ulaanbaatar-15160, Mongolia</t>
  </si>
  <si>
    <t>47.9239 106.9136</t>
  </si>
  <si>
    <t>MY.UM.EDU.N1</t>
  </si>
  <si>
    <t>um.edu.my</t>
  </si>
  <si>
    <t>202.185.111.194</t>
  </si>
  <si>
    <t>University of Malaysia Kuala Lumpur</t>
  </si>
  <si>
    <t>3.1601 101.6910</t>
  </si>
  <si>
    <t>MY.UPSI.EDU.N1</t>
  </si>
  <si>
    <t>upsi.edu.my</t>
  </si>
  <si>
    <t>202.190.201.62</t>
  </si>
  <si>
    <t>Sultan Idris University of Education</t>
  </si>
  <si>
    <t>Tanjung Malim, Perak</t>
  </si>
  <si>
    <t>3.6852 101.5251</t>
  </si>
  <si>
    <t>NZ.HASTINGSDC.GOVT.NZ</t>
  </si>
  <si>
    <t>hastingsdc.govt.nz</t>
  </si>
  <si>
    <t>202.191.43.42</t>
  </si>
  <si>
    <t>Hastings District Council</t>
  </si>
  <si>
    <t>Hastings District Council, Private Bag 9002, Hastings 4156</t>
  </si>
  <si>
    <t>-39.6499 176.8350</t>
  </si>
  <si>
    <t>VN.HUT.EDU.N1</t>
  </si>
  <si>
    <t>hut.edu.vn</t>
  </si>
  <si>
    <t>202.191.57.195</t>
  </si>
  <si>
    <t>Hanoi University of Technology</t>
  </si>
  <si>
    <t>Hanoi</t>
  </si>
  <si>
    <t>21.01 105.52</t>
  </si>
  <si>
    <t>MV.ROL.N1</t>
  </si>
  <si>
    <t>rol.net.mv</t>
  </si>
  <si>
    <t>202.21.176.41</t>
  </si>
  <si>
    <t>Rajje Online</t>
  </si>
  <si>
    <t>4.1667 73.5</t>
  </si>
  <si>
    <t>MV.HEALTH.GOV.N1</t>
  </si>
  <si>
    <t>health.gov.mv</t>
  </si>
  <si>
    <t>202.21.178.155</t>
  </si>
  <si>
    <t>Ministry of Health and Family, Maldives</t>
  </si>
  <si>
    <t>MV.CUSTOMS.GOV.N1</t>
  </si>
  <si>
    <t>customs.gov.mv</t>
  </si>
  <si>
    <t>202.21.178.82</t>
  </si>
  <si>
    <t>Maldives Customs Service</t>
  </si>
  <si>
    <t>Boduthakurufaanu Magu, District: 20-02, Postal Code: 20250 Maafannu, Male</t>
  </si>
  <si>
    <t>4.1766 73.5049</t>
  </si>
  <si>
    <t>AU.OZ.N1</t>
  </si>
  <si>
    <t>munnari.oz.au</t>
  </si>
  <si>
    <t>202.29.151.3</t>
  </si>
  <si>
    <t>PF.MANA.N1</t>
  </si>
  <si>
    <t>mana.pf</t>
  </si>
  <si>
    <t>202.3.227.242</t>
  </si>
  <si>
    <t>Mana Internet Access</t>
  </si>
  <si>
    <t>Papeete</t>
  </si>
  <si>
    <t>French Polynesia</t>
  </si>
  <si>
    <t>CN.IHEP.AC.N3</t>
  </si>
  <si>
    <t>202.38.128.8</t>
  </si>
  <si>
    <t>MY.MIMOS.N1</t>
  </si>
  <si>
    <t>mimos.my</t>
  </si>
  <si>
    <t>202.45.139.67</t>
  </si>
  <si>
    <t>MIMOS-Berhad</t>
  </si>
  <si>
    <t>Technology Park Malaysia, 57000 Kuala Lumpur,</t>
  </si>
  <si>
    <t>3.0629 101.6912</t>
  </si>
  <si>
    <t>NP.MOST.GOV.N1</t>
  </si>
  <si>
    <t>most.gov.np</t>
  </si>
  <si>
    <t>202.45.144.21</t>
  </si>
  <si>
    <t>Ministry of Environment, Science and Technology</t>
  </si>
  <si>
    <t>Singha Durbar, Kathmandu</t>
  </si>
  <si>
    <t>27.72 85.32</t>
  </si>
  <si>
    <t>NP.NREN.NET.N1</t>
  </si>
  <si>
    <t>202.52.0.3</t>
  </si>
  <si>
    <t>Nepal Research and Education Network</t>
  </si>
  <si>
    <t>Khatmandu</t>
  </si>
  <si>
    <t>27.77911 85.36836</t>
  </si>
  <si>
    <t>NP.PRIME.EDU.N1</t>
  </si>
  <si>
    <t>prime.edu.np</t>
  </si>
  <si>
    <t>202.52.0.9</t>
  </si>
  <si>
    <t>Prime College</t>
  </si>
  <si>
    <t>Naya Bazar, Khusibun, Khatmandu</t>
  </si>
  <si>
    <t>27.45 85.20</t>
  </si>
  <si>
    <t>LA.LSX.N1</t>
  </si>
  <si>
    <t>lsx.com.la</t>
  </si>
  <si>
    <t>202.62.101.207</t>
  </si>
  <si>
    <t>Lao Securities Exchange</t>
  </si>
  <si>
    <t>Vientiane</t>
  </si>
  <si>
    <t>LA.LAOTRADE.ORG.N1</t>
  </si>
  <si>
    <t>laotrade.org.la</t>
  </si>
  <si>
    <t>202.62.103.120</t>
  </si>
  <si>
    <t>Ministry of Trade and Commerce</t>
  </si>
  <si>
    <t>104/4-5 Khounboulom Road, P.O.Box : 4107 Vientiane</t>
  </si>
  <si>
    <t>NP.NTC.NET.N1</t>
  </si>
  <si>
    <t>ntc.net.np</t>
  </si>
  <si>
    <t>202.70.64.2</t>
  </si>
  <si>
    <t>Nepal Telecom</t>
  </si>
  <si>
    <t>Jawalakhel</t>
  </si>
  <si>
    <t>27.67 85.32</t>
  </si>
  <si>
    <t>NP.TRIBHUVAN-UNIVERSITY.N1</t>
  </si>
  <si>
    <t>tribhuvan-university.edu.np</t>
  </si>
  <si>
    <t>202.70.88.5</t>
  </si>
  <si>
    <t>Tribhuvan University</t>
  </si>
  <si>
    <t>TU Road, Kathmandu</t>
  </si>
  <si>
    <t>27.6794 85.2865</t>
  </si>
  <si>
    <t>NP.IOE.EDU.N1</t>
  </si>
  <si>
    <t>ioe.edu.np</t>
  </si>
  <si>
    <t>202.70.91.13</t>
  </si>
  <si>
    <t>Kathmandu</t>
  </si>
  <si>
    <t>27.7166 85.3166</t>
  </si>
  <si>
    <t>MY.OCESB.COM.N2</t>
  </si>
  <si>
    <t>AF.MULTINET.N1</t>
  </si>
  <si>
    <t>multinet.af</t>
  </si>
  <si>
    <t>202.86.23.70</t>
  </si>
  <si>
    <t>BN.ITB.EDU.N1</t>
  </si>
  <si>
    <t>itb.edu.bn</t>
  </si>
  <si>
    <t>202.93.220.18</t>
  </si>
  <si>
    <t>Institute Technology of Brunei</t>
  </si>
  <si>
    <t>4.9775 114.9003</t>
  </si>
  <si>
    <t>PG.EDTC.AC</t>
  </si>
  <si>
    <t>edtc.ac.pg</t>
  </si>
  <si>
    <t>202.95.202.7</t>
  </si>
  <si>
    <t>www.edtc.ac.pg</t>
  </si>
  <si>
    <t>-9.4723 147.20</t>
  </si>
  <si>
    <t>MY.MMU.EDU.N1</t>
  </si>
  <si>
    <t>mmu.edu.my</t>
  </si>
  <si>
    <t>203.106.61.79</t>
  </si>
  <si>
    <t>Multimedia University, Cyberjaya, Selangor</t>
  </si>
  <si>
    <t>Melaka</t>
  </si>
  <si>
    <t>2.9275 101.6410</t>
  </si>
  <si>
    <t>LA.LAOPDR.N1</t>
  </si>
  <si>
    <t>laopdr.gov.la</t>
  </si>
  <si>
    <t>203.110.66.105</t>
  </si>
  <si>
    <t>National Portal of LAOPDR</t>
  </si>
  <si>
    <t>BD.RU.AC.N1</t>
  </si>
  <si>
    <t>ru.ac.bd</t>
  </si>
  <si>
    <t>203.112.218.83</t>
  </si>
  <si>
    <t>Rajshahi</t>
  </si>
  <si>
    <t>24.36 88.60</t>
  </si>
  <si>
    <t>MY.UTP.EDU.N1</t>
  </si>
  <si>
    <t>utp.edu.my</t>
  </si>
  <si>
    <t>203.135.191.100</t>
  </si>
  <si>
    <t>Universiti Teknologi Petronas</t>
  </si>
  <si>
    <t>Bandar Seri Iskandar, 31750 Tronoh, Perak, Malaysia</t>
  </si>
  <si>
    <t>4.3857 100.9793</t>
  </si>
  <si>
    <t>ID.SPEEDTEST.BEZNETNETWORKS.COM.N1</t>
  </si>
  <si>
    <t>speedtest.biznetnetworks.com</t>
  </si>
  <si>
    <t>203.142.69.190</t>
  </si>
  <si>
    <t>-6.17 106.83</t>
  </si>
  <si>
    <t>TH.AIT.AC.N1</t>
  </si>
  <si>
    <t>ait.ac.th</t>
  </si>
  <si>
    <t>203.159.12.5</t>
  </si>
  <si>
    <t>Asian Institute of Technology</t>
  </si>
  <si>
    <t>P.O. Box 4, Klong Luang, Pathumthani 12120, Thailand</t>
  </si>
  <si>
    <t>13.969 100.62</t>
  </si>
  <si>
    <t>VN.VNN.N1</t>
  </si>
  <si>
    <t>vnn.vn</t>
  </si>
  <si>
    <t>203.162.168.130</t>
  </si>
  <si>
    <t>Vietnam Net</t>
  </si>
  <si>
    <t>PH.MANILA.GOV</t>
  </si>
  <si>
    <t>manila.gov.ph</t>
  </si>
  <si>
    <t>203.167.111.1</t>
  </si>
  <si>
    <t>City Of Manila</t>
  </si>
  <si>
    <t>Ermita, Manila</t>
  </si>
  <si>
    <t>14.5861 120.9825</t>
  </si>
  <si>
    <t>JP.APAN.NET.N2</t>
  </si>
  <si>
    <t>203.181.248.3</t>
  </si>
  <si>
    <t>SG.SINGTEL.COM.N1</t>
  </si>
  <si>
    <t>singtel.com</t>
  </si>
  <si>
    <t>203.208.248.10</t>
  </si>
  <si>
    <t>SingTel</t>
  </si>
  <si>
    <t>1.37 103.8</t>
  </si>
  <si>
    <t>ID.UNTAN.AC.N1</t>
  </si>
  <si>
    <t>untan.ac.id</t>
  </si>
  <si>
    <t>203.24.50.2</t>
  </si>
  <si>
    <t>Tanjungpura University</t>
  </si>
  <si>
    <t>Pontianak</t>
  </si>
  <si>
    <t>-0.0225 109.3303</t>
  </si>
  <si>
    <t>MY.MYREN.N1</t>
  </si>
  <si>
    <t>myren.net.my</t>
  </si>
  <si>
    <t>203.80.16.120</t>
  </si>
  <si>
    <t>Malaysain Research and Education Network</t>
  </si>
  <si>
    <t>Entreprise Building 1, Block 3440, Jalan Teknorat 3 63000 Cyberjaya, MALAYSIA</t>
  </si>
  <si>
    <t>2.9251 101.6574</t>
  </si>
  <si>
    <t>ID.DATAUTAMA.NET.N1</t>
  </si>
  <si>
    <t>datautama.net.id</t>
  </si>
  <si>
    <t>203.89.24.34</t>
  </si>
  <si>
    <t>Semarang</t>
  </si>
  <si>
    <t>-6.9667 110.4167</t>
  </si>
  <si>
    <t>LK.PGIA.AC.N1</t>
  </si>
  <si>
    <t>pgia.ac.lk</t>
  </si>
  <si>
    <t>203.94.67.67</t>
  </si>
  <si>
    <t>Post Graduate Institute of Agriculture</t>
  </si>
  <si>
    <t>GOV.LANL.N7</t>
  </si>
  <si>
    <t>Los Alamos NM</t>
  </si>
  <si>
    <t>NET.NETGATE.N1</t>
  </si>
  <si>
    <t>netgate.net</t>
  </si>
  <si>
    <t>205.214.169.4</t>
  </si>
  <si>
    <t>Netgate</t>
  </si>
  <si>
    <t>Santa Clara, CA</t>
  </si>
  <si>
    <t>37.34 -121.93</t>
  </si>
  <si>
    <t>PE.CAMPUCSS.EDU</t>
  </si>
  <si>
    <t>campucss.edu.pe</t>
  </si>
  <si>
    <t>206.214.217.238</t>
  </si>
  <si>
    <t>Universidad Catolica Sedes Sapientiae</t>
  </si>
  <si>
    <t>BS.COB.EDU.N1</t>
  </si>
  <si>
    <t>cob.edu.bs</t>
  </si>
  <si>
    <t>206.48.3.164</t>
  </si>
  <si>
    <t>College of the Bahamas</t>
  </si>
  <si>
    <t>25.0833 -77.35</t>
  </si>
  <si>
    <t>BF.LONAB.N1</t>
  </si>
  <si>
    <t>lonab.bf</t>
  </si>
  <si>
    <t>206.82.130.77</t>
  </si>
  <si>
    <t>Loterie Nationale Burkinabe</t>
  </si>
  <si>
    <t>EDU.HPU.N1</t>
  </si>
  <si>
    <t>hpu.edu</t>
  </si>
  <si>
    <t>207.97.208.129</t>
  </si>
  <si>
    <t>Hawaii Pacific University</t>
  </si>
  <si>
    <t>1164 Bishop Street Honolulu, Hawai'i 96813 U.S.A.</t>
  </si>
  <si>
    <t>21.3091 -157.8610</t>
  </si>
  <si>
    <t>US.CA.MENLO-PARK.N4</t>
  </si>
  <si>
    <t>sonic.net</t>
  </si>
  <si>
    <t>208.106.27.121</t>
  </si>
  <si>
    <t>SJ Sonic to Equinix</t>
  </si>
  <si>
    <t>37.3394 -121.8950</t>
  </si>
  <si>
    <t>US.CA.MENLO-PARK.N2</t>
  </si>
  <si>
    <t>208.106.28.125</t>
  </si>
  <si>
    <t>Cambridge Ave,</t>
  </si>
  <si>
    <t>Combridge Ave, Menlo Park, CA94025</t>
  </si>
  <si>
    <t>37.4480 -122.1745</t>
  </si>
  <si>
    <t>NA.MME.GOV.N1</t>
  </si>
  <si>
    <t>mme.gov.na</t>
  </si>
  <si>
    <t>209.88.21.60</t>
  </si>
  <si>
    <t>Ministry of Mines and Energy</t>
  </si>
  <si>
    <t>1 Aviation Road, Windhoek</t>
  </si>
  <si>
    <t>-22.5993 17.0831</t>
  </si>
  <si>
    <t>KR.HALLYM.AC.KR</t>
  </si>
  <si>
    <t>hallym.ac.kr</t>
  </si>
  <si>
    <t>210.115.225.12</t>
  </si>
  <si>
    <t>Hallym University</t>
  </si>
  <si>
    <t>Gangneung</t>
  </si>
  <si>
    <t>37.76 128.90</t>
  </si>
  <si>
    <t>ID.CBN.NET.N1</t>
  </si>
  <si>
    <t>cbn.net.id</t>
  </si>
  <si>
    <t>210.210.191.202</t>
  </si>
  <si>
    <t>CBN</t>
  </si>
  <si>
    <t>Senayn, Jakarta</t>
  </si>
  <si>
    <t>IN.AHMEDABAD.PRL.N1</t>
  </si>
  <si>
    <t>210.212.155.234</t>
  </si>
  <si>
    <t>Physical Research Laboratory</t>
  </si>
  <si>
    <t>Navarangpura, Ahmedabad</t>
  </si>
  <si>
    <t>CN.ZJU.EDU.N1</t>
  </si>
  <si>
    <t>zju.edu.cn</t>
  </si>
  <si>
    <t>210.32.131.2</t>
  </si>
  <si>
    <t>Zhejiang University</t>
  </si>
  <si>
    <t>Hangzhou</t>
  </si>
  <si>
    <t>30.25 120.17</t>
  </si>
  <si>
    <t>PH.AUF.EDU.N1</t>
  </si>
  <si>
    <t>auf.edu.ph</t>
  </si>
  <si>
    <t>210.4.97.195</t>
  </si>
  <si>
    <t>Angeles University Foundation</t>
  </si>
  <si>
    <t>2009 Angeles City</t>
  </si>
  <si>
    <t>15.1450 120.5943</t>
  </si>
  <si>
    <t>MY.UTEM.EDU.N1</t>
  </si>
  <si>
    <t>utem.edu.my</t>
  </si>
  <si>
    <t>210.48.157.23</t>
  </si>
  <si>
    <t>Technical University of Malaysia, Melaka</t>
  </si>
  <si>
    <t>Durian Tunggal, Malacca</t>
  </si>
  <si>
    <t>2.3164 102.3209</t>
  </si>
  <si>
    <t>PH.GSIS.GOV</t>
  </si>
  <si>
    <t>gsis.gov.ph</t>
  </si>
  <si>
    <t>210.5.70.65</t>
  </si>
  <si>
    <t>Government service Insurance system</t>
  </si>
  <si>
    <t>Manila</t>
  </si>
  <si>
    <t>14.6091 121.0223</t>
  </si>
  <si>
    <t>ID.UNAIR.AC.N1</t>
  </si>
  <si>
    <t>unair.ac.id</t>
  </si>
  <si>
    <t>210.57.208.14</t>
  </si>
  <si>
    <t>Airlangga University</t>
  </si>
  <si>
    <t>, Surabaya</t>
  </si>
  <si>
    <t>-7.2892 112.7344</t>
  </si>
  <si>
    <t>NET.TWAREN.N1</t>
  </si>
  <si>
    <t>twaren.net</t>
  </si>
  <si>
    <t>211.79.63.77</t>
  </si>
  <si>
    <t>Taiwan Advanced Research and Education Network</t>
  </si>
  <si>
    <t>Hsinchu,Taiwan</t>
  </si>
  <si>
    <t>24.7812 120.993</t>
  </si>
  <si>
    <t>SY.TISHREEN.EDU.N1</t>
  </si>
  <si>
    <t>tishreen.edu.sy</t>
  </si>
  <si>
    <t>212.11.205.10</t>
  </si>
  <si>
    <t>Tishreen University</t>
  </si>
  <si>
    <t>Latakia</t>
  </si>
  <si>
    <t>35.5210 35.8075</t>
  </si>
  <si>
    <t>KZ.APORTMALL.N1</t>
  </si>
  <si>
    <t>aportmall.kz</t>
  </si>
  <si>
    <t>212.154.192.83</t>
  </si>
  <si>
    <t>APort Malls</t>
  </si>
  <si>
    <t>Raiymbek Avenue, Almaty</t>
  </si>
  <si>
    <t>43.2505 76.8506</t>
  </si>
  <si>
    <t>TR.ARGON.COM</t>
  </si>
  <si>
    <t>argon.com.tr</t>
  </si>
  <si>
    <t>212.175.236.104</t>
  </si>
  <si>
    <t>Argon Kimya</t>
  </si>
  <si>
    <t>SI.EGLUE.BIZ.N1</t>
  </si>
  <si>
    <t>eglue.biz</t>
  </si>
  <si>
    <t>212.18.63.105</t>
  </si>
  <si>
    <t>46.63 15.39</t>
  </si>
  <si>
    <t>IT.INFN.N19</t>
  </si>
  <si>
    <t>212.189.154.1</t>
  </si>
  <si>
    <t>43.72 10.4</t>
  </si>
  <si>
    <t>MA.AGPE.N1</t>
  </si>
  <si>
    <t>agpe.ma</t>
  </si>
  <si>
    <t>212.217.0.30</t>
  </si>
  <si>
    <t>Association due Gharb pour la Protection de L'Envirronment.</t>
  </si>
  <si>
    <t>32 Rue Soufan Larbi Bi Rami Est. Kamitra</t>
  </si>
  <si>
    <t>34.0253 -6.8361</t>
  </si>
  <si>
    <t>SA.KKU.EDU.N1</t>
  </si>
  <si>
    <t>kku.edu.sa</t>
  </si>
  <si>
    <t>212.26.68.5</t>
  </si>
  <si>
    <t>King Khalid University</t>
  </si>
  <si>
    <t>Abha</t>
  </si>
  <si>
    <t>18.22 42.5</t>
  </si>
  <si>
    <t>SA.NU.EDU</t>
  </si>
  <si>
    <t>nu.edu.sa</t>
  </si>
  <si>
    <t>212.26.74.5</t>
  </si>
  <si>
    <t>Najran University</t>
  </si>
  <si>
    <t>Najran</t>
  </si>
  <si>
    <t>17.4917 44.1323</t>
  </si>
  <si>
    <t>AT.LIWEST.N1</t>
  </si>
  <si>
    <t>liwest.at</t>
  </si>
  <si>
    <t>212.33.36.188</t>
  </si>
  <si>
    <t>Linz</t>
  </si>
  <si>
    <t>48.3 14.3</t>
  </si>
  <si>
    <t>KG.PRESIDENT.N1</t>
  </si>
  <si>
    <t>president.kg</t>
  </si>
  <si>
    <t>212.42.119.16</t>
  </si>
  <si>
    <t>President of the Kyrghz Republic</t>
  </si>
  <si>
    <t>PL.POL34.N1</t>
  </si>
  <si>
    <t>pol34.pl</t>
  </si>
  <si>
    <t>212.51.192.18</t>
  </si>
  <si>
    <t>Polish Scientific Broadband Network</t>
  </si>
  <si>
    <t>FO.INTERNET.N1</t>
  </si>
  <si>
    <t>internet.fo</t>
  </si>
  <si>
    <t>212.55.32.93</t>
  </si>
  <si>
    <t>Speedtest Faroe Islands</t>
  </si>
  <si>
    <t>Torshavn</t>
  </si>
  <si>
    <t>Faroe Islands</t>
  </si>
  <si>
    <t>62 -6.47</t>
  </si>
  <si>
    <t>TR.BIS.K12</t>
  </si>
  <si>
    <t>bis.k12.tr</t>
  </si>
  <si>
    <t>212.58.28.139</t>
  </si>
  <si>
    <t>British International School</t>
  </si>
  <si>
    <t>SL.AFRICELL.N1</t>
  </si>
  <si>
    <t>africell.sl</t>
  </si>
  <si>
    <t>212.6.57.27</t>
  </si>
  <si>
    <t>Africell Cellular</t>
  </si>
  <si>
    <t>GM.BANJULDIOCESE.N1</t>
  </si>
  <si>
    <t>banjuldiocese.gm</t>
  </si>
  <si>
    <t>212.60.76.13</t>
  </si>
  <si>
    <t>Catholic Diocese of Banjul</t>
  </si>
  <si>
    <t>Banjul</t>
  </si>
  <si>
    <t>13.453 -16.5775</t>
  </si>
  <si>
    <t>DE.RATIOKONTAKT.N1</t>
  </si>
  <si>
    <t>ratiokontakt.de</t>
  </si>
  <si>
    <t>212.63.133.222</t>
  </si>
  <si>
    <t>Nuremberg</t>
  </si>
  <si>
    <t>49.27 11.5</t>
  </si>
  <si>
    <t>OM.NET.OMANTEL.N1</t>
  </si>
  <si>
    <t>omantel.net.om</t>
  </si>
  <si>
    <t>212.72.1.186</t>
  </si>
  <si>
    <t>Oman Telecom</t>
  </si>
  <si>
    <t>Ruwi, Masqat</t>
  </si>
  <si>
    <t>23.59 58.58</t>
  </si>
  <si>
    <t>OM.ACT.EDU.N1</t>
  </si>
  <si>
    <t>act.edu.om</t>
  </si>
  <si>
    <t>212.72.26.54</t>
  </si>
  <si>
    <t>Al Musanna College of Technoogy</t>
  </si>
  <si>
    <t>P.O. Box:191, Postal Code:314 Muladdah Musanna, Sultanate of Oman</t>
  </si>
  <si>
    <t>23.6138 58.5922</t>
  </si>
  <si>
    <t>SA.SPEEDTEST.SAHARA.COM.N1</t>
  </si>
  <si>
    <t>speedtest.sahara.com.sa</t>
  </si>
  <si>
    <t>212.76.68.93</t>
  </si>
  <si>
    <t>Speedtest Saudi Arabia</t>
  </si>
  <si>
    <t>Khobar</t>
  </si>
  <si>
    <t>26.58 50.03</t>
  </si>
  <si>
    <t>SZ.AFRICAONLINE.CO.N1</t>
  </si>
  <si>
    <t>africaonline.co.sz</t>
  </si>
  <si>
    <t>212.85.220.18</t>
  </si>
  <si>
    <t>Africa Online Swaziland</t>
  </si>
  <si>
    <t>-26.5 31.5</t>
  </si>
  <si>
    <t>RU.MSU.N2</t>
  </si>
  <si>
    <t>213.131.0.1</t>
  </si>
  <si>
    <t>CI.NIC.N1</t>
  </si>
  <si>
    <t>nic.ci</t>
  </si>
  <si>
    <t>213.136.100.82</t>
  </si>
  <si>
    <t>5.3411 -4.0281</t>
  </si>
  <si>
    <t>CI.ACF.N1</t>
  </si>
  <si>
    <t>acf.ci</t>
  </si>
  <si>
    <t>213.136.96.12</t>
  </si>
  <si>
    <t>Alliance Credit Finance</t>
  </si>
  <si>
    <t>5.3677 3.9982</t>
  </si>
  <si>
    <t>ME.CNP.N1</t>
  </si>
  <si>
    <t>cnp.me</t>
  </si>
  <si>
    <t>213.149.105.8</t>
  </si>
  <si>
    <t>Montenegrin National Theatre</t>
  </si>
  <si>
    <t>Stanka Dragojevica 19, Podgorica</t>
  </si>
  <si>
    <t>42.4420 19.2615</t>
  </si>
  <si>
    <t>SN.REFER.N1</t>
  </si>
  <si>
    <t>refer.sn</t>
  </si>
  <si>
    <t>213.154.65.67</t>
  </si>
  <si>
    <t>Agence universitaire de la Francophonie</t>
  </si>
  <si>
    <t>Cheikh Anta Diop University of Dakar, West Corniche West Corniche, Dakar</t>
  </si>
  <si>
    <t>14.750 -17.3333</t>
  </si>
  <si>
    <t>SN.ESMT</t>
  </si>
  <si>
    <t>esmt.sn</t>
  </si>
  <si>
    <t>213.154.80.147</t>
  </si>
  <si>
    <t>Graduate School of multinational Telecommunications Contacts</t>
  </si>
  <si>
    <t>14.75 -17.333</t>
  </si>
  <si>
    <t>NO.GBPS.N1</t>
  </si>
  <si>
    <t>gbps.no</t>
  </si>
  <si>
    <t>213.158.230.10</t>
  </si>
  <si>
    <t>Speedtest Norway</t>
  </si>
  <si>
    <t>59.56 10.45</t>
  </si>
  <si>
    <t>BG.DCC.N1</t>
  </si>
  <si>
    <t>dcc.bg</t>
  </si>
  <si>
    <t>213.167.0.228</t>
  </si>
  <si>
    <t>Plovdiv</t>
  </si>
  <si>
    <t>42.15 24.75</t>
  </si>
  <si>
    <t>LV.RTU.N1</t>
  </si>
  <si>
    <t>rtu.lv</t>
  </si>
  <si>
    <t>213.175.89.169</t>
  </si>
  <si>
    <t>Riga Technical University</t>
  </si>
  <si>
    <t>56.95 24.1</t>
  </si>
  <si>
    <t>UA.UTEL.N1</t>
  </si>
  <si>
    <t>utel.ua</t>
  </si>
  <si>
    <t>213.186.113.5</t>
  </si>
  <si>
    <t>Speedtest Ukraine</t>
  </si>
  <si>
    <t>BW.BOCODOL.AC.N1</t>
  </si>
  <si>
    <t>bocodol.ac.bw</t>
  </si>
  <si>
    <t>213.193.46.87</t>
  </si>
  <si>
    <t>Botswana college of Distance and Open Learning</t>
  </si>
  <si>
    <t>-24.647 25.9119</t>
  </si>
  <si>
    <t>PK.USTB.EDU.N2</t>
  </si>
  <si>
    <t>ustb.edu.pk</t>
  </si>
  <si>
    <t>213.229.80.194</t>
  </si>
  <si>
    <t>University of Science &amp; Technology, IT Block, Near Sports Complex, Kohat Road, Bannu</t>
  </si>
  <si>
    <t>Bannu</t>
  </si>
  <si>
    <t>32.9844 70.6025</t>
  </si>
  <si>
    <t>SA.PSMCHS.EDU</t>
  </si>
  <si>
    <t>psmchs.edu.sa</t>
  </si>
  <si>
    <t>213.230.21.42</t>
  </si>
  <si>
    <t>Prince Sultan Military College of Health Sciences</t>
  </si>
  <si>
    <t>Dhahran</t>
  </si>
  <si>
    <t>26.2769 50.1472</t>
  </si>
  <si>
    <t>ET.PPESA.GOV.N1</t>
  </si>
  <si>
    <t>ppesa.gov.et</t>
  </si>
  <si>
    <t>213.55.76.98</t>
  </si>
  <si>
    <t>Ethiopian Privatization and Public Enterprises Supervising Agency</t>
  </si>
  <si>
    <t>ET.AMHARAINFO.GOV.N1</t>
  </si>
  <si>
    <t>amharainfo.gov.et</t>
  </si>
  <si>
    <t>213.55.85.226</t>
  </si>
  <si>
    <t>Amhara National Regional State Bureau of Information,</t>
  </si>
  <si>
    <t>P.O.Box: 607, Bahir Dar</t>
  </si>
  <si>
    <t>11.608 37.3216</t>
  </si>
  <si>
    <t>AM.SEUA.N1</t>
  </si>
  <si>
    <t>seua.am</t>
  </si>
  <si>
    <t>217.113.19.67</t>
  </si>
  <si>
    <t>State Engineering University of Armenia</t>
  </si>
  <si>
    <t>40.1811 44.5136</t>
  </si>
  <si>
    <t>EG.NOOR.NET.N1</t>
  </si>
  <si>
    <t>noor.net</t>
  </si>
  <si>
    <t>217.139.227.20</t>
  </si>
  <si>
    <t>NOOR Advanced Technologies, SAE</t>
  </si>
  <si>
    <t>6 Nabil el-Wakkad Street Dokki, Giza</t>
  </si>
  <si>
    <t>30.0403 31.2160</t>
  </si>
  <si>
    <t>GE.HEPI.EDU.N1</t>
  </si>
  <si>
    <t>hepi.edu.ge</t>
  </si>
  <si>
    <t>217.147.226.4</t>
  </si>
  <si>
    <t>High Energ Institute</t>
  </si>
  <si>
    <t>41.750 44.9</t>
  </si>
  <si>
    <t>ZW.ACROSSAFRICATOURS.CO.N2</t>
  </si>
  <si>
    <t>acrossafricatours.co.zw</t>
  </si>
  <si>
    <t>CD.GBS.N1</t>
  </si>
  <si>
    <t>gbs.cd</t>
  </si>
  <si>
    <t>217.171.88.141</t>
  </si>
  <si>
    <t>Global Broadband Solution</t>
  </si>
  <si>
    <t>-4.3 15.3</t>
  </si>
  <si>
    <t>FO.SUD.N1</t>
  </si>
  <si>
    <t>sud.fo</t>
  </si>
  <si>
    <t>217.172.81.67</t>
  </si>
  <si>
    <t>Sud Choir</t>
  </si>
  <si>
    <t>Suð - Geilin 42 - FO-700 Klaksvík</t>
  </si>
  <si>
    <t>62.2274 -6.5756</t>
  </si>
  <si>
    <t>TM.CBT.N1</t>
  </si>
  <si>
    <t>cbt.tm</t>
  </si>
  <si>
    <t>217.174.226.81</t>
  </si>
  <si>
    <t>Centrl Bank of Turkmenistan</t>
  </si>
  <si>
    <t>37.95 58.3833</t>
  </si>
  <si>
    <t>TM.TURKMENISTAN.GOV.N1</t>
  </si>
  <si>
    <t>turkmenistan.gov.tm</t>
  </si>
  <si>
    <t>217.174.229.126</t>
  </si>
  <si>
    <t>Turkmenistan: the Golden Age</t>
  </si>
  <si>
    <t>Ashgabat</t>
  </si>
  <si>
    <t>37.9308 58.3872</t>
  </si>
  <si>
    <t>TM.AVAZA.GOV.N1</t>
  </si>
  <si>
    <t>avaza.gov.tm</t>
  </si>
  <si>
    <t>Awaza National Tourist Zone</t>
  </si>
  <si>
    <t>Palace of Culture, Turkmenbashi Square, Turkmenbashi, Balkan Province</t>
  </si>
  <si>
    <t>40.0251 52.9576</t>
  </si>
  <si>
    <t>217.219.19.121</t>
  </si>
  <si>
    <t>Iran Postal code 8415683111, Isfahan</t>
  </si>
  <si>
    <t>32.6514 51.6792</t>
  </si>
  <si>
    <t>UZ.AMCHAM</t>
  </si>
  <si>
    <t>amcham.uz</t>
  </si>
  <si>
    <t>217.29.116.177</t>
  </si>
  <si>
    <t>American Chamber of Commerce</t>
  </si>
  <si>
    <t>JO.ASPU.EDU.N1</t>
  </si>
  <si>
    <t>aspu.edu.jo</t>
  </si>
  <si>
    <t>217.29.240.15</t>
  </si>
  <si>
    <t>Applied Science University</t>
  </si>
  <si>
    <t>31.95 35.93</t>
  </si>
  <si>
    <t>ML.ADPF.ORG.N1</t>
  </si>
  <si>
    <t>adpf.org.ml</t>
  </si>
  <si>
    <t>217.64.107.135</t>
  </si>
  <si>
    <t>L'association pour le Progrès et la Défense des Droits des Femme</t>
  </si>
  <si>
    <t>PS.PSI.GOV.N1</t>
  </si>
  <si>
    <t>psi.gov.ps</t>
  </si>
  <si>
    <t>217.66.226.35</t>
  </si>
  <si>
    <t>Palestine Standards Institution</t>
  </si>
  <si>
    <t>Ramallah</t>
  </si>
  <si>
    <t>31.54 35.12</t>
  </si>
  <si>
    <t>RU.NULLWAVE.N1</t>
  </si>
  <si>
    <t>nullwave.ru</t>
  </si>
  <si>
    <t>217.70.119.254</t>
  </si>
  <si>
    <t>Speedtest Russia</t>
  </si>
  <si>
    <t>55.04 82.93</t>
  </si>
  <si>
    <t>IT.UNIDATA.N1</t>
  </si>
  <si>
    <t>unidata.it</t>
  </si>
  <si>
    <t>217.72.110.80</t>
  </si>
  <si>
    <t>41.45 12.3</t>
  </si>
  <si>
    <t>GA.REFER,N1</t>
  </si>
  <si>
    <t>refor.ga</t>
  </si>
  <si>
    <t>217.77.72.76</t>
  </si>
  <si>
    <t>Campus numerique francophone de Libreville</t>
  </si>
  <si>
    <t>BP 2105 Libreville</t>
  </si>
  <si>
    <t>VN.ZING.MOVIE.N1</t>
  </si>
  <si>
    <t>zing.vn</t>
  </si>
  <si>
    <t>222.255.122.28</t>
  </si>
  <si>
    <t>Zing Movies</t>
  </si>
  <si>
    <t>Thang</t>
  </si>
  <si>
    <t>19.75 105.3166</t>
  </si>
  <si>
    <t>BS.EDLS.EDU.N1</t>
  </si>
  <si>
    <t>edls.edu.bs</t>
  </si>
  <si>
    <t>24.244.141.213</t>
  </si>
  <si>
    <t>Eugene Dupuch Law School</t>
  </si>
  <si>
    <t>25.0600 -77.3450</t>
  </si>
  <si>
    <t>MY.SABAH.COM.N1</t>
  </si>
  <si>
    <t>sabah.com.my</t>
  </si>
  <si>
    <t>27.0.4.20</t>
  </si>
  <si>
    <t>Sabah Commercial Network</t>
  </si>
  <si>
    <t>Kota Kinabalu</t>
  </si>
  <si>
    <t>5.9832 116.0666</t>
  </si>
  <si>
    <t>EDU.MSU.PA.N1</t>
  </si>
  <si>
    <t>pa.msu.edu</t>
  </si>
  <si>
    <t>35.9.68.172</t>
  </si>
  <si>
    <t>East Lansing, MI</t>
  </si>
  <si>
    <t>42.735 -84.467</t>
  </si>
  <si>
    <t>NE.IRD.N1</t>
  </si>
  <si>
    <t>ird.ne</t>
  </si>
  <si>
    <t>41.138.57.1</t>
  </si>
  <si>
    <t>Institute of Research and Development</t>
  </si>
  <si>
    <t>Niamey</t>
  </si>
  <si>
    <t>13.53 2.08</t>
  </si>
  <si>
    <t>NE.ACMAD.N1</t>
  </si>
  <si>
    <t>acmad.ne</t>
  </si>
  <si>
    <t>41.138.57.34</t>
  </si>
  <si>
    <t>African Centre of Meteorological Application for Development</t>
  </si>
  <si>
    <t>13.5167 2.1167</t>
  </si>
  <si>
    <t>MG.CNAPS</t>
  </si>
  <si>
    <t>cnaps.mg</t>
  </si>
  <si>
    <t>41.188.38.233</t>
  </si>
  <si>
    <t>National Social Insurance fund</t>
  </si>
  <si>
    <t>-18.9149 47.5316</t>
  </si>
  <si>
    <t>MG.UNIV-MAHAJANGA.N1</t>
  </si>
  <si>
    <t>univ-mahajanga.mg</t>
  </si>
  <si>
    <t>41.188.42.18</t>
  </si>
  <si>
    <t>Universite de Mahajanga</t>
  </si>
  <si>
    <t>Mahajanga</t>
  </si>
  <si>
    <t>-16.40 46.25</t>
  </si>
  <si>
    <t>MG.FID</t>
  </si>
  <si>
    <t>fid.mg</t>
  </si>
  <si>
    <t>41.188.9.131</t>
  </si>
  <si>
    <t>Response Fund for Development</t>
  </si>
  <si>
    <t>UG.STARCOM.CO.N1</t>
  </si>
  <si>
    <t>starcom.co.ug</t>
  </si>
  <si>
    <t>41.190.128.21</t>
  </si>
  <si>
    <t>Infocom, Plot 2, Clement Hill Road, Kampala</t>
  </si>
  <si>
    <t>NE.ASSEMBLEE.NE</t>
  </si>
  <si>
    <t>assemblee.ne</t>
  </si>
  <si>
    <t>41.190.228.6</t>
  </si>
  <si>
    <t>National Assembly of Niger</t>
  </si>
  <si>
    <t>13.5113 2.1153</t>
  </si>
  <si>
    <t>CD.IC.N1</t>
  </si>
  <si>
    <t>ic.cd</t>
  </si>
  <si>
    <t>41.194.60.3</t>
  </si>
  <si>
    <t>InterConnect ISP</t>
  </si>
  <si>
    <t>87, avenue de l'Equateur Kinshasa - Gombe</t>
  </si>
  <si>
    <t>-4.28 15.5</t>
  </si>
  <si>
    <t>NE.STA.N1</t>
  </si>
  <si>
    <t>sta.ne</t>
  </si>
  <si>
    <t>41.203.159.9</t>
  </si>
  <si>
    <t>Société de Transformation Alimentaire</t>
  </si>
  <si>
    <t>3134 Avenue de l’Afrique, Zone Industrielle 2, Niamey</t>
  </si>
  <si>
    <t>13.4885 2.1278</t>
  </si>
  <si>
    <t>KE.UONBI.AC.N2</t>
  </si>
  <si>
    <t>41.204.186.26</t>
  </si>
  <si>
    <t>Library of the University of Nairobi</t>
  </si>
  <si>
    <t>41.204.53.162</t>
  </si>
  <si>
    <t>5.1035 -1.2825</t>
  </si>
  <si>
    <t>SL.SIERRATEL</t>
  </si>
  <si>
    <t>sierratel.sl</t>
  </si>
  <si>
    <t>41.205.225.140</t>
  </si>
  <si>
    <t>Sierra Tel</t>
  </si>
  <si>
    <t>Freetown</t>
  </si>
  <si>
    <t>8.4841 -13.2287</t>
  </si>
  <si>
    <t>ZA.AIMS.AC.N1</t>
  </si>
  <si>
    <t>aims.ac.za</t>
  </si>
  <si>
    <t>41.206.196.194</t>
  </si>
  <si>
    <t>African Institute for Mathematical Sciences (AIMS)</t>
  </si>
  <si>
    <t>Muizenberg</t>
  </si>
  <si>
    <t>-33.97 20.6</t>
  </si>
  <si>
    <t>TG.UB.N1</t>
  </si>
  <si>
    <t>ub.tg</t>
  </si>
  <si>
    <t>41.207.188.27</t>
  </si>
  <si>
    <t>University of Lome</t>
  </si>
  <si>
    <t>6.13 1.22</t>
  </si>
  <si>
    <t>SN.CMS</t>
  </si>
  <si>
    <t>cms.sn</t>
  </si>
  <si>
    <t>41.208.153.133</t>
  </si>
  <si>
    <t>Credit Mutual De Senegal</t>
  </si>
  <si>
    <t>SN.ASER</t>
  </si>
  <si>
    <t>aser.sn</t>
  </si>
  <si>
    <t>41.208.153.76</t>
  </si>
  <si>
    <t>Agence Senegalise de Electrification Rurale</t>
  </si>
  <si>
    <t>GA.CNSS.N1</t>
  </si>
  <si>
    <t>cnss.ga</t>
  </si>
  <si>
    <t>41.211.191.124</t>
  </si>
  <si>
    <t>Caisse Nationale de Securite Social</t>
  </si>
  <si>
    <t>TZ.MUCHS.AC.N1</t>
  </si>
  <si>
    <t>muchs.ac.tz</t>
  </si>
  <si>
    <t>41.216.220.102</t>
  </si>
  <si>
    <t>Muhimbili University of Health and Applied Science</t>
  </si>
  <si>
    <t>-6.8079 39.2734</t>
  </si>
  <si>
    <t>NA.BIDVESTNAMIBIA.COM</t>
  </si>
  <si>
    <t>www.bidvestnamibia.com.na</t>
  </si>
  <si>
    <t>41.218.69.50</t>
  </si>
  <si>
    <t>Bidvest Namibia</t>
  </si>
  <si>
    <t>Walvis Bay</t>
  </si>
  <si>
    <t>-22.7 17.083</t>
  </si>
  <si>
    <t>TZ.ACET.N1</t>
  </si>
  <si>
    <t>acet.or.tz</t>
  </si>
  <si>
    <t>41.220.180.1</t>
  </si>
  <si>
    <t>ACET</t>
  </si>
  <si>
    <t>Dar Es Salam</t>
  </si>
  <si>
    <t>-6.8 39.28</t>
  </si>
  <si>
    <t>AO.NEXUS.N1</t>
  </si>
  <si>
    <t>nexus.ao</t>
  </si>
  <si>
    <t>Nexus Telecom Angola</t>
  </si>
  <si>
    <t>MW.POLY.AC.N1</t>
  </si>
  <si>
    <t>poly.ac.mw</t>
  </si>
  <si>
    <t>41.221.97.114</t>
  </si>
  <si>
    <t>University of Malawi - Malawi Polytechnic</t>
  </si>
  <si>
    <t>-15.8032 35.0271</t>
  </si>
  <si>
    <t>EG.NAHAL.COM.N1</t>
  </si>
  <si>
    <t>nahaltrading.com.eg</t>
  </si>
  <si>
    <t>41.222.168.137</t>
  </si>
  <si>
    <t>N.A.H.A.L. Trading</t>
  </si>
  <si>
    <t>16 Sherif Pacha Street, Cairo, 11111 Egypt</t>
  </si>
  <si>
    <t>30.0474 31.2420</t>
  </si>
  <si>
    <t>NG.BENUESTATE.GOV</t>
  </si>
  <si>
    <t>benuestate.gov.ng</t>
  </si>
  <si>
    <t>41.222.209.140</t>
  </si>
  <si>
    <t>Government of Benue State of Nigeria</t>
  </si>
  <si>
    <t>Makurdi, Benue State</t>
  </si>
  <si>
    <t>7.7306 8.5361</t>
  </si>
  <si>
    <t>CD.AFRINET.N1</t>
  </si>
  <si>
    <t>afrinet.cd</t>
  </si>
  <si>
    <t>41.222.216.214</t>
  </si>
  <si>
    <t>The African Society of Communication and Internet</t>
  </si>
  <si>
    <t>Boulevard du 30 juin, Immeuble Gecamines, Ground Floor Kinshasa</t>
  </si>
  <si>
    <t>-4.3208 15.298</t>
  </si>
  <si>
    <t>NG.AUN.EDU</t>
  </si>
  <si>
    <t>aun.edu.ng</t>
  </si>
  <si>
    <t>41.223.136.5</t>
  </si>
  <si>
    <t>American University of Nigeria</t>
  </si>
  <si>
    <t>Yola Adamawa State</t>
  </si>
  <si>
    <t>9.2035 12.4954</t>
  </si>
  <si>
    <t>TN.EMPLOI.NAT</t>
  </si>
  <si>
    <t>emploi.nat.tn</t>
  </si>
  <si>
    <t>41.224.37.230</t>
  </si>
  <si>
    <t>National Agency for Employment and Self Employment</t>
  </si>
  <si>
    <t>TN.FMCI.ENS.N1</t>
  </si>
  <si>
    <t>fmci.ens.tn</t>
  </si>
  <si>
    <t>41.225.8.45</t>
  </si>
  <si>
    <t>Universite Montplaisir</t>
  </si>
  <si>
    <t>FMCI Quartier Montplaisir Rue 8300 1002 Tunis</t>
  </si>
  <si>
    <t>36.8028 10.1797</t>
  </si>
  <si>
    <t>TN.CCIS.ORG</t>
  </si>
  <si>
    <t>ccis.org.tn</t>
  </si>
  <si>
    <t>41.228.38.39</t>
  </si>
  <si>
    <t>Chamber Of Commerce and Industry</t>
  </si>
  <si>
    <t>Sfax</t>
  </si>
  <si>
    <t>34.7452 10.7613</t>
  </si>
  <si>
    <t>LY.DOCTORS.N1</t>
  </si>
  <si>
    <t>doctors.ly</t>
  </si>
  <si>
    <t>41.254.33.86</t>
  </si>
  <si>
    <t>Libyan Spider</t>
  </si>
  <si>
    <t>Bab Ben Ghashir, Tripoli</t>
  </si>
  <si>
    <t>32.8711 13.1935</t>
  </si>
  <si>
    <t>SD.SUSTECH.EDU.N1</t>
  </si>
  <si>
    <t>sustech.edu</t>
  </si>
  <si>
    <t>41.67.53.4</t>
  </si>
  <si>
    <t>Sudan University of Science and Technology</t>
  </si>
  <si>
    <t>15.00 30.00</t>
  </si>
  <si>
    <t>RW.RWANDAPARLIAMENT.N1</t>
  </si>
  <si>
    <t>rwandaparliament.gov.rw</t>
  </si>
  <si>
    <t>41.74.172.4</t>
  </si>
  <si>
    <t>Rawanda Parliament</t>
  </si>
  <si>
    <t>-2.00 30.00</t>
  </si>
  <si>
    <t>GH.UEW.EDU.N1</t>
  </si>
  <si>
    <t>uew.edu.gh</t>
  </si>
  <si>
    <t>41.74.91.129</t>
  </si>
  <si>
    <t>University of Education. Winneba</t>
  </si>
  <si>
    <t>POB 25, Winneba, Ghana</t>
  </si>
  <si>
    <t>5.3375 -0.6255</t>
  </si>
  <si>
    <t>TZ.TELECOM.N1</t>
  </si>
  <si>
    <t>6telecoms.co.tz</t>
  </si>
  <si>
    <t>41.77.226.4</t>
  </si>
  <si>
    <t>Six Telecom</t>
  </si>
  <si>
    <t>Six Telecoms Company Limited 5th Floor, Barclays House Ohio Street, Dar es Salaam</t>
  </si>
  <si>
    <t>-6.8133 39.2893</t>
  </si>
  <si>
    <t>SC.MCSS.N1</t>
  </si>
  <si>
    <t>mcss.sc</t>
  </si>
  <si>
    <t>41.86.46.5</t>
  </si>
  <si>
    <t>Marine Conservation Society</t>
  </si>
  <si>
    <t>MY.UNIMAS.N1</t>
  </si>
  <si>
    <t>University Malaysia Sarawak</t>
  </si>
  <si>
    <t>MY.UMK.EDU.N1</t>
  </si>
  <si>
    <t>umk.edu.my</t>
  </si>
  <si>
    <t>58.26.188.6</t>
  </si>
  <si>
    <t>University Malaysia Kelantan</t>
  </si>
  <si>
    <t>Pengkalan Chepa, Kelantan</t>
  </si>
  <si>
    <t>6.1647 102.2829</t>
  </si>
  <si>
    <t>MY.USIM.EDU.N1</t>
  </si>
  <si>
    <t>usim.edu.my</t>
  </si>
  <si>
    <t>58.26.99.98</t>
  </si>
  <si>
    <t>Islamic Science University of Malaysia</t>
  </si>
  <si>
    <t>Nilai, Negeri Sembilan</t>
  </si>
  <si>
    <t>2.8427 101.7813</t>
  </si>
  <si>
    <t>NZ.SPEEDTEST.WXNZ.NET.N1</t>
  </si>
  <si>
    <t>speedtest.wxnz.net</t>
  </si>
  <si>
    <t>58.28.13.209</t>
  </si>
  <si>
    <t>-36.87 174.77</t>
  </si>
  <si>
    <t>MY.MONASH.EDU.N1</t>
  </si>
  <si>
    <t>monash.edu.my</t>
  </si>
  <si>
    <t>59.191.192.148</t>
  </si>
  <si>
    <t>Petaling Jaya</t>
  </si>
  <si>
    <t>3.1 101.62</t>
  </si>
  <si>
    <t>CN.ZJ.N1</t>
  </si>
  <si>
    <t>hz.zj.cn</t>
  </si>
  <si>
    <t>61.175.163.41</t>
  </si>
  <si>
    <t>China Telecom</t>
  </si>
  <si>
    <t>TW.TWMB.INFO.N1</t>
  </si>
  <si>
    <t>twmb.info</t>
  </si>
  <si>
    <t>61.56.191.124</t>
  </si>
  <si>
    <t>Subsidiary of Taiwan Mobile Co., Ltd.</t>
  </si>
  <si>
    <t>Yilan City</t>
  </si>
  <si>
    <t>24.74867 121.76520</t>
  </si>
  <si>
    <t>BN.BRUNET</t>
  </si>
  <si>
    <t>brunet.bn</t>
  </si>
  <si>
    <t>61.6.254.1</t>
  </si>
  <si>
    <t>Nanyang Technological University</t>
  </si>
  <si>
    <t>4.8903 114.9422</t>
  </si>
  <si>
    <t>BE.PRIORWEB.N1</t>
  </si>
  <si>
    <t>priorweb.be</t>
  </si>
  <si>
    <t>62.182.60.69</t>
  </si>
  <si>
    <t>PriorWeb web hosting</t>
  </si>
  <si>
    <t>Merelbeke</t>
  </si>
  <si>
    <t>51 3.75</t>
  </si>
  <si>
    <t>UZ.MINZDRAV</t>
  </si>
  <si>
    <t>minzdrav.uz</t>
  </si>
  <si>
    <t>62.209.153.230</t>
  </si>
  <si>
    <t>Ministry of Health Uzbekistan</t>
  </si>
  <si>
    <t>AZ.AZ-IX.NET.N1</t>
  </si>
  <si>
    <t>az-ix.net</t>
  </si>
  <si>
    <t>62.212.244.7</t>
  </si>
  <si>
    <t>Speedtest Azerbaijan</t>
  </si>
  <si>
    <t>40.4 49.88</t>
  </si>
  <si>
    <t>AT.VOE.N1</t>
  </si>
  <si>
    <t>voe.at</t>
  </si>
  <si>
    <t>62.218.39.47</t>
  </si>
  <si>
    <t>Verlag Osterreich</t>
  </si>
  <si>
    <t>48.2 16.367</t>
  </si>
  <si>
    <t>LY.NOCLIBYA.COM.N1</t>
  </si>
  <si>
    <t>noclibya.com.ly</t>
  </si>
  <si>
    <t>National Oil Company</t>
  </si>
  <si>
    <t>32.8863 13.1891</t>
  </si>
  <si>
    <t>LY.AERODEPT.EDU.N1</t>
  </si>
  <si>
    <t>aerodept.edu.ly</t>
  </si>
  <si>
    <t>Al-Fateh University, Aeronautical Engineering Department</t>
  </si>
  <si>
    <t>32.8762 13.187</t>
  </si>
  <si>
    <t>LY.LIBYANA.N1</t>
  </si>
  <si>
    <t>libyana.ly</t>
  </si>
  <si>
    <t>62.240.36.58</t>
  </si>
  <si>
    <t>Libyana Mobile Phone</t>
  </si>
  <si>
    <t>beside Al-Foroseya club,Tripoli</t>
  </si>
  <si>
    <t>PL.SOPEE.NET.N1</t>
  </si>
  <si>
    <t>sopee.net</t>
  </si>
  <si>
    <t>62.87.220.34</t>
  </si>
  <si>
    <t>Wroclaw</t>
  </si>
  <si>
    <t>51.07 17.02</t>
  </si>
  <si>
    <t>NI.ORG.CEPAD.N1</t>
  </si>
  <si>
    <t>cepad.org.ni</t>
  </si>
  <si>
    <t>63.245.25.2</t>
  </si>
  <si>
    <t>CEPAD</t>
  </si>
  <si>
    <t>LS.LEO.CO.N1</t>
  </si>
  <si>
    <t>leo.co.ls</t>
  </si>
  <si>
    <t>64.57.112.1</t>
  </si>
  <si>
    <t>Leo Internet Service Provider</t>
  </si>
  <si>
    <t>LR.COMIUM.COM.N1</t>
  </si>
  <si>
    <t>comium.com.lr</t>
  </si>
  <si>
    <t>66.178.57.17</t>
  </si>
  <si>
    <t>Comium Liberia Telecom</t>
  </si>
  <si>
    <t>Monrovia</t>
  </si>
  <si>
    <t>6.311 -10.804</t>
  </si>
  <si>
    <t>CD.MICROCOM.N1</t>
  </si>
  <si>
    <t>microcom.cd</t>
  </si>
  <si>
    <t>66.36.196.209</t>
  </si>
  <si>
    <t>Microm Internet provider</t>
  </si>
  <si>
    <t>4 av. Mutombo Katashi/Gombe, Kinshasa</t>
  </si>
  <si>
    <t>ZA.TECHCONCEPTS.CO.N1</t>
  </si>
  <si>
    <t>techconcepts.co.za</t>
  </si>
  <si>
    <t>66.8.85.147</t>
  </si>
  <si>
    <t>Johannesburg</t>
  </si>
  <si>
    <t>-26.08 27.54</t>
  </si>
  <si>
    <t>US.CA.MENLO-PARK.N1</t>
  </si>
  <si>
    <t>76.181.222.1</t>
  </si>
  <si>
    <t>Cottrell Residence</t>
  </si>
  <si>
    <t>724 Cambridge Avenue, Menlo Park, CA 94025</t>
  </si>
  <si>
    <t>37.4471 -122.1755</t>
  </si>
  <si>
    <t>LB.IC.N1</t>
  </si>
  <si>
    <t>ic.edu.lb</t>
  </si>
  <si>
    <t>77.235.128.5</t>
  </si>
  <si>
    <t>International College</t>
  </si>
  <si>
    <t>33.8333 35.8333</t>
  </si>
  <si>
    <t>MD.STARNET.N1</t>
  </si>
  <si>
    <t>starnet.md</t>
  </si>
  <si>
    <t>77.67.73.222</t>
  </si>
  <si>
    <t>Speedtest Moldova</t>
  </si>
  <si>
    <t>47.01 28.87</t>
  </si>
  <si>
    <t>TJ.TAREENA</t>
  </si>
  <si>
    <t>tarena.tj</t>
  </si>
  <si>
    <t>77.95.0.38</t>
  </si>
  <si>
    <t>The Tajik Academy Research and Educational Networks Association</t>
  </si>
  <si>
    <t>38.5367 68.7800</t>
  </si>
  <si>
    <t>TJ.TTU.N1</t>
  </si>
  <si>
    <t>ttu.tj</t>
  </si>
  <si>
    <t>77.95.1.234</t>
  </si>
  <si>
    <t>Tajik Technical Uuniversity</t>
  </si>
  <si>
    <t>38.5367 68.78</t>
  </si>
  <si>
    <t>IQ.MOEDU.GOV.N1</t>
  </si>
  <si>
    <t>moedu.gov.iq</t>
  </si>
  <si>
    <t>78.109.236.122</t>
  </si>
  <si>
    <t>IE.WESTNET.N1</t>
  </si>
  <si>
    <t>westnet.ie</t>
  </si>
  <si>
    <t>78.153.203.102</t>
  </si>
  <si>
    <t>53.26 -6.25</t>
  </si>
  <si>
    <t>RU.ST.NETBYNET.N1</t>
  </si>
  <si>
    <t>st.netbynet.ru</t>
  </si>
  <si>
    <t>79.120.31.237</t>
  </si>
  <si>
    <t>55.15 37.57</t>
  </si>
  <si>
    <t>US.CA.MENLO-PARK.N3</t>
  </si>
  <si>
    <t>79.36.211.53</t>
  </si>
  <si>
    <t>Menlo Park Sonic DSL</t>
  </si>
  <si>
    <t>Menlo Park, CA 94025</t>
  </si>
  <si>
    <t>37.4485 -122.1803</t>
  </si>
  <si>
    <t>RE.IZI.N1</t>
  </si>
  <si>
    <t>izi.re</t>
  </si>
  <si>
    <t>80.69.208.114</t>
  </si>
  <si>
    <t>IZI webmail</t>
  </si>
  <si>
    <t>FO.KALL.N1</t>
  </si>
  <si>
    <t>kall.fo</t>
  </si>
  <si>
    <t>80.77.128.9</t>
  </si>
  <si>
    <t>Kall Cellular</t>
  </si>
  <si>
    <t>62.017 -6.767</t>
  </si>
  <si>
    <t>JO.CAMBRIDGE.EDU</t>
  </si>
  <si>
    <t>cambridge.edu.jo</t>
  </si>
  <si>
    <t>80.90.160.133</t>
  </si>
  <si>
    <t>Cambridge High School</t>
  </si>
  <si>
    <t>Al Rabia - Abdelkareem Al Dabbas St. , Amman</t>
  </si>
  <si>
    <t>BY.HEP.N2</t>
  </si>
  <si>
    <t>80.94.173.232</t>
  </si>
  <si>
    <t>ZM.ZEDMOBILE.CO.ZM</t>
  </si>
  <si>
    <t>zedmobile.co.zm</t>
  </si>
  <si>
    <t>81.199.101.213</t>
  </si>
  <si>
    <t>vCash</t>
  </si>
  <si>
    <t>-12.8167 28.2</t>
  </si>
  <si>
    <t>ZM.LECHWE.SCH.N1</t>
  </si>
  <si>
    <t>lechwe.sch.zm</t>
  </si>
  <si>
    <t>81.199.193.4</t>
  </si>
  <si>
    <t>Lechwe Education Trust</t>
  </si>
  <si>
    <t>Cnr Namwala Avenue/Kuomboka Drive Parklands, Kitwe</t>
  </si>
  <si>
    <t>-12.817 28.2</t>
  </si>
  <si>
    <t>BH.UCB.EDU.N1</t>
  </si>
  <si>
    <t>ucb.edh.bh</t>
  </si>
  <si>
    <t>81.22.17.7</t>
  </si>
  <si>
    <t>University College of Bahrain Library</t>
  </si>
  <si>
    <t>26.217 50.583</t>
  </si>
  <si>
    <t>NO.GJERRIGKNARKEN.N1</t>
  </si>
  <si>
    <t>gjerrigknarken.no</t>
  </si>
  <si>
    <t>81.27.32.133</t>
  </si>
  <si>
    <t>GJERRIGKNARKEN</t>
  </si>
  <si>
    <t>Bergen</t>
  </si>
  <si>
    <t>60.39 5.32</t>
  </si>
  <si>
    <t>IR.SHARIF</t>
  </si>
  <si>
    <t>sharif.ir</t>
  </si>
  <si>
    <t>81.31.160.60</t>
  </si>
  <si>
    <t>Sharif University</t>
  </si>
  <si>
    <t>Azadi Street, Tehran</t>
  </si>
  <si>
    <t>35.7027 51.3513</t>
  </si>
  <si>
    <t>BJ.AGETUR.N1</t>
  </si>
  <si>
    <t>agetur.bj</t>
  </si>
  <si>
    <t>81.91.225.90</t>
  </si>
  <si>
    <t>Agence d'Execution des travaux Urbains</t>
  </si>
  <si>
    <t>6.35 2.4333</t>
  </si>
  <si>
    <t>BJ.ORG.UAC.REFER.N1</t>
  </si>
  <si>
    <t>81.91.236.226</t>
  </si>
  <si>
    <t>Universite d Abomey Calavi</t>
  </si>
  <si>
    <t>6.4 2.52</t>
  </si>
  <si>
    <t>BJ.OFFICEDUBACBENIN.N1</t>
  </si>
  <si>
    <t>officedubacbenin.bj</t>
  </si>
  <si>
    <t>81.91.236.77</t>
  </si>
  <si>
    <t>Office Du Bac, Benin</t>
  </si>
  <si>
    <t>Cotenu</t>
  </si>
  <si>
    <t>6.35 2.433</t>
  </si>
  <si>
    <t>YE.YGSMRB.ORG.N1</t>
  </si>
  <si>
    <t>ygsmrb.org.ye</t>
  </si>
  <si>
    <t>82.114.183.106</t>
  </si>
  <si>
    <t>Yemen Geological Survey Minerals and Resources Board</t>
  </si>
  <si>
    <t>CY.INTERCOLLEGE.AC.N1</t>
  </si>
  <si>
    <t>intercollege.ac.cy</t>
  </si>
  <si>
    <t>82.116.203.18</t>
  </si>
  <si>
    <t>Intercollege</t>
  </si>
  <si>
    <t>LI.DSL.N1</t>
  </si>
  <si>
    <t>dsl.li</t>
  </si>
  <si>
    <t>82.117.0.15</t>
  </si>
  <si>
    <t>Speedtest Liechtenstein</t>
  </si>
  <si>
    <t>Mauren</t>
  </si>
  <si>
    <t>47.22 9.53</t>
  </si>
  <si>
    <t>QA.ISP.N1</t>
  </si>
  <si>
    <t>isp.qa</t>
  </si>
  <si>
    <t>82.148.96.85</t>
  </si>
  <si>
    <t>Speedtest Qatar</t>
  </si>
  <si>
    <t>Doha</t>
  </si>
  <si>
    <t>Qatar</t>
  </si>
  <si>
    <t>25.3 51.52</t>
  </si>
  <si>
    <t>SI.BOWLINGZVEZA.N1</t>
  </si>
  <si>
    <t>bowlingzveza.si</t>
  </si>
  <si>
    <t>82.149.22.114</t>
  </si>
  <si>
    <t>Bowling Association of Slovenia</t>
  </si>
  <si>
    <t>Regentova cesta 351000, Ljubljana</t>
  </si>
  <si>
    <t>46.5547 15.6467</t>
  </si>
  <si>
    <t>MR.NIC.N2</t>
  </si>
  <si>
    <t>NIC Mauritanie</t>
  </si>
  <si>
    <t>B.P 5026, Nouakchott</t>
  </si>
  <si>
    <t>MR.ADU.N1</t>
  </si>
  <si>
    <t>adu.mr</t>
  </si>
  <si>
    <t>82.151.72.2</t>
  </si>
  <si>
    <t>Agence de Developpment KUmain</t>
  </si>
  <si>
    <t>18.087 -15.976</t>
  </si>
  <si>
    <t>MR.BACIM.N1</t>
  </si>
  <si>
    <t>bacim.mr</t>
  </si>
  <si>
    <t>82.151.72.218</t>
  </si>
  <si>
    <t>Bacim Bank</t>
  </si>
  <si>
    <t>IE.FWI.N1</t>
  </si>
  <si>
    <t>fwi.ie</t>
  </si>
  <si>
    <t>82.195.146.32</t>
  </si>
  <si>
    <t>Limerick</t>
  </si>
  <si>
    <t>52.67 -8.62</t>
  </si>
  <si>
    <t>KZ.MINJUST.N1</t>
  </si>
  <si>
    <t>minjust.kz</t>
  </si>
  <si>
    <t>82.200.168.230</t>
  </si>
  <si>
    <t>Ministry of Justice</t>
  </si>
  <si>
    <t>House of Ministries, 8 Orynbor Street, Astana, Kazakhstan</t>
  </si>
  <si>
    <t>51.1667 71.4190</t>
  </si>
  <si>
    <t>AF.NEDA.N1</t>
  </si>
  <si>
    <t>neda.af</t>
  </si>
  <si>
    <t>82.205.192.5</t>
  </si>
  <si>
    <t>NEDA TElecommunications</t>
  </si>
  <si>
    <t>GN.UGANASSER.N1</t>
  </si>
  <si>
    <t>82.206.222.17</t>
  </si>
  <si>
    <t>Universite Gamel Abdul Nasser</t>
  </si>
  <si>
    <t>Conakry</t>
  </si>
  <si>
    <t>Guinea</t>
  </si>
  <si>
    <t>9.5092 -13.7122</t>
  </si>
  <si>
    <t>GN.DICKO.COM.N1</t>
  </si>
  <si>
    <t>dicko.com.gn</t>
  </si>
  <si>
    <t>82.206.222.21</t>
  </si>
  <si>
    <t>biasy.net</t>
  </si>
  <si>
    <t>Conackry</t>
  </si>
  <si>
    <t>9.509 -13.71</t>
  </si>
  <si>
    <t>GN.REFER.ORG.N1</t>
  </si>
  <si>
    <t>gn.refer.org</t>
  </si>
  <si>
    <t>82.206.223.82</t>
  </si>
  <si>
    <t>Rue DI 254, Route de Donka Université de Conakry, Bâtiment principal, 3e étage, salle 330</t>
  </si>
  <si>
    <t>TR.CAYIROVA.BER</t>
  </si>
  <si>
    <t>cayirova.ber.tr</t>
  </si>
  <si>
    <t>82.222.57.141</t>
  </si>
  <si>
    <t>City of Cayirova</t>
  </si>
  <si>
    <t>Cayirova</t>
  </si>
  <si>
    <t>40.8533 29.8815</t>
  </si>
  <si>
    <t>AE.ESTAMER.AE</t>
  </si>
  <si>
    <t>estamer.ae</t>
  </si>
  <si>
    <t>83.111.201.4</t>
  </si>
  <si>
    <t>National Continuous Development and Professional Rehabilitation Program</t>
  </si>
  <si>
    <t>BW.BANKOFBOTSWANA.N1</t>
  </si>
  <si>
    <t>bankofbotswana.bw</t>
  </si>
  <si>
    <t>83.143.28.88</t>
  </si>
  <si>
    <t>Bank of Botswana</t>
  </si>
  <si>
    <t>17938, Khama Crescent, Gaborone, Botswana</t>
  </si>
  <si>
    <t>-24.6570 25.9119</t>
  </si>
  <si>
    <t>NO.FYLLINGENFOTBALL.N1</t>
  </si>
  <si>
    <t>fyllingenfotball.no</t>
  </si>
  <si>
    <t>83.143.81.174</t>
  </si>
  <si>
    <t>Fylling Football</t>
  </si>
  <si>
    <t>59.9167 10.75</t>
  </si>
  <si>
    <t>PL.SPEEDTEST.NET.N1</t>
  </si>
  <si>
    <t>speedtest.net.pl</t>
  </si>
  <si>
    <t>83.170.87.75</t>
  </si>
  <si>
    <t>52.13 21</t>
  </si>
  <si>
    <t>CD.UNIKIN.N2</t>
  </si>
  <si>
    <t>unikin.cd</t>
  </si>
  <si>
    <t>83.229.125.114</t>
  </si>
  <si>
    <t>Universite de Kinshasa</t>
  </si>
  <si>
    <t>-4.4194 15.3097</t>
  </si>
  <si>
    <t>CD.UNIKIN.N1</t>
  </si>
  <si>
    <t>83.229.125.115</t>
  </si>
  <si>
    <t>LR.GOV.N1</t>
  </si>
  <si>
    <t>lbr.gov.lr</t>
  </si>
  <si>
    <t>83.229.80.155</t>
  </si>
  <si>
    <t>Liberia Business Registry</t>
  </si>
  <si>
    <t>1 Enterprise square, Front and Nelson Streets, Monrovia</t>
  </si>
  <si>
    <t>6.3193 -10.810</t>
  </si>
  <si>
    <t>ES.SERVIHOSTING.N1</t>
  </si>
  <si>
    <t>servihosting.es</t>
  </si>
  <si>
    <t>84.232.1.9</t>
  </si>
  <si>
    <t>Elda</t>
  </si>
  <si>
    <t>38.28 0.47</t>
  </si>
  <si>
    <t>RU.TSC.N1</t>
  </si>
  <si>
    <t>tsc.ru</t>
  </si>
  <si>
    <t>84.237.0.66</t>
  </si>
  <si>
    <t>Tomsk Educational Network</t>
  </si>
  <si>
    <t>Tomsk</t>
  </si>
  <si>
    <t>56.5 85.08</t>
  </si>
  <si>
    <t>SE.TMNET.N1</t>
  </si>
  <si>
    <t>tmnet.se</t>
  </si>
  <si>
    <t>84.243.62.5</t>
  </si>
  <si>
    <t>Speedtest Sweden</t>
  </si>
  <si>
    <t>Malmo</t>
  </si>
  <si>
    <t>55.35 13.52</t>
  </si>
  <si>
    <t>KG.AKME.N1</t>
  </si>
  <si>
    <t>Akme.kg</t>
  </si>
  <si>
    <t>85.115.208.108</t>
  </si>
  <si>
    <t>ACME Studio</t>
  </si>
  <si>
    <t>Bishkek, Krygzstan</t>
  </si>
  <si>
    <t>RU.RUNNET.N1</t>
  </si>
  <si>
    <t>runnet.ru</t>
  </si>
  <si>
    <t>85.142.191.3</t>
  </si>
  <si>
    <t>Federal Center RUNNet St. Petersburg</t>
  </si>
  <si>
    <t>St. Petersburg</t>
  </si>
  <si>
    <t>59.92 30.42</t>
  </si>
  <si>
    <t>RU.UNN.N1</t>
  </si>
  <si>
    <t>unn.ru</t>
  </si>
  <si>
    <t>85.143.0.20</t>
  </si>
  <si>
    <t>Nizhy Novgorod University</t>
  </si>
  <si>
    <t>Nizhny Novgorod</t>
  </si>
  <si>
    <t>56.33 44</t>
  </si>
  <si>
    <t>OM.SURCOLLEGE.EDU.N1</t>
  </si>
  <si>
    <t>surcollege.edu.om</t>
  </si>
  <si>
    <t>85.154.240.82</t>
  </si>
  <si>
    <t>Sur College of Applied Sciences</t>
  </si>
  <si>
    <t>P.O Box: 484 Postal Code: 411 Sur - Oman</t>
  </si>
  <si>
    <t>22.5667 59.5289</t>
  </si>
  <si>
    <t>UK.BBMAX.CO.N1</t>
  </si>
  <si>
    <t>bbmax.co.uk</t>
  </si>
  <si>
    <t>85.233.160.167</t>
  </si>
  <si>
    <t>51.3 0.07</t>
  </si>
  <si>
    <t>BE.RACK66.COM.N1</t>
  </si>
  <si>
    <t>rack66.com</t>
  </si>
  <si>
    <t>85.88.55.41</t>
  </si>
  <si>
    <t>50.4 4.22</t>
  </si>
  <si>
    <t>AE.ADACH.N1</t>
  </si>
  <si>
    <t>adach.ae</t>
  </si>
  <si>
    <t>86.96.196.32</t>
  </si>
  <si>
    <t>Abu Dhabi Authority for Cultural Heritage</t>
  </si>
  <si>
    <t>P.O. Box 2380 Abu Dhabi, UAE</t>
  </si>
  <si>
    <t>24.4193 54.4468</t>
  </si>
  <si>
    <t>JO.JUST.EDU.N1</t>
  </si>
  <si>
    <t>just.edu.jo</t>
  </si>
  <si>
    <t>87.236.232.129</t>
  </si>
  <si>
    <t>Jordan University of Science and Technology</t>
  </si>
  <si>
    <t>Irbid</t>
  </si>
  <si>
    <t>32.55 35.85</t>
  </si>
  <si>
    <t>BY.GRIN.N1</t>
  </si>
  <si>
    <t>grin.by</t>
  </si>
  <si>
    <t>87.252.253.254</t>
  </si>
  <si>
    <t>Ltd. Grodno information network</t>
  </si>
  <si>
    <t>City Grodno Kupala 78a</t>
  </si>
  <si>
    <t>53.6814 23.8146</t>
  </si>
  <si>
    <t>RU.BiGTELECOM.N1</t>
  </si>
  <si>
    <t>bigtelecom.ru</t>
  </si>
  <si>
    <t>87.255.1.133</t>
  </si>
  <si>
    <t>Khimki</t>
  </si>
  <si>
    <t>55.83 37.06</t>
  </si>
  <si>
    <t>RU.SPEEDTEST.MEGANETS.N1</t>
  </si>
  <si>
    <t>speedtest.meganets.ru</t>
  </si>
  <si>
    <t>89.108.108.111</t>
  </si>
  <si>
    <t>RO.ALIENSTATION.N1</t>
  </si>
  <si>
    <t>alienstation.ro</t>
  </si>
  <si>
    <t>89.115.178.1</t>
  </si>
  <si>
    <t>Constanta</t>
  </si>
  <si>
    <t>44.18 28.65</t>
  </si>
  <si>
    <t>AZ.IVORY.AZSTARNET.N1</t>
  </si>
  <si>
    <t>ivory.azstarnet.az</t>
  </si>
  <si>
    <t>89.147.255.10</t>
  </si>
  <si>
    <t>KZ.AFCP.N1</t>
  </si>
  <si>
    <t>afcp.kz</t>
  </si>
  <si>
    <t>89.218.26.206</t>
  </si>
  <si>
    <t>Al Falah Capital Partners</t>
  </si>
  <si>
    <t>31, Nauryzbai Batyr Street, Business Center, Almaty</t>
  </si>
  <si>
    <t>43.2525 76.9365</t>
  </si>
  <si>
    <t>RO.FTP.EVODA.N1</t>
  </si>
  <si>
    <t>ftp.evoda.ro</t>
  </si>
  <si>
    <t>89.32.43.250</t>
  </si>
  <si>
    <t>44.25 26.06</t>
  </si>
  <si>
    <t>FR.SPEEDTEST.SNSCI.NET.N1</t>
  </si>
  <si>
    <t>speedtest.snsci.net</t>
  </si>
  <si>
    <t>91.121.112.28</t>
  </si>
  <si>
    <t>Roubaix</t>
  </si>
  <si>
    <t>50.41 3.11</t>
  </si>
  <si>
    <t>GR.ONETELECOMS.N1</t>
  </si>
  <si>
    <t>ontelecoms.gr</t>
  </si>
  <si>
    <t>91.132.5.198</t>
  </si>
  <si>
    <t>37.98 23.73</t>
  </si>
  <si>
    <t>SY.THAWRAONLINE.N1</t>
  </si>
  <si>
    <t>thawraonline.sy</t>
  </si>
  <si>
    <t>91.144.8.202</t>
  </si>
  <si>
    <t>Thawra online, Publishing for the Press</t>
  </si>
  <si>
    <t>33.5193 36.3134</t>
  </si>
  <si>
    <t>SY.INET.N1</t>
  </si>
  <si>
    <t>inet.sy</t>
  </si>
  <si>
    <t>91.144.8.211</t>
  </si>
  <si>
    <t>iNET Internet Service Provider 2006-2011</t>
  </si>
  <si>
    <t>Al-Mohajreen, Damascus, Syria P.O.Box 3523</t>
  </si>
  <si>
    <t>AM.HRAPARAK.N1</t>
  </si>
  <si>
    <t>hraparak.am</t>
  </si>
  <si>
    <t>92.43.142.27</t>
  </si>
  <si>
    <t>Hraparak.am</t>
  </si>
  <si>
    <t>Square Newspaper RA Yerevan</t>
  </si>
  <si>
    <t>40 45</t>
  </si>
  <si>
    <t>RU.DVO.N1</t>
  </si>
  <si>
    <t>dvo.ru</t>
  </si>
  <si>
    <t>94.198.16.4</t>
  </si>
  <si>
    <t>Vladivostok</t>
  </si>
  <si>
    <t>43.15 131.9</t>
  </si>
  <si>
    <t>TJ.UNDP</t>
  </si>
  <si>
    <t>undp.tj</t>
  </si>
  <si>
    <t>94.199.19.7</t>
  </si>
  <si>
    <t>United Nations Development Programe</t>
  </si>
  <si>
    <t>TR.ALIHAN.COM</t>
  </si>
  <si>
    <t>alihan.com.tr</t>
  </si>
  <si>
    <t>94.199.200.115</t>
  </si>
  <si>
    <t>Ali Han Web Designer</t>
  </si>
  <si>
    <t>PT.ADVOCATUS</t>
  </si>
  <si>
    <t>advocatus.pt</t>
  </si>
  <si>
    <t>94.46.217.31</t>
  </si>
  <si>
    <t>Advocatus</t>
  </si>
  <si>
    <t>38.7069 -9.1356</t>
  </si>
  <si>
    <t>PT.ANTENALIVRE</t>
  </si>
  <si>
    <t>antenalivre.pt</t>
  </si>
  <si>
    <t>94.46.3.16</t>
  </si>
  <si>
    <t>Antenalivre</t>
  </si>
  <si>
    <t>38.6796 -8.4622</t>
  </si>
  <si>
    <t>BG.MEGALAN.N1</t>
  </si>
  <si>
    <t>megalan.bg</t>
  </si>
  <si>
    <t>95.111.55.251</t>
  </si>
  <si>
    <t>42.42 23.2</t>
  </si>
  <si>
    <t>SD.UST.EDU.N1</t>
  </si>
  <si>
    <t>www.ust.edu.sd</t>
  </si>
  <si>
    <t>95.131.65.81</t>
  </si>
  <si>
    <t>The College of Technological Sciences</t>
  </si>
  <si>
    <t>Khartum</t>
  </si>
  <si>
    <t>CO.UNIANDES.EDU.N4</t>
  </si>
  <si>
    <t>NOT-SETB</t>
  </si>
  <si>
    <t>157.253.1.13</t>
  </si>
  <si>
    <t>4.6 -74.08</t>
  </si>
  <si>
    <t>PK.GIKI.EDU.N1</t>
  </si>
  <si>
    <t>NOT_SET</t>
  </si>
  <si>
    <t>121.52.151.104</t>
  </si>
  <si>
    <t>Sawabi, KPK</t>
  </si>
  <si>
    <t>34.06904 72.64333</t>
  </si>
  <si>
    <t>EDU.UMN.N3</t>
  </si>
  <si>
    <t>Z</t>
  </si>
  <si>
    <t>128.101.220.105</t>
  </si>
  <si>
    <t>EDU.WISC.N1</t>
  </si>
  <si>
    <t>physics.wisc.edu</t>
  </si>
  <si>
    <t>128.104.28.5</t>
  </si>
  <si>
    <t>GOV.LLNL.N2</t>
  </si>
  <si>
    <t>128.115.249.1</t>
  </si>
  <si>
    <t>Livermore</t>
  </si>
  <si>
    <t>NYU</t>
  </si>
  <si>
    <t>128.122.253.92</t>
  </si>
  <si>
    <t>128.135.12.23</t>
  </si>
  <si>
    <t>OHIO-STATE</t>
  </si>
  <si>
    <t>ohio-state.edu</t>
  </si>
  <si>
    <t>128.146.214.28</t>
  </si>
  <si>
    <t>Columbus OH</t>
  </si>
  <si>
    <t>39.962 -83.000</t>
  </si>
  <si>
    <t>EDU.BROWN.N3</t>
  </si>
  <si>
    <t>128.148.26.157</t>
  </si>
  <si>
    <t>ROCHESTER</t>
  </si>
  <si>
    <t>128.151.7.1</t>
  </si>
  <si>
    <t>CLARKSON</t>
  </si>
  <si>
    <t>clarkson.edu</t>
  </si>
  <si>
    <t>128.153.4.2</t>
  </si>
  <si>
    <t>Clarkson University</t>
  </si>
  <si>
    <t>Potsdam, NY</t>
  </si>
  <si>
    <t>44.670 -74.983</t>
  </si>
  <si>
    <t>128.171.11.7</t>
  </si>
  <si>
    <t>Honolulu</t>
  </si>
  <si>
    <t>EDU.HAWAII.N3</t>
  </si>
  <si>
    <t>128.171.90.222</t>
  </si>
  <si>
    <t>UIUC</t>
  </si>
  <si>
    <t>128.174.51.155</t>
  </si>
  <si>
    <t>EDU.ARIZONA.N1</t>
  </si>
  <si>
    <t>128.196.128.233</t>
  </si>
  <si>
    <t>EDU.BU.N2</t>
  </si>
  <si>
    <t>128.197.27.7</t>
  </si>
  <si>
    <t>Boston MA</t>
  </si>
  <si>
    <t>EDU.CMU.N1</t>
  </si>
  <si>
    <t>128.2.10.162</t>
  </si>
  <si>
    <t>EDU.PURDUE.N2</t>
  </si>
  <si>
    <t>128.210.7.199</t>
  </si>
  <si>
    <t>128.219.128.17</t>
  </si>
  <si>
    <t>GOV.ORNL.N4</t>
  </si>
  <si>
    <t>128.219.64.47</t>
  </si>
  <si>
    <t>EDU.SYR.N2</t>
  </si>
  <si>
    <t>syr.edu</t>
  </si>
  <si>
    <t>128.230.12.5</t>
  </si>
  <si>
    <t>Syracuse University</t>
  </si>
  <si>
    <t>Syracuse, NY</t>
  </si>
  <si>
    <t>43.052 -76.150</t>
  </si>
  <si>
    <t>EDU.SYR.N1</t>
  </si>
  <si>
    <t>128.230.18.35</t>
  </si>
  <si>
    <t>AU.UNIMELB.N1</t>
  </si>
  <si>
    <t>Universtity of Melbourne</t>
  </si>
  <si>
    <t>EDU.CORNELL.N1</t>
  </si>
  <si>
    <t>128.253.161.179</t>
  </si>
  <si>
    <t>128.3.7.82</t>
  </si>
  <si>
    <t>EDU.RICE.N2</t>
  </si>
  <si>
    <t>ece.rice.edu</t>
  </si>
  <si>
    <t>128.42.246.165</t>
  </si>
  <si>
    <t>GOV.NERSC.N4</t>
  </si>
  <si>
    <t>pdsfgrid2.nersc.gov</t>
  </si>
  <si>
    <t>128.55.24.27</t>
  </si>
  <si>
    <t>NERSC</t>
  </si>
  <si>
    <t>GOV.NERSC.N5</t>
  </si>
  <si>
    <t>pdsfgrid4.nersc.gov</t>
  </si>
  <si>
    <t>128.55.24.29</t>
  </si>
  <si>
    <t>GOV.NERSC.N2</t>
  </si>
  <si>
    <t>128.55.6.34</t>
  </si>
  <si>
    <t>EDU.UCLA.N2</t>
  </si>
  <si>
    <t>128.97.23.117</t>
  </si>
  <si>
    <t>CA.UALBERTA.N2</t>
  </si>
  <si>
    <t>129.128.7.65</t>
  </si>
  <si>
    <t>EDU.UMD.N5</t>
  </si>
  <si>
    <t>129.2.42.5</t>
  </si>
  <si>
    <t>State University of New York at Stony Brook</t>
  </si>
  <si>
    <t>40.91 -73.13</t>
  </si>
  <si>
    <t>EDU.SUNYSB.N2</t>
  </si>
  <si>
    <t>129.49.30.2</t>
  </si>
  <si>
    <t>Stony Brook Physics and Astronomy</t>
  </si>
  <si>
    <t>40.890 -73.200</t>
  </si>
  <si>
    <t>EDU.VANDERBILT.N1</t>
  </si>
  <si>
    <t>vanderbilt.edu</t>
  </si>
  <si>
    <t>129.59.1.112</t>
  </si>
  <si>
    <t>ROCKEFELLER</t>
  </si>
  <si>
    <t>rockefeller.edu</t>
  </si>
  <si>
    <t>129.85.1.21</t>
  </si>
  <si>
    <t>Rockefeller University</t>
  </si>
  <si>
    <t>GOV.ARM-BNL.N1</t>
  </si>
  <si>
    <t>xdc.arm.gov</t>
  </si>
  <si>
    <t>130.199.208.73</t>
  </si>
  <si>
    <t>ARM Facility at BNL</t>
  </si>
  <si>
    <t>46.283 -119.283</t>
  </si>
  <si>
    <t>GOV.BNL.N9</t>
  </si>
  <si>
    <t>130.199.5.34</t>
  </si>
  <si>
    <t>Upton NY</t>
  </si>
  <si>
    <t>40.810 -73.167</t>
  </si>
  <si>
    <t>GOV.BNL.N10</t>
  </si>
  <si>
    <t>stargrid01.rcf.bnl.gov</t>
  </si>
  <si>
    <t>130.199.6.111</t>
  </si>
  <si>
    <t>GOV.BNL.N3</t>
  </si>
  <si>
    <t>130.199.80.216</t>
  </si>
  <si>
    <t>UK.RL.AC.N7</t>
  </si>
  <si>
    <t>130.246.135.175</t>
  </si>
  <si>
    <t>UK.RL.AC.N6</t>
  </si>
  <si>
    <t>130.246.183.136</t>
  </si>
  <si>
    <t>UK.RL.AC.N9</t>
  </si>
  <si>
    <t>130.246.187.2</t>
  </si>
  <si>
    <t>IT.INFN.N20</t>
  </si>
  <si>
    <t>131.154.99.10</t>
  </si>
  <si>
    <t>MIL.USUHS.N1</t>
  </si>
  <si>
    <t>usuhs.mil</t>
  </si>
  <si>
    <t>131.158.7.14</t>
  </si>
  <si>
    <t>Uniformed Services University</t>
  </si>
  <si>
    <t>Bethesda, MD</t>
  </si>
  <si>
    <t>38.98 -77.10</t>
  </si>
  <si>
    <t>DE.DESY.N2</t>
  </si>
  <si>
    <t>131.169.118.33</t>
  </si>
  <si>
    <t>DE.DESY.N5</t>
  </si>
  <si>
    <t>131.169.200.2</t>
  </si>
  <si>
    <t>SNOWMASS</t>
  </si>
  <si>
    <t>snowmass2001.org</t>
  </si>
  <si>
    <t>131.225.68.53</t>
  </si>
  <si>
    <t>134.167.108.3</t>
  </si>
  <si>
    <t>ftp.eso.org</t>
  </si>
  <si>
    <t>134.171.56.106</t>
  </si>
  <si>
    <t>European Southern Observatory</t>
  </si>
  <si>
    <t>Bonn</t>
  </si>
  <si>
    <t>50.733 7.100</t>
  </si>
  <si>
    <t>kreonet.re.kr</t>
  </si>
  <si>
    <t>134.75.30.1</t>
  </si>
  <si>
    <t>Korea Research Environment Open Network</t>
  </si>
  <si>
    <t>EDU.UMN.N4</t>
  </si>
  <si>
    <t>134.84.119.207</t>
  </si>
  <si>
    <t>EDU.ALFREDSTATE.N1</t>
  </si>
  <si>
    <t>alfredstate.edu</t>
  </si>
  <si>
    <t>136.224.32.51</t>
  </si>
  <si>
    <t>Alfred State College</t>
  </si>
  <si>
    <t>Alfred NY</t>
  </si>
  <si>
    <t>42.258 -77.783</t>
  </si>
  <si>
    <t>leonis.nus.edu.sg</t>
  </si>
  <si>
    <t>137.132.1.18</t>
  </si>
  <si>
    <t>University of Singapore</t>
  </si>
  <si>
    <t>137.39.1.3</t>
  </si>
  <si>
    <t>UUNET-Worldcom</t>
  </si>
  <si>
    <t>FAIRFAX VA</t>
  </si>
  <si>
    <t>38.845 -77.300</t>
  </si>
  <si>
    <t>UCR</t>
  </si>
  <si>
    <t>ucr.edu</t>
  </si>
  <si>
    <t>138.23.226.101</t>
  </si>
  <si>
    <t>University of California - Riverside</t>
  </si>
  <si>
    <t>Riverside, CA</t>
  </si>
  <si>
    <t>33.980 -117.350</t>
  </si>
  <si>
    <t>TW.ASCC.NET.N31</t>
  </si>
  <si>
    <t>TW.ASCC.NET.N34</t>
  </si>
  <si>
    <t>EDU.WASHINGTON.N3</t>
  </si>
  <si>
    <t>140.142.3.7</t>
  </si>
  <si>
    <t>140.181.69.13</t>
  </si>
  <si>
    <t>(GSI) Gesellschaft fuer Schwerionenforschung m.b.H</t>
  </si>
  <si>
    <t>Darmstadt</t>
  </si>
  <si>
    <t>49.85 8.67</t>
  </si>
  <si>
    <t>GOV.ANL.N2</t>
  </si>
  <si>
    <t>140.221.9.81</t>
  </si>
  <si>
    <t>EDU.UMICH.N4</t>
  </si>
  <si>
    <t>atgrid.grid.umich.edu</t>
  </si>
  <si>
    <t>141.211.43.109</t>
  </si>
  <si>
    <t>Univ. of Michigan</t>
  </si>
  <si>
    <t>42.27 -83.73</t>
  </si>
  <si>
    <t>EDU.WAYNE.N1</t>
  </si>
  <si>
    <t>141.217.1.22</t>
  </si>
  <si>
    <t>Wayne State University</t>
  </si>
  <si>
    <t>42.442 -83.117</t>
  </si>
  <si>
    <t>SUNY</t>
  </si>
  <si>
    <t>suny.edu</t>
  </si>
  <si>
    <t>141.254.1.11</t>
  </si>
  <si>
    <t>The State University of New York</t>
  </si>
  <si>
    <t>INTEL</t>
  </si>
  <si>
    <t>sc.intel.com</t>
  </si>
  <si>
    <t>143.183.2.11</t>
  </si>
  <si>
    <t>Intel</t>
  </si>
  <si>
    <t>EDU.WISC.N3</t>
  </si>
  <si>
    <t>144.92.9.144</t>
  </si>
  <si>
    <t>GOV.AMESLAB.N5</t>
  </si>
  <si>
    <t>147.155.137.19</t>
  </si>
  <si>
    <t>AMES IA</t>
  </si>
  <si>
    <t>GOV.AMESLAB.N4</t>
  </si>
  <si>
    <t>147.155.137.28</t>
  </si>
  <si>
    <t>UBELGRADE</t>
  </si>
  <si>
    <t>bg.ac.yu</t>
  </si>
  <si>
    <t>147.91.80.11</t>
  </si>
  <si>
    <t>EDU.ALFRED.N1</t>
  </si>
  <si>
    <t>alfred.edu</t>
  </si>
  <si>
    <t>149.84.1.2</t>
  </si>
  <si>
    <t>Alfred University</t>
  </si>
  <si>
    <t>EDU.ALFRED.N2</t>
  </si>
  <si>
    <t>149.84.147.232</t>
  </si>
  <si>
    <t>35.997 -78.883</t>
  </si>
  <si>
    <t>EDU.UTAH.N1</t>
  </si>
  <si>
    <t>155.99.55.11</t>
  </si>
  <si>
    <t>demon.co.uk</t>
  </si>
  <si>
    <t>158.152.1.193</t>
  </si>
  <si>
    <t>Demon</t>
  </si>
  <si>
    <t>NO.UNINETT.N1</t>
  </si>
  <si>
    <t>uninett.no</t>
  </si>
  <si>
    <t>158.38.62.25</t>
  </si>
  <si>
    <t>Norwegian Academic Network for Research and Education</t>
  </si>
  <si>
    <t>pipex.net</t>
  </si>
  <si>
    <t>158.43.128.26</t>
  </si>
  <si>
    <t>PIPEX</t>
  </si>
  <si>
    <t>UK.OX.AC.N1</t>
  </si>
  <si>
    <t>ox.ac.uk</t>
  </si>
  <si>
    <t>163.1.13.20</t>
  </si>
  <si>
    <t>University of Oxford</t>
  </si>
  <si>
    <t>Oxford</t>
  </si>
  <si>
    <t>digex.net</t>
  </si>
  <si>
    <t>164.109.1.3</t>
  </si>
  <si>
    <t>Digex</t>
  </si>
  <si>
    <t>GREENBELT MD</t>
  </si>
  <si>
    <t>39.005 -76.867</t>
  </si>
  <si>
    <t>bora.net</t>
  </si>
  <si>
    <t>164.124.101.2</t>
  </si>
  <si>
    <t>Boranet</t>
  </si>
  <si>
    <t>NIH</t>
  </si>
  <si>
    <t>nih.gov</t>
  </si>
  <si>
    <t>165.112.114.25</t>
  </si>
  <si>
    <t>National Institute of Arthritis and Musculoskeletal and Skin Diseases</t>
  </si>
  <si>
    <t>BETHESDA MD</t>
  </si>
  <si>
    <t>38.985 -77.083</t>
  </si>
  <si>
    <t>ph.net</t>
  </si>
  <si>
    <t>165.220.1.29</t>
  </si>
  <si>
    <t>Philippine Network Foundation</t>
  </si>
  <si>
    <t>14.600 120.983</t>
  </si>
  <si>
    <t>nic.fr</t>
  </si>
  <si>
    <t>192.134.0.49</t>
  </si>
  <si>
    <t>Associano French Network Information Center</t>
  </si>
  <si>
    <t>INFN-ME</t>
  </si>
  <si>
    <t>me.infn.it</t>
  </si>
  <si>
    <t>192.135.18.10</t>
  </si>
  <si>
    <t>NL.NIKHEF.N6</t>
  </si>
  <si>
    <t>192.16.186.229</t>
  </si>
  <si>
    <t>data.com</t>
  </si>
  <si>
    <t>Data.com</t>
  </si>
  <si>
    <t>HIGHTSTOWN NJ</t>
  </si>
  <si>
    <t>40.270 -74.517</t>
  </si>
  <si>
    <t>AU.AAO.GOV.N1</t>
  </si>
  <si>
    <t>aao.gov.au</t>
  </si>
  <si>
    <t>192.231.167.22</t>
  </si>
  <si>
    <t>The Anglo-Australian Observatory</t>
  </si>
  <si>
    <t>192.249.24.30</t>
  </si>
  <si>
    <t>CISCO</t>
  </si>
  <si>
    <t>cisco.com</t>
  </si>
  <si>
    <t>192.31.7.130</t>
  </si>
  <si>
    <t>Cisco Systems</t>
  </si>
  <si>
    <t>San Jose CA</t>
  </si>
  <si>
    <t>37.335 -121.867</t>
  </si>
  <si>
    <t>Cornell</t>
  </si>
  <si>
    <t>192.35.82.50</t>
  </si>
  <si>
    <t>Ithaca NY</t>
  </si>
  <si>
    <t>42.442 -76.500</t>
  </si>
  <si>
    <t>ORG.AIP.N1</t>
  </si>
  <si>
    <t>aip.org</t>
  </si>
  <si>
    <t>192.58.150.10</t>
  </si>
  <si>
    <t>American Institute of Physics</t>
  </si>
  <si>
    <t>WOODBURY NY</t>
  </si>
  <si>
    <t>40.715 -73.583</t>
  </si>
  <si>
    <t>GOV.GSFC.NASA.N2</t>
  </si>
  <si>
    <t>192.67.83.6</t>
  </si>
  <si>
    <t>39.0 -76.88</t>
  </si>
  <si>
    <t>GOV.DOE.N7</t>
  </si>
  <si>
    <t>192.73.213.47</t>
  </si>
  <si>
    <t>US Dept of Energy</t>
  </si>
  <si>
    <t>INFN-LNS</t>
  </si>
  <si>
    <t>lns.infn.it</t>
  </si>
  <si>
    <t>192.84.151.3</t>
  </si>
  <si>
    <t>INFN-LE</t>
  </si>
  <si>
    <t>le.infn.it</t>
  </si>
  <si>
    <t>192.84.152.11</t>
  </si>
  <si>
    <t>NEA-FR</t>
  </si>
  <si>
    <t>nea.fr</t>
  </si>
  <si>
    <t>193.51.64.1</t>
  </si>
  <si>
    <t>Nuclear Energy Agency</t>
  </si>
  <si>
    <t>UK.RL.AC.N5</t>
  </si>
  <si>
    <t>193.63.181.6</t>
  </si>
  <si>
    <t>IAEA</t>
  </si>
  <si>
    <t>iaea.org</t>
  </si>
  <si>
    <t>NODE2.GSFC.NASA.GOV</t>
  </si>
  <si>
    <t>Goddard Space Flight Center</t>
  </si>
  <si>
    <t>Greenbelt, Maryland</t>
  </si>
  <si>
    <t>198.128.3.112</t>
  </si>
  <si>
    <t>BERKELEY CA</t>
  </si>
  <si>
    <t>198.133.219.25</t>
  </si>
  <si>
    <t>EDU.UNM.N1</t>
  </si>
  <si>
    <t>198.59.169.74</t>
  </si>
  <si>
    <t>Albuquerque NM</t>
  </si>
  <si>
    <t>NODE1.SOX.I2.EDU</t>
  </si>
  <si>
    <t>199.77.194.26</t>
  </si>
  <si>
    <t>agestado.com.br</t>
  </si>
  <si>
    <t>200.182.48.131</t>
  </si>
  <si>
    <t>Estado.com</t>
  </si>
  <si>
    <t>BR.DNS.N3</t>
  </si>
  <si>
    <t>200.19.119.99</t>
  </si>
  <si>
    <t>BTM.BR</t>
  </si>
  <si>
    <t>www.btm.com.br</t>
  </si>
  <si>
    <t>200.218.6.3</t>
  </si>
  <si>
    <t>Bank of Tokyo-Mitsubishi Brasil</t>
  </si>
  <si>
    <t>CENTROIN.BR</t>
  </si>
  <si>
    <t>www.centroin.com.br</t>
  </si>
  <si>
    <t>200.225.63.214</t>
  </si>
  <si>
    <t>Centroin Internet Provider</t>
  </si>
  <si>
    <t>BN.MFA.GOV.N1</t>
  </si>
  <si>
    <t>mfa.gov.bn</t>
  </si>
  <si>
    <t>202.160.15.163</t>
  </si>
  <si>
    <t>Minister of Foreign Affairs and Trade</t>
  </si>
  <si>
    <t>Prime Minister's Office, Istana Nurul Iman, Bandar Seri Begawan BA1000</t>
  </si>
  <si>
    <t>shinbiro.net</t>
  </si>
  <si>
    <t>202.30.143.11</t>
  </si>
  <si>
    <t>Shinbiro</t>
  </si>
  <si>
    <t>krnic.net</t>
  </si>
  <si>
    <t>202.30.50.50</t>
  </si>
  <si>
    <t>IN.IIKGP.AC</t>
  </si>
  <si>
    <t>www.iitkgp.ac.in</t>
  </si>
  <si>
    <t>202.63.234.243</t>
  </si>
  <si>
    <t>Indian Institute of Technology</t>
  </si>
  <si>
    <t>Kharagpur</t>
  </si>
  <si>
    <t>22.51 89.14</t>
  </si>
  <si>
    <t>BN.VOCTECH.N1</t>
  </si>
  <si>
    <t>voctech.org.bn</t>
  </si>
  <si>
    <t>202.93.208.90</t>
  </si>
  <si>
    <t>SEAMEO VOCTECH</t>
  </si>
  <si>
    <t>Jalan Pasar Baharu, Gadong BE1318, Negara Brunei Darussalam</t>
  </si>
  <si>
    <t>NET.APAN.N4</t>
  </si>
  <si>
    <t>ns2.jp.apan.net</t>
  </si>
  <si>
    <t>203.181.248.30</t>
  </si>
  <si>
    <t>IN.IITK.AC.N1</t>
  </si>
  <si>
    <t>www.iitk.ac.in</t>
  </si>
  <si>
    <t>203.200.95.142</t>
  </si>
  <si>
    <t>Kanpur</t>
  </si>
  <si>
    <t>26.47 80.35</t>
  </si>
  <si>
    <t>kotis.net</t>
  </si>
  <si>
    <t>203.233.202.33</t>
  </si>
  <si>
    <t>Korea Trade Infromation Services</t>
  </si>
  <si>
    <t>nownuri.net</t>
  </si>
  <si>
    <t>203.238.128.24</t>
  </si>
  <si>
    <t>Nownuri</t>
  </si>
  <si>
    <t>hitel.net</t>
  </si>
  <si>
    <t>203.245.15.2</t>
  </si>
  <si>
    <t>Hitel</t>
  </si>
  <si>
    <t>cache.kr.apan.net</t>
  </si>
  <si>
    <t>203.255.248.3</t>
  </si>
  <si>
    <t>noc.kr.apan.net</t>
  </si>
  <si>
    <t>203.255.248.51</t>
  </si>
  <si>
    <t>37.57 127</t>
  </si>
  <si>
    <t>vix.com</t>
  </si>
  <si>
    <t>204.152.184.64</t>
  </si>
  <si>
    <t>Vixie Enterprises</t>
  </si>
  <si>
    <t>Woodside CA</t>
  </si>
  <si>
    <t>37.428 -122.250</t>
  </si>
  <si>
    <t>GOV.DOE.N3</t>
  </si>
  <si>
    <t>205.254.141.139</t>
  </si>
  <si>
    <t>Office of Science U.S. Department of Energy</t>
  </si>
  <si>
    <t>GOV.DOE.N6</t>
  </si>
  <si>
    <t>205.254.144.200</t>
  </si>
  <si>
    <t>above.net</t>
  </si>
  <si>
    <t>207.126.96.162</t>
  </si>
  <si>
    <t>Metromedia Fiber Network</t>
  </si>
  <si>
    <t>concentric.net</t>
  </si>
  <si>
    <t>207.155.183.72</t>
  </si>
  <si>
    <t>XO Communications???</t>
  </si>
  <si>
    <t>CUPERTINO CA</t>
  </si>
  <si>
    <t>37.323 -122.017</t>
  </si>
  <si>
    <t>channeli.net</t>
  </si>
  <si>
    <t>210.112.192.30</t>
  </si>
  <si>
    <t>netsgo.com</t>
  </si>
  <si>
    <t>210.115.125.37</t>
  </si>
  <si>
    <t>Netsgo</t>
  </si>
  <si>
    <t>thrunet.co.kr</t>
  </si>
  <si>
    <t>210.117.65.100</t>
  </si>
  <si>
    <t>hanarotel.net</t>
  </si>
  <si>
    <t>210.180.98.85</t>
  </si>
  <si>
    <t>kornet.ne.kr</t>
  </si>
  <si>
    <t>211.216.50.150</t>
  </si>
  <si>
    <t>KORNET</t>
  </si>
  <si>
    <t>netvalley.net</t>
  </si>
  <si>
    <t>216.187.103.168</t>
  </si>
  <si>
    <t>LIGHTNING-NET</t>
  </si>
  <si>
    <t>lightning.net</t>
  </si>
  <si>
    <t>216.218.186.2</t>
  </si>
  <si>
    <t>Lighning Internet Services</t>
  </si>
  <si>
    <t>Fremont, California</t>
  </si>
  <si>
    <t>37.516 -121.896</t>
  </si>
  <si>
    <t>TG.HOME-FPOINT.NET</t>
  </si>
  <si>
    <t>fpoint.net</t>
  </si>
  <si>
    <t>216.59.82.1</t>
  </si>
  <si>
    <t>Farpoint Technologies</t>
  </si>
  <si>
    <t>hana.ne.kr</t>
  </si>
  <si>
    <t>220.90.238.66</t>
  </si>
  <si>
    <t>psi.net</t>
  </si>
  <si>
    <t>38.8.48.2</t>
  </si>
  <si>
    <t>SUPERCOMP</t>
  </si>
  <si>
    <t>supercomp.org</t>
  </si>
  <si>
    <t>63.118.7.16</t>
  </si>
  <si>
    <t>Super Computing Conference Series</t>
  </si>
  <si>
    <t>NYC NY</t>
  </si>
  <si>
    <t>40.652 -73.955</t>
  </si>
  <si>
    <t>NET.MOSS-PBI.N1</t>
  </si>
  <si>
    <t>adsl-63-204-8-81.dsl.snfc21.pacbell.net</t>
  </si>
  <si>
    <t>63.204.8.81</t>
  </si>
  <si>
    <t>37.45 -122.18</t>
  </si>
  <si>
    <t>63.25.143.3</t>
  </si>
  <si>
    <t>34.053 -118.3</t>
  </si>
  <si>
    <t>yahoo.com</t>
  </si>
  <si>
    <t>YAHOO.COM.N1</t>
  </si>
  <si>
    <t>66.218.71.63</t>
  </si>
  <si>
    <t>Yahoo</t>
  </si>
  <si>
    <t>NET.ROOT-SERVERS.N7</t>
  </si>
  <si>
    <t>ZD</t>
  </si>
  <si>
    <t>h.root-servers.net</t>
  </si>
  <si>
    <t>128.63.2.53</t>
  </si>
  <si>
    <t>Root Server</t>
  </si>
  <si>
    <t>Adelphi, MD</t>
  </si>
  <si>
    <t>COM.INTEL.N1</t>
  </si>
  <si>
    <t>fm.intel.com</t>
  </si>
  <si>
    <t>132.233.247.5</t>
  </si>
  <si>
    <t>Folsom, CA</t>
  </si>
  <si>
    <t>COM.INTEL.N2</t>
  </si>
  <si>
    <t>intel.com</t>
  </si>
  <si>
    <t>134.134.214.85</t>
  </si>
  <si>
    <t>Intel Corporation</t>
  </si>
  <si>
    <t>Hillsboro, OR</t>
  </si>
  <si>
    <t>45.31 -122.59</t>
  </si>
  <si>
    <t>EDU.UMICH.N1</t>
  </si>
  <si>
    <t>141.211.101.64</t>
  </si>
  <si>
    <t>INTEL-CH</t>
  </si>
  <si>
    <t>ch.intel.com</t>
  </si>
  <si>
    <t>143.182.246.27</t>
  </si>
  <si>
    <t>INTEL-SC</t>
  </si>
  <si>
    <t>143.183.152.10</t>
  </si>
  <si>
    <t>EDU.UMICH.N3</t>
  </si>
  <si>
    <t>192.122.183.203</t>
  </si>
  <si>
    <t>NET.ROOT-SERVERS.N2</t>
  </si>
  <si>
    <t>c.root-servers.net</t>
  </si>
  <si>
    <t>192.33.4.12</t>
  </si>
  <si>
    <t>NET.ROOT-SERVERS.N5</t>
  </si>
  <si>
    <t>f.root-servers.net</t>
  </si>
  <si>
    <t>192.5.5.241</t>
  </si>
  <si>
    <t>NET.ROOT-SERVERS.N9</t>
  </si>
  <si>
    <t>k.root-servers.net</t>
  </si>
  <si>
    <t>193.0.14.129</t>
  </si>
  <si>
    <t>DATA-COM</t>
  </si>
  <si>
    <t>ZN</t>
  </si>
  <si>
    <t>12.130.5.36</t>
  </si>
  <si>
    <t>NetworkMagazine.com</t>
  </si>
  <si>
    <t>EDU.YALE.N2</t>
  </si>
  <si>
    <t>128.36.0.1</t>
  </si>
  <si>
    <t>NO.UIO.N1</t>
  </si>
  <si>
    <t>uio.no</t>
  </si>
  <si>
    <t>129.240.84.18</t>
  </si>
  <si>
    <t>ns2.indiana.edu</t>
  </si>
  <si>
    <t>129.79.5.100</t>
  </si>
  <si>
    <t>Bloomington IN</t>
  </si>
  <si>
    <t>39.165 -86.517</t>
  </si>
  <si>
    <t>UK.AC.N1</t>
  </si>
  <si>
    <t>IT.INFN.N16</t>
  </si>
  <si>
    <t>131.154.1.3</t>
  </si>
  <si>
    <t>134.167.16.23</t>
  </si>
  <si>
    <t>Center for Computational Sciences at ORNL</t>
  </si>
  <si>
    <t>TW.ASCC.NET.N1</t>
  </si>
  <si>
    <t>140.109.1.1</t>
  </si>
  <si>
    <t>25.02 121.45</t>
  </si>
  <si>
    <t>TW.ASCC.NET.N36</t>
  </si>
  <si>
    <t>140.109.18.50</t>
  </si>
  <si>
    <t>TW.ASCC.NET.N35</t>
  </si>
  <si>
    <t>TW.ASCC.NET.N2</t>
  </si>
  <si>
    <t>140.109.246.1</t>
  </si>
  <si>
    <t>TW.ASCC.NET.N3</t>
  </si>
  <si>
    <t>140.109.32.1</t>
  </si>
  <si>
    <t>141.108.5.3</t>
  </si>
  <si>
    <t>UNI-Frankfurt</t>
  </si>
  <si>
    <t>uni-frankfurt.de</t>
  </si>
  <si>
    <t>141.2.243.3</t>
  </si>
  <si>
    <t>Institute for Nuclear Physics of the Johann Wolfgang Goethe-Universitat</t>
  </si>
  <si>
    <t>SNO</t>
  </si>
  <si>
    <t>sno.laurentian.ca</t>
  </si>
  <si>
    <t>142.51.70.5</t>
  </si>
  <si>
    <t>Laurentian University</t>
  </si>
  <si>
    <t>50.08 14.433</t>
  </si>
  <si>
    <t>BME-HU</t>
  </si>
  <si>
    <t>bme.hu</t>
  </si>
  <si>
    <t>152.66.115.1</t>
  </si>
  <si>
    <t>Budapest University of Technology</t>
  </si>
  <si>
    <t>192.83.196.111</t>
  </si>
  <si>
    <t>TANetBackbone-MOE.edu.tw</t>
  </si>
  <si>
    <t>INFN-CA</t>
  </si>
  <si>
    <t>ca.infn.it</t>
  </si>
  <si>
    <t>192.84.132.1</t>
  </si>
  <si>
    <t>INFN-IT</t>
  </si>
  <si>
    <t>lngs.infn.it</t>
  </si>
  <si>
    <t>192.84.135.4</t>
  </si>
  <si>
    <t>INFN-TO</t>
  </si>
  <si>
    <t>to.infn.it</t>
  </si>
  <si>
    <t>192.84.137.1</t>
  </si>
  <si>
    <t>INFN Torino</t>
  </si>
  <si>
    <t>INFN-FI</t>
  </si>
  <si>
    <t>fi.infn.it</t>
  </si>
  <si>
    <t>192.84.145.14</t>
  </si>
  <si>
    <t>INFN-CT</t>
  </si>
  <si>
    <t>ct.infn.it</t>
  </si>
  <si>
    <t>192.84.150.104</t>
  </si>
  <si>
    <t>192.9.49.33</t>
  </si>
  <si>
    <t>SZTAKI-HU</t>
  </si>
  <si>
    <t>sztaki.hu</t>
  </si>
  <si>
    <t>193.225.86.1</t>
  </si>
  <si>
    <t>Computer and Automation Research Institute of the Hungarian Academy of Sciences</t>
  </si>
  <si>
    <t>nren.nasa.gov</t>
  </si>
  <si>
    <t>198.10.138.131</t>
  </si>
  <si>
    <t>NASA Research &amp; Education Network</t>
  </si>
  <si>
    <t>37.4125 -122.062</t>
  </si>
  <si>
    <t>tpr.kr.apan.net</t>
  </si>
  <si>
    <t>IT.PI.INFN.N1</t>
  </si>
  <si>
    <t>212.189.152.2</t>
  </si>
  <si>
    <t>DE.DESY.N4</t>
  </si>
  <si>
    <t>ZNN</t>
  </si>
  <si>
    <t>131.169.30.61</t>
  </si>
  <si>
    <t>140.105.6.1</t>
  </si>
  <si>
    <t>INFN-MI</t>
  </si>
  <si>
    <t>mi.infn.it</t>
  </si>
  <si>
    <t>192.84.138.1</t>
  </si>
  <si>
    <t>INFN Milano</t>
  </si>
  <si>
    <t>NODE1.UIUC.EDU</t>
  </si>
  <si>
    <t>ZNW</t>
  </si>
  <si>
    <t>niobe.ncsa.uiuc.edu</t>
  </si>
  <si>
    <t>141.142.36.38</t>
  </si>
  <si>
    <t>University of Illinois at Urbana-Champaign</t>
  </si>
  <si>
    <t>Urbana, IL</t>
  </si>
  <si>
    <t>ZW</t>
  </si>
  <si>
    <t>vidconf.triumf.ca</t>
  </si>
  <si>
    <t>142.90.114.155</t>
  </si>
  <si>
    <t>Vancouver, B.C.</t>
  </si>
  <si>
    <t>49.25 -123.13</t>
  </si>
  <si>
    <t>NODE1.FNAL.GOV</t>
  </si>
  <si>
    <t>dmzmon0.deemz.net</t>
  </si>
  <si>
    <t>198.49.208.10</t>
  </si>
  <si>
    <t>Fermilab</t>
  </si>
  <si>
    <t>NODE1.INTERNET2.EDU</t>
  </si>
  <si>
    <t>thunderbird.internet2.edu</t>
  </si>
  <si>
    <t>207.75.164.95</t>
  </si>
  <si>
    <t>Internet2</t>
  </si>
  <si>
    <t>Project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</si>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</sst>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9F72"/>
        <bgColor indexed="64"/>
      </patternFill>
    </fill>
    <fill>
      <patternFill patternType="solid">
        <fgColor rgb="FFF7D6BB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CBCBCB"/>
      </right>
      <top/>
      <bottom/>
      <diagonal/>
    </border>
    <border>
      <left/>
      <right style="medium">
        <color rgb="FFCBCBCB"/>
      </right>
      <top/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 style="medium">
        <color rgb="FFCBCBCB"/>
      </top>
      <bottom/>
      <diagonal/>
    </border>
    <border>
      <left/>
      <right/>
      <top style="medium">
        <color rgb="FFCBCBCB"/>
      </top>
      <bottom/>
      <diagonal/>
    </border>
    <border>
      <left style="medium">
        <color rgb="FFCBCBCB"/>
      </left>
      <right style="medium">
        <color rgb="FFCBCBCB"/>
      </right>
      <top/>
      <bottom style="medium">
        <color rgb="FFCBCBCB"/>
      </bottom>
      <diagonal/>
    </border>
    <border>
      <left/>
      <right/>
      <top/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16" fontId="1" fillId="2" borderId="2" xfId="0" applyNumberFormat="1" applyFont="1" applyFill="1" applyBorder="1" applyAlignment="1">
      <alignment vertical="center"/>
    </xf>
    <xf numFmtId="16" fontId="1" fillId="4" borderId="2" xfId="0" applyNumberFormat="1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/>
    <xf numFmtId="0" fontId="3" fillId="3" borderId="5" xfId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3" borderId="3" xfId="1" applyFill="1" applyBorder="1" applyAlignment="1">
      <alignment horizontal="center" vertical="center"/>
    </xf>
    <xf numFmtId="0" fontId="3" fillId="3" borderId="5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oraweb.slac.stanford.edu/apex/slacprod/f?p=123:2:2341849278304305::::P2_NODENAME:www.golistelecom.co" TargetMode="External"/><Relationship Id="rId1827" Type="http://schemas.openxmlformats.org/officeDocument/2006/relationships/hyperlink" Target="https://oraweb.slac.stanford.edu/apex/slacprod/f?p=123:2:2341849278304305::::P2_NODENAME:dloud.kaist.kr.apan.ne" TargetMode="External"/><Relationship Id="rId21" Type="http://schemas.openxmlformats.org/officeDocument/2006/relationships/hyperlink" Target="https://oraweb.slac.stanford.edu/apex/slacprod/f?p=123:2:2341849278304305::::P2_NODENAME:amp-kiwi.cs.waikato.ac.n" TargetMode="External"/><Relationship Id="rId2089" Type="http://schemas.openxmlformats.org/officeDocument/2006/relationships/hyperlink" Target="https://oraweb.slac.stanford.edu/apex/slacprod/f?p=123:2:2341849278304305::::P2_NODENAME:www.triumf.c" TargetMode="External"/><Relationship Id="rId170" Type="http://schemas.openxmlformats.org/officeDocument/2006/relationships/hyperlink" Target="https://oraweb.slac.stanford.edu/apex/slacprod/f?p=123:2:2341849278304305::::P2_NODENAME:surveyor.net.berkeley.ed" TargetMode="External"/><Relationship Id="rId2296" Type="http://schemas.openxmlformats.org/officeDocument/2006/relationships/hyperlink" Target="https://oraweb.slac.stanford.edu/apex/slacprod/f?p=123:2:2341849278304305::::P2_NODENAME:www.fpf.b" TargetMode="External"/><Relationship Id="rId268" Type="http://schemas.openxmlformats.org/officeDocument/2006/relationships/hyperlink" Target="https://oraweb.slac.stanford.edu/apex/slacprod/f?p=123:2:2341849278304305::::P2_NODENAME:ezmp2.ipv4.switch.c" TargetMode="External"/><Relationship Id="rId475" Type="http://schemas.openxmlformats.org/officeDocument/2006/relationships/hyperlink" Target="https://oraweb.slac.stanford.edu/apex/slacprod/f?p=123:2:2341849278304305::::P2_NODENAME:br3s6p1-10bf-bc.ascc.ne" TargetMode="External"/><Relationship Id="rId682" Type="http://schemas.openxmlformats.org/officeDocument/2006/relationships/hyperlink" Target="https://oraweb.slac.stanford.edu/apex/slacprod/f?p=123:2:2341849278304305::::P2_NODENAME:feynman.physics.ucla.ed" TargetMode="External"/><Relationship Id="rId2156" Type="http://schemas.openxmlformats.org/officeDocument/2006/relationships/hyperlink" Target="https://oraweb.slac.stanford.edu/apex/slacprod/f?p=123:2:2341849278304305::::P2_NODENAME:pa.cache.nlanr.ne" TargetMode="External"/><Relationship Id="rId2363" Type="http://schemas.openxmlformats.org/officeDocument/2006/relationships/hyperlink" Target="https://oraweb.slac.stanford.edu/apex/slacprod/f?p=123:2:2341849278304305::::P2_NODENAME:111.at-4-0--0.gw3.200p-sf.sonic.ne" TargetMode="External"/><Relationship Id="rId2570" Type="http://schemas.openxmlformats.org/officeDocument/2006/relationships/hyperlink" Target="https://oraweb.slac.stanford.edu/apex/slacprod/f?p=123:2:2341849278304305::::P2_NODENAME:ftp.jach.hawaii.ed" TargetMode="External"/><Relationship Id="rId128" Type="http://schemas.openxmlformats.org/officeDocument/2006/relationships/hyperlink" Target="https://oraweb.slac.stanford.edu/apex/slacprod/f?p=123:2:2341849278304305::::P2_NODENAME:buproxy.ac.i" TargetMode="External"/><Relationship Id="rId335" Type="http://schemas.openxmlformats.org/officeDocument/2006/relationships/hyperlink" Target="https://oraweb.slac.stanford.edu/apex/slacprod/f?p=123:2:2341849278304305::::P2_NODENAME:harmony.center.osaka-u.ac.j" TargetMode="External"/><Relationship Id="rId542" Type="http://schemas.openxmlformats.org/officeDocument/2006/relationships/hyperlink" Target="https://oraweb.slac.stanford.edu/apex/slacprod/f?p=123:2:2341849278304305::::P2_NODENAME:eschilo.mib.infn.i" TargetMode="External"/><Relationship Id="rId987" Type="http://schemas.openxmlformats.org/officeDocument/2006/relationships/hyperlink" Target="https://oraweb.slac.stanford.edu/apex/slacprod/f?p=123:2:2341849278304305::::P2_NODENAME:wash-dc.nasa.go" TargetMode="External"/><Relationship Id="rId1172" Type="http://schemas.openxmlformats.org/officeDocument/2006/relationships/hyperlink" Target="https://oraweb.slac.stanford.edu/apex/slacprod/f?p=123:2:2341849278304305::::P2_NODENAME:www.nic.a" TargetMode="External"/><Relationship Id="rId2016" Type="http://schemas.openxmlformats.org/officeDocument/2006/relationships/hyperlink" Target="https://oraweb.slac.stanford.edu/apex/slacprod/f?p=123:2:2341849278304305::::P2_NODENAME:alfalfa.pas.rochester.ed" TargetMode="External"/><Relationship Id="rId2223" Type="http://schemas.openxmlformats.org/officeDocument/2006/relationships/hyperlink" Target="https://oraweb.slac.stanford.edu/apex/slacprod/f?p=123:2:2341849278304305::::P2_NODENAME:ns1.credis.r" TargetMode="External"/><Relationship Id="rId2430" Type="http://schemas.openxmlformats.org/officeDocument/2006/relationships/hyperlink" Target="https://oraweb.slac.stanford.edu/apex/slacprod/f?p=123:2:2341849278304305::::P2_NODENAME:www.acmad.n" TargetMode="External"/><Relationship Id="rId2668" Type="http://schemas.openxmlformats.org/officeDocument/2006/relationships/hyperlink" Target="https://oraweb.slac.stanford.edu/apex/slacprod/f?p=123:2:2341849278304305::::P2_NODENAME:www.voctech.org.b" TargetMode="External"/><Relationship Id="rId402" Type="http://schemas.openxmlformats.org/officeDocument/2006/relationships/hyperlink" Target="https://oraweb.slac.stanford.edu/apex/slacprod/f?p=123:2:2341849278304305::::P2_NODENAME:wopr.scripps.ed" TargetMode="External"/><Relationship Id="rId847" Type="http://schemas.openxmlformats.org/officeDocument/2006/relationships/hyperlink" Target="https://oraweb.slac.stanford.edu/apex/slacprod/f?p=123:2:2341849278304305::::P2_NODENAME:www.makumira.ac.t" TargetMode="External"/><Relationship Id="rId1032" Type="http://schemas.openxmlformats.org/officeDocument/2006/relationships/hyperlink" Target="https://oraweb.slac.stanford.edu/apex/slacprod/f?p=123:2:2341849278304305::::P2_NODENAME:stromboli.incor.usp.b" TargetMode="External"/><Relationship Id="rId1477" Type="http://schemas.openxmlformats.org/officeDocument/2006/relationships/hyperlink" Target="https://oraweb.slac.stanford.edu/apex/slacprod/f?p=123:2:2341849278304305::::P2_NODENAME:www.mineduc.gov.c" TargetMode="External"/><Relationship Id="rId1684" Type="http://schemas.openxmlformats.org/officeDocument/2006/relationships/hyperlink" Target="https://oraweb.slac.stanford.edu/apex/slacprod/f?p=123:2:2341849278304305::::P2_NODENAME:pinger3.cki.h" TargetMode="External"/><Relationship Id="rId1891" Type="http://schemas.openxmlformats.org/officeDocument/2006/relationships/hyperlink" Target="https://oraweb.slac.stanford.edu/apex/slacprod/f?p=123:2:2341849278304305::::P2_NODENAME:kinnaird.seecs.edu.p" TargetMode="External"/><Relationship Id="rId2528" Type="http://schemas.openxmlformats.org/officeDocument/2006/relationships/hyperlink" Target="https://oraweb.slac.stanford.edu/apex/slacprod/f?p=123:2:2341849278304305::::P2_NODENAME:speedtest.servihosting.e" TargetMode="External"/><Relationship Id="rId2735" Type="http://schemas.openxmlformats.org/officeDocument/2006/relationships/hyperlink" Target="https://oraweb.slac.stanford.edu/apex/slacprod/f?p=123:2:2341849278304305::::P2_NODENAME:www.desy.d" TargetMode="External"/><Relationship Id="rId707" Type="http://schemas.openxmlformats.org/officeDocument/2006/relationships/hyperlink" Target="https://oraweb.slac.stanford.edu/apex/slacprod/f?p=123:2:2341849278304305::::P2_NODENAME:goodsmart.com.v" TargetMode="External"/><Relationship Id="rId914" Type="http://schemas.openxmlformats.org/officeDocument/2006/relationships/hyperlink" Target="https://oraweb.slac.stanford.edu/apex/slacprod/f?p=123:2:2341849278304305::::P2_NODENAME:lises.asm.m" TargetMode="External"/><Relationship Id="rId1337" Type="http://schemas.openxmlformats.org/officeDocument/2006/relationships/hyperlink" Target="https://oraweb.slac.stanford.edu/apex/slacprod/f?p=123:2:2341849278304305::::P2_NODENAME:www.upesh.ed" TargetMode="External"/><Relationship Id="rId1544" Type="http://schemas.openxmlformats.org/officeDocument/2006/relationships/hyperlink" Target="https://oraweb.slac.stanford.edu/apex/slacprod/f?p=123:2:2341849278304305::::P2_NODENAME:li.lightning.ne" TargetMode="External"/><Relationship Id="rId1751" Type="http://schemas.openxmlformats.org/officeDocument/2006/relationships/hyperlink" Target="https://oraweb.slac.stanford.edu/apex/slacprod/f?p=123:2:2341849278304305::::P2_NODENAME:noc.noc.ilan.net.i" TargetMode="External"/><Relationship Id="rId1989" Type="http://schemas.openxmlformats.org/officeDocument/2006/relationships/hyperlink" Target="https://oraweb.slac.stanford.edu/apex/slacprod/f?p=123:2:2341849278304305::::P2_NODENAME:www.kpl.net.l" TargetMode="External"/><Relationship Id="rId43" Type="http://schemas.openxmlformats.org/officeDocument/2006/relationships/hyperlink" Target="https://oraweb.slac.stanford.edu/apex/slacprod/f?p=123:2:2341849278304305::::P2_NODENAME:mail.qanet.g" TargetMode="External"/><Relationship Id="rId1404" Type="http://schemas.openxmlformats.org/officeDocument/2006/relationships/hyperlink" Target="https://oraweb.slac.stanford.edu/apex/slacprod/f?p=123:2:2341849278304305::::P2_NODENAME:63.193.232.8" TargetMode="External"/><Relationship Id="rId1611" Type="http://schemas.openxmlformats.org/officeDocument/2006/relationships/hyperlink" Target="https://oraweb.slac.stanford.edu/apex/slacprod/f?p=123:2:2341849278304305::::P2_NODENAME:sgiserv.rmki.kfk.30.4" TargetMode="External"/><Relationship Id="rId1849" Type="http://schemas.openxmlformats.org/officeDocument/2006/relationships/hyperlink" Target="https://oraweb.slac.stanford.edu/apex/slacprod/f?p=123:2:2341849278304305::::P2_NODENAME:sun.ihep.ac.h" TargetMode="External"/><Relationship Id="rId192" Type="http://schemas.openxmlformats.org/officeDocument/2006/relationships/hyperlink" Target="https://oraweb.slac.stanford.edu/apex/slacprod/f?p=123:2:2341849278304305::::P2_NODENAME:ethz.c" TargetMode="External"/><Relationship Id="rId1709" Type="http://schemas.openxmlformats.org/officeDocument/2006/relationships/hyperlink" Target="https://oraweb.slac.stanford.edu/apex/slacprod/f?p=123:2:2341849278304305::::P2_NODENAME:dns1af.cnaf.infn.i" TargetMode="External"/><Relationship Id="rId1916" Type="http://schemas.openxmlformats.org/officeDocument/2006/relationships/hyperlink" Target="https://oraweb.slac.stanford.edu/apex/slacprod/f?p=123:2:2341849278304305::::P2_NODENAME:pinger.uettaxila.edu.p" TargetMode="External"/><Relationship Id="rId497" Type="http://schemas.openxmlformats.org/officeDocument/2006/relationships/hyperlink" Target="https://oraweb.slac.stanford.edu/apex/slacprod/f?p=123:2:2341849278304305::::P2_NODENAME:mich.physics.lsa.umich.ed" TargetMode="External"/><Relationship Id="rId2080" Type="http://schemas.openxmlformats.org/officeDocument/2006/relationships/hyperlink" Target="https://oraweb.slac.stanford.edu/apex/slacprod/f?p=123:2:2341849278304305::::P2_NODENAME:hepwww.ph.qmw.ac.u" TargetMode="External"/><Relationship Id="rId2178" Type="http://schemas.openxmlformats.org/officeDocument/2006/relationships/hyperlink" Target="https://oraweb.slac.stanford.edu/apex/slacprod/f?p=123:2:2341849278304305::::P2_NODENAME:193.222.119." TargetMode="External"/><Relationship Id="rId2385" Type="http://schemas.openxmlformats.org/officeDocument/2006/relationships/hyperlink" Target="https://oraweb.slac.stanford.edu/apex/slacprod/f?p=123:2:2341849278304305::::P2_NODENAME:www.bis.k12.t" TargetMode="External"/><Relationship Id="rId357" Type="http://schemas.openxmlformats.org/officeDocument/2006/relationships/hyperlink" Target="https://oraweb.slac.stanford.edu/apex/slacprod/f?p=123:2:2341849278304305::::P2_NODENAME:in2p3.f" TargetMode="External"/><Relationship Id="rId1194" Type="http://schemas.openxmlformats.org/officeDocument/2006/relationships/hyperlink" Target="https://oraweb.slac.stanford.edu/apex/slacprod/f?p=123:2:2341849278304305::::P2_NODENAME:tap-kaist.kr.apan.ne" TargetMode="External"/><Relationship Id="rId2038" Type="http://schemas.openxmlformats.org/officeDocument/2006/relationships/hyperlink" Target="https://oraweb.slac.stanford.edu/apex/slacprod/f?p=123:2:2341849278304305::::P2_NODENAME:www.ed.ac.u" TargetMode="External"/><Relationship Id="rId2592" Type="http://schemas.openxmlformats.org/officeDocument/2006/relationships/hyperlink" Target="https://oraweb.slac.stanford.edu/apex/slacprod/f?p=123:2:2341849278304305::::P2_NODENAME:grpmail1.mail.vanderbilt.ed" TargetMode="External"/><Relationship Id="rId217" Type="http://schemas.openxmlformats.org/officeDocument/2006/relationships/hyperlink" Target="https://oraweb.slac.stanford.edu/apex/slacprod/f?p=123:2:2341849278304305::::P2_NODENAME:indya.hep.brandeis.ed" TargetMode="External"/><Relationship Id="rId564" Type="http://schemas.openxmlformats.org/officeDocument/2006/relationships/hyperlink" Target="https://oraweb.slac.stanford.edu/apex/slacprod/f?p=123:2:2341849278304305::::P2_NODENAME:bofur.rmki.kfki.h" TargetMode="External"/><Relationship Id="rId771" Type="http://schemas.openxmlformats.org/officeDocument/2006/relationships/hyperlink" Target="https://oraweb.slac.stanford.edu/apex/slacprod/f?p=123:2:2341849278304305::::P2_NODENAME:cruise.ornl.go" TargetMode="External"/><Relationship Id="rId869" Type="http://schemas.openxmlformats.org/officeDocument/2006/relationships/hyperlink" Target="https://oraweb.slac.stanford.edu/apex/slacprod/f?p=123:2:2341849278304305::::P2_NODENAME:193.60.157.10" TargetMode="External"/><Relationship Id="rId1499" Type="http://schemas.openxmlformats.org/officeDocument/2006/relationships/hyperlink" Target="https://oraweb.slac.stanford.edu/apex/slacprod/f?p=123:2:2341849278304305::::P2_NODENAME:www.nuuz.uzsci.ne" TargetMode="External"/><Relationship Id="rId2245" Type="http://schemas.openxmlformats.org/officeDocument/2006/relationships/hyperlink" Target="https://oraweb.slac.stanford.edu/apex/slacprod/f?p=123:2:2341849278304305::::P2_NODENAME:196.21.45.13" TargetMode="External"/><Relationship Id="rId2452" Type="http://schemas.openxmlformats.org/officeDocument/2006/relationships/hyperlink" Target="https://oraweb.slac.stanford.edu/apex/slacprod/f?p=123:2:2341849278304305::::P2_NODENAME:www.benuestate.gov.n" TargetMode="External"/><Relationship Id="rId424" Type="http://schemas.openxmlformats.org/officeDocument/2006/relationships/hyperlink" Target="https://oraweb.slac.stanford.edu/apex/slacprod/f?p=123:2:2341849278304305::::P2_NODENAME:hephy.uibk.ac.a" TargetMode="External"/><Relationship Id="rId631" Type="http://schemas.openxmlformats.org/officeDocument/2006/relationships/hyperlink" Target="https://oraweb.slac.stanford.edu/apex/slacprod/f?p=123:2:2341849278304305::::P2_NODENAME:ccs2.ornl.go" TargetMode="External"/><Relationship Id="rId729" Type="http://schemas.openxmlformats.org/officeDocument/2006/relationships/hyperlink" Target="https://oraweb.slac.stanford.edu/apex/slacprod/f?p=123:2:2341849278304305::::P2_NODENAME:dnsba.ba.infn.i" TargetMode="External"/><Relationship Id="rId1054" Type="http://schemas.openxmlformats.org/officeDocument/2006/relationships/hyperlink" Target="https://oraweb.slac.stanford.edu/apex/slacprod/f?p=123:2:2341849278304305::::P2_NODENAME:200.37.46.8" TargetMode="External"/><Relationship Id="rId1261" Type="http://schemas.openxmlformats.org/officeDocument/2006/relationships/hyperlink" Target="https://oraweb.slac.stanford.edu/apex/slacprod/f?p=123:2:2341849278304305::::P2_NODENAME:www.yumit.a" TargetMode="External"/><Relationship Id="rId1359" Type="http://schemas.openxmlformats.org/officeDocument/2006/relationships/hyperlink" Target="https://oraweb.slac.stanford.edu/apex/slacprod/f?p=123:2:2341849278304305::::P2_NODENAME:www.rmit.edu.v" TargetMode="External"/><Relationship Id="rId2105" Type="http://schemas.openxmlformats.org/officeDocument/2006/relationships/hyperlink" Target="https://oraweb.slac.stanford.edu/apex/slacprod/f?p=123:2:2341849278304305::::P2_NODENAME:www.knu.ac.k" TargetMode="External"/><Relationship Id="rId2312" Type="http://schemas.openxmlformats.org/officeDocument/2006/relationships/hyperlink" Target="https://oraweb.slac.stanford.edu/apex/slacprod/f?p=123:2:2341849278304305::::P2_NODENAME:www.indo.net.i" TargetMode="External"/><Relationship Id="rId936" Type="http://schemas.openxmlformats.org/officeDocument/2006/relationships/hyperlink" Target="https://oraweb.slac.stanford.edu/apex/slacprod/f?p=123:2:2341849278304305::::P2_NODENAME:www.bfa.a" TargetMode="External"/><Relationship Id="rId1121" Type="http://schemas.openxmlformats.org/officeDocument/2006/relationships/hyperlink" Target="https://oraweb.slac.stanford.edu/apex/slacprod/f?p=123:2:2341849278304305::::P2_NODENAME:202.249.47." TargetMode="External"/><Relationship Id="rId1219" Type="http://schemas.openxmlformats.org/officeDocument/2006/relationships/hyperlink" Target="https://oraweb.slac.stanford.edu/apex/slacprod/f?p=123:2:2341849278304305::::P2_NODENAME:204.131.62.12" TargetMode="External"/><Relationship Id="rId1566" Type="http://schemas.openxmlformats.org/officeDocument/2006/relationships/hyperlink" Target="https://oraweb.slac.stanford.edu/apex/slacprod/f?p=123:2:2341849278304305::::P2_NODENAME:acp1.acp.or" TargetMode="External"/><Relationship Id="rId1773" Type="http://schemas.openxmlformats.org/officeDocument/2006/relationships/hyperlink" Target="https://oraweb.slac.stanford.edu/apex/slacprod/f?p=123:2:2341849278304305::::P2_NODENAME:pcpntc3.in2p3.f" TargetMode="External"/><Relationship Id="rId1980" Type="http://schemas.openxmlformats.org/officeDocument/2006/relationships/hyperlink" Target="https://oraweb.slac.stanford.edu/apex/slacprod/f?p=123:2:2341849278304305::::P2_NODENAME:lse.seecs.edu.p" TargetMode="External"/><Relationship Id="rId2617" Type="http://schemas.openxmlformats.org/officeDocument/2006/relationships/hyperlink" Target="https://oraweb.slac.stanford.edu/apex/slacprod/f?p=123:2:2341849278304305::::P2_NODENAME:rzserv2.gsi.d" TargetMode="External"/><Relationship Id="rId65" Type="http://schemas.openxmlformats.org/officeDocument/2006/relationships/hyperlink" Target="https://oraweb.slac.stanford.edu/apex/slacprod/f?p=123:2:2341849278304305::::P2_NODENAME:www.cuc.ac.c" TargetMode="External"/><Relationship Id="rId1426" Type="http://schemas.openxmlformats.org/officeDocument/2006/relationships/hyperlink" Target="https://oraweb.slac.stanford.edu/apex/slacprod/f?p=123:2:2341849278304305::::P2_NODENAME:ns.bensoft.co" TargetMode="External"/><Relationship Id="rId1633" Type="http://schemas.openxmlformats.org/officeDocument/2006/relationships/hyperlink" Target="https://oraweb.slac.stanford.edu/apex/slacprod/f?p=123:2:2341849278304305::::P2_NODENAME:tp.platform.co" TargetMode="External"/><Relationship Id="rId1840" Type="http://schemas.openxmlformats.org/officeDocument/2006/relationships/hyperlink" Target="https://oraweb.slac.stanford.edu/apex/slacprod/f?p=123:2:2341849278304305::::P2_NODENAME:ping.desy.dec.b" TargetMode="External"/><Relationship Id="rId1700" Type="http://schemas.openxmlformats.org/officeDocument/2006/relationships/hyperlink" Target="https://oraweb.slac.stanford.edu/apex/slacprod/f?p=123:2:2341849278304305::::P2_NODENAME:lns62.lns.uc.ed" TargetMode="External"/><Relationship Id="rId1938" Type="http://schemas.openxmlformats.org/officeDocument/2006/relationships/hyperlink" Target="https://oraweb.slac.stanford.edu/apex/slacprod/f?p=123:2:2341849278304305::::P2_NODENAME:pinger.stanford.ed" TargetMode="External"/><Relationship Id="rId281" Type="http://schemas.openxmlformats.org/officeDocument/2006/relationships/hyperlink" Target="https://oraweb.slac.stanford.edu/apex/slacprod/f?p=123:2:2341849278304305::::P2_NODENAME:clmnge.ge.infn.i" TargetMode="External"/><Relationship Id="rId141" Type="http://schemas.openxmlformats.org/officeDocument/2006/relationships/hyperlink" Target="https://oraweb.slac.stanford.edu/apex/slacprod/f?p=123:2:2341849278304305::::P2_NODENAME:ping.phys.hawaii.ed" TargetMode="External"/><Relationship Id="rId379" Type="http://schemas.openxmlformats.org/officeDocument/2006/relationships/hyperlink" Target="https://oraweb.slac.stanford.edu/apex/slacprod/f?p=123:2:2341849278304305::::P2_NODENAME:rtcdns1.rtc.riken.go.j" TargetMode="External"/><Relationship Id="rId586" Type="http://schemas.openxmlformats.org/officeDocument/2006/relationships/hyperlink" Target="https://oraweb.slac.stanford.edu/apex/slacprod/f?p=123:2:2341849278304305::::P2_NODENAME:heplx1.phy.duke.ed" TargetMode="External"/><Relationship Id="rId793" Type="http://schemas.openxmlformats.org/officeDocument/2006/relationships/hyperlink" Target="https://oraweb.slac.stanford.edu/apex/slacprod/f?p=123:2:2341849278304305::::P2_NODENAME:na.infn.i" TargetMode="External"/><Relationship Id="rId2267" Type="http://schemas.openxmlformats.org/officeDocument/2006/relationships/hyperlink" Target="https://oraweb.slac.stanford.edu/apex/slacprod/f?p=123:2:2341849278304305::::P2_NODENAME:ns1.retina.a" TargetMode="External"/><Relationship Id="rId2474" Type="http://schemas.openxmlformats.org/officeDocument/2006/relationships/hyperlink" Target="https://oraweb.slac.stanford.edu/apex/slacprod/f?p=123:2:2341849278304305::::P2_NODENAME:az-ix.ne" TargetMode="External"/><Relationship Id="rId2681" Type="http://schemas.openxmlformats.org/officeDocument/2006/relationships/hyperlink" Target="https://oraweb.slac.stanford.edu/apex/slacprod/f?p=123:2:2341849278304305::::P2_NODENAME:ns.concentric.ne" TargetMode="External"/><Relationship Id="rId7" Type="http://schemas.openxmlformats.org/officeDocument/2006/relationships/hyperlink" Target="https://oraweb.slac.stanford.edu/apex/slacprod/f?p=123:2:2341849278304305::::P2_NODENAME:fnal.fnal.go" TargetMode="External"/><Relationship Id="rId239" Type="http://schemas.openxmlformats.org/officeDocument/2006/relationships/hyperlink" Target="https://oraweb.slac.stanford.edu/apex/slacprod/f?p=123:2:2341849278304305::::P2_NODENAME:ping.bnl.go" TargetMode="External"/><Relationship Id="rId446" Type="http://schemas.openxmlformats.org/officeDocument/2006/relationships/hyperlink" Target="https://oraweb.slac.stanford.edu/apex/slacprod/f?p=123:2:2341849278304305::::P2_NODENAME:140.109.14." TargetMode="External"/><Relationship Id="rId653" Type="http://schemas.openxmlformats.org/officeDocument/2006/relationships/hyperlink" Target="https://oraweb.slac.stanford.edu/apex/slacprod/f?p=123:2:2341849278304305::::P2_NODENAME:www.uu.ne" TargetMode="External"/><Relationship Id="rId1076" Type="http://schemas.openxmlformats.org/officeDocument/2006/relationships/hyperlink" Target="https://oraweb.slac.stanford.edu/apex/slacprod/f?p=123:2:2341849278304305::::P2_NODENAME:pgdu.pipolfastaem.gov.s" TargetMode="External"/><Relationship Id="rId1283" Type="http://schemas.openxmlformats.org/officeDocument/2006/relationships/hyperlink" Target="https://oraweb.slac.stanford.edu/apex/slacprod/f?p=123:2:2341849278304305::::P2_NODENAME:catv003001.usr.hananet.ne" TargetMode="External"/><Relationship Id="rId1490" Type="http://schemas.openxmlformats.org/officeDocument/2006/relationships/hyperlink" Target="https://oraweb.slac.stanford.edu/apex/slacprod/f?p=123:2:2341849278304305::::P2_NODENAME:www.nic.mr" TargetMode="External"/><Relationship Id="rId2127" Type="http://schemas.openxmlformats.org/officeDocument/2006/relationships/hyperlink" Target="https://oraweb.slac.stanford.edu/apex/slacprod/f?p=123:2:2341849278304305::::P2_NODENAME:btc.b" TargetMode="External"/><Relationship Id="rId2334" Type="http://schemas.openxmlformats.org/officeDocument/2006/relationships/hyperlink" Target="https://oraweb.slac.stanford.edu/apex/slacprod/f?p=123:2:2341849278304305::::P2_NODENAME:www.laotrade.org.l" TargetMode="External"/><Relationship Id="rId306" Type="http://schemas.openxmlformats.org/officeDocument/2006/relationships/hyperlink" Target="https://oraweb.slac.stanford.edu/apex/slacprod/f?p=123:2:2341849278304305::::P2_NODENAME:ip-tele.fnal.go" TargetMode="External"/><Relationship Id="rId860" Type="http://schemas.openxmlformats.org/officeDocument/2006/relationships/hyperlink" Target="https://oraweb.slac.stanford.edu/apex/slacprod/f?p=123:2:2341849278304305::::P2_NODENAME:www.nfiu.gov.n" TargetMode="External"/><Relationship Id="rId958" Type="http://schemas.openxmlformats.org/officeDocument/2006/relationships/hyperlink" Target="https://oraweb.slac.stanford.edu/apex/slacprod/f?p=123:2:2341849278304305::::P2_NODENAME:www.arundel.ac.z" TargetMode="External"/><Relationship Id="rId1143" Type="http://schemas.openxmlformats.org/officeDocument/2006/relationships/hyperlink" Target="https://oraweb.slac.stanford.edu/apex/slacprod/f?p=123:2:2341849278304305::::P2_NODENAME:uob.edu.p" TargetMode="External"/><Relationship Id="rId1588" Type="http://schemas.openxmlformats.org/officeDocument/2006/relationships/hyperlink" Target="https://oraweb.slac.stanford.edu/apex/slacprod/f?p=123:2:2341849278304305::::P2_NODENAME:enterprise5.212.5" TargetMode="External"/><Relationship Id="rId1795" Type="http://schemas.openxmlformats.org/officeDocument/2006/relationships/hyperlink" Target="https://oraweb.slac.stanford.edu/apex/slacprod/f?p=123:2:2341849278304305::::P2_NODENAME:pip505.cithep.caltech.ed" TargetMode="External"/><Relationship Id="rId2541" Type="http://schemas.openxmlformats.org/officeDocument/2006/relationships/hyperlink" Target="https://oraweb.slac.stanford.edu/apex/slacprod/f?p=123:2:2341849278304305::::P2_NODENAME:speedtest.meganets.r" TargetMode="External"/><Relationship Id="rId2639" Type="http://schemas.openxmlformats.org/officeDocument/2006/relationships/hyperlink" Target="https://oraweb.slac.stanford.edu/apex/slacprod/f?p=123:2:2341849278304305::::P2_NODENAME:ns3.nic.f" TargetMode="External"/><Relationship Id="rId87" Type="http://schemas.openxmlformats.org/officeDocument/2006/relationships/hyperlink" Target="https://oraweb.slac.stanford.edu/apex/slacprod/f?p=123:2:2341849278304305::::P2_NODENAME:ens62.lns.cornell.ed" TargetMode="External"/><Relationship Id="rId513" Type="http://schemas.openxmlformats.org/officeDocument/2006/relationships/hyperlink" Target="https://oraweb.slac.stanford.edu/apex/slacprod/f?p=123:2:2341849278304305::::P2_NODENAME:enterprise.uspnet.usp.b" TargetMode="External"/><Relationship Id="rId720" Type="http://schemas.openxmlformats.org/officeDocument/2006/relationships/hyperlink" Target="https://oraweb.slac.stanford.edu/apex/slacprod/f?p=123:2:2341849278304305::::P2_NODENAME:babar.fzk.d" TargetMode="External"/><Relationship Id="rId818" Type="http://schemas.openxmlformats.org/officeDocument/2006/relationships/hyperlink" Target="https://oraweb.slac.stanford.edu/apex/slacprod/f?p=123:2:2341849278304305::::P2_NODENAME:rep.grid.arn.d" TargetMode="External"/><Relationship Id="rId1350" Type="http://schemas.openxmlformats.org/officeDocument/2006/relationships/hyperlink" Target="https://oraweb.slac.stanford.edu/apex/slacprod/f?p=123:2:2341849278304305::::P2_NODENAME:www.ut.ac.i" TargetMode="External"/><Relationship Id="rId1448" Type="http://schemas.openxmlformats.org/officeDocument/2006/relationships/hyperlink" Target="https://oraweb.slac.stanford.edu/apex/slacprod/f?p=123:2:2341849278304305::::P2_NODENAME:www.muet.edu.p" TargetMode="External"/><Relationship Id="rId1655" Type="http://schemas.openxmlformats.org/officeDocument/2006/relationships/hyperlink" Target="https://oraweb.slac.stanford.edu/apex/slacprod/f?p=123:2:2341849278304305::::P2_NODENAME:nscp.umd.ed" TargetMode="External"/><Relationship Id="rId2401" Type="http://schemas.openxmlformats.org/officeDocument/2006/relationships/hyperlink" Target="https://oraweb.slac.stanford.edu/apex/slacprod/f?p=123:2:2341849278304305::::P2_NODENAME:www.rtu.l" TargetMode="External"/><Relationship Id="rId2706" Type="http://schemas.openxmlformats.org/officeDocument/2006/relationships/hyperlink" Target="https://oraweb.slac.stanford.edu/apex/slacprod/f?p=123:2:2341849278304305::::P2_NODENAME:www.data.co" TargetMode="External"/><Relationship Id="rId1003" Type="http://schemas.openxmlformats.org/officeDocument/2006/relationships/hyperlink" Target="https://oraweb.slac.stanford.edu/apex/slacprod/f?p=123:2:2341849278304305::::P2_NODENAME:csg-ippm.net.wisc.ed" TargetMode="External"/><Relationship Id="rId1210" Type="http://schemas.openxmlformats.org/officeDocument/2006/relationships/hyperlink" Target="https://oraweb.slac.stanford.edu/apex/slacprod/f?p=123:2:2341849278304305::::P2_NODENAME:www.nic.l" TargetMode="External"/><Relationship Id="rId1308" Type="http://schemas.openxmlformats.org/officeDocument/2006/relationships/hyperlink" Target="https://oraweb.slac.stanford.edu/apex/slacprod/f?p=123:2:2341849278304305::::P2_NODENAME:212.88.97.4" TargetMode="External"/><Relationship Id="rId1862" Type="http://schemas.openxmlformats.org/officeDocument/2006/relationships/hyperlink" Target="https://oraweb.slac.stanford.edu/apex/slacprod/f?p=123:2:2341849278304305::::P2_NODENAME:argus.suoregon.ed" TargetMode="External"/><Relationship Id="rId1515" Type="http://schemas.openxmlformats.org/officeDocument/2006/relationships/hyperlink" Target="https://oraweb.slac.stanford.edu/apex/slacprod/f?p=123:2:2341849278304305::::P2_NODENAME:www.alaqsa.edu.s" TargetMode="External"/><Relationship Id="rId1722" Type="http://schemas.openxmlformats.org/officeDocument/2006/relationships/hyperlink" Target="https://oraweb.slac.stanford.edu/apex/slacprod/f?p=123:2:2341849278304305::::P2_NODENAME:sep505.cithep.caltech.ed" TargetMode="External"/><Relationship Id="rId14" Type="http://schemas.openxmlformats.org/officeDocument/2006/relationships/hyperlink" Target="https://oraweb.slac.stanford.edu/apex/slacprod/f?p=123:2:2341849278304305::::P2_NODENAME:ping.rmki.kfki.h" TargetMode="External"/><Relationship Id="rId2191" Type="http://schemas.openxmlformats.org/officeDocument/2006/relationships/hyperlink" Target="https://oraweb.slac.stanford.edu/apex/slacprod/f?p=123:2:2341849278304305::::P2_NODENAME:www.fulbright.org.c" TargetMode="External"/><Relationship Id="rId163" Type="http://schemas.openxmlformats.org/officeDocument/2006/relationships/hyperlink" Target="https://oraweb.slac.stanford.edu/apex/slacprod/f?p=123:2:2341849278304305::::P2_NODENAME:iperf2-gig.nslabs.ufl.ed" TargetMode="External"/><Relationship Id="rId370" Type="http://schemas.openxmlformats.org/officeDocument/2006/relationships/hyperlink" Target="https://oraweb.slac.stanford.edu/apex/slacprod/f?p=123:2:2341849278304305::::P2_NODENAME:ccjalteon01.riken.go.j" TargetMode="External"/><Relationship Id="rId2051" Type="http://schemas.openxmlformats.org/officeDocument/2006/relationships/hyperlink" Target="https://oraweb.slac.stanford.edu/apex/slacprod/f?p=123:2:2341849278304305::::P2_NODENAME:hep.physics.mcgill.c" TargetMode="External"/><Relationship Id="rId2289" Type="http://schemas.openxmlformats.org/officeDocument/2006/relationships/hyperlink" Target="https://oraweb.slac.stanford.edu/apex/slacprod/f?p=123:2:2341849278304305::::P2_NODENAME:www.egrem.com.c" TargetMode="External"/><Relationship Id="rId2496" Type="http://schemas.openxmlformats.org/officeDocument/2006/relationships/hyperlink" Target="https://oraweb.slac.stanford.edu/apex/slacprod/f?p=123:2:2341849278304305::::P2_NODENAME:www.cambridge.edu.j" TargetMode="External"/><Relationship Id="rId230" Type="http://schemas.openxmlformats.org/officeDocument/2006/relationships/hyperlink" Target="https://oraweb.slac.stanford.edu/apex/slacprod/f?p=123:2:2341849278304305::::P2_NODENAME:silas-2.cc.monash.edu.a" TargetMode="External"/><Relationship Id="rId468" Type="http://schemas.openxmlformats.org/officeDocument/2006/relationships/hyperlink" Target="https://oraweb.slac.stanford.edu/apex/slacprod/f?p=123:2:2341849278304305::::P2_NODENAME:140.109.248.24" TargetMode="External"/><Relationship Id="rId675" Type="http://schemas.openxmlformats.org/officeDocument/2006/relationships/hyperlink" Target="https://oraweb.slac.stanford.edu/apex/slacprod/f?p=123:2:2341849278304305::::P2_NODENAME:ns.ritualpc.com.s" TargetMode="External"/><Relationship Id="rId882" Type="http://schemas.openxmlformats.org/officeDocument/2006/relationships/hyperlink" Target="https://oraweb.slac.stanford.edu/apex/slacprod/f?p=123:2:2341849278304305::::P2_NODENAME:www.sesame.org.j" TargetMode="External"/><Relationship Id="rId1098" Type="http://schemas.openxmlformats.org/officeDocument/2006/relationships/hyperlink" Target="https://oraweb.slac.stanford.edu/apex/slacprod/f?p=123:2:2341849278304305::::P2_NODENAME:sanchar.ncb.ernet.i" TargetMode="External"/><Relationship Id="rId2149" Type="http://schemas.openxmlformats.org/officeDocument/2006/relationships/hyperlink" Target="https://oraweb.slac.stanford.edu/apex/slacprod/f?p=123:2:2341849278304305::::P2_NODENAME:monitor.scarlet.a" TargetMode="External"/><Relationship Id="rId2356" Type="http://schemas.openxmlformats.org/officeDocument/2006/relationships/hyperlink" Target="https://oraweb.slac.stanford.edu/apex/slacprod/f?p=123:2:2341849278304305::::P2_NODENAME:www.lanl.go" TargetMode="External"/><Relationship Id="rId2563" Type="http://schemas.openxmlformats.org/officeDocument/2006/relationships/hyperlink" Target="https://oraweb.slac.stanford.edu/apex/slacprod/f?p=123:2:2341849278304305::::P2_NODENAME:nyu.ed" TargetMode="External"/><Relationship Id="rId328" Type="http://schemas.openxmlformats.org/officeDocument/2006/relationships/hyperlink" Target="https://oraweb.slac.stanford.edu/apex/slacprod/f?p=123:2:2341849278304305::::P2_NODENAME:xserver1.nrl.navy.mi" TargetMode="External"/><Relationship Id="rId535" Type="http://schemas.openxmlformats.org/officeDocument/2006/relationships/hyperlink" Target="https://oraweb.slac.stanford.edu/apex/slacprod/f?p=123:2:2341849278304305::::P2_NODENAME:sukhoi.doe.go" TargetMode="External"/><Relationship Id="rId742" Type="http://schemas.openxmlformats.org/officeDocument/2006/relationships/hyperlink" Target="https://oraweb.slac.stanford.edu/apex/slacprod/f?p=123:2:2341849278304305::::P2_NODENAME:schuur.nikhef.n" TargetMode="External"/><Relationship Id="rId1165" Type="http://schemas.openxmlformats.org/officeDocument/2006/relationships/hyperlink" Target="https://oraweb.slac.stanford.edu/apex/slacprod/f?p=123:2:2341849278304305::::P2_NODENAME:tpr-atm3-0-3.jp.apan.ne" TargetMode="External"/><Relationship Id="rId1372" Type="http://schemas.openxmlformats.org/officeDocument/2006/relationships/hyperlink" Target="https://oraweb.slac.stanford.edu/apex/slacprod/f?p=123:2:2341849278304305::::P2_NODENAME:www.artp.t" TargetMode="External"/><Relationship Id="rId2009" Type="http://schemas.openxmlformats.org/officeDocument/2006/relationships/hyperlink" Target="https://oraweb.slac.stanford.edu/apex/slacprod/f?p=123:2:2341849278304305::::P2_NODENAME:ping.cs.wisc.ed" TargetMode="External"/><Relationship Id="rId2216" Type="http://schemas.openxmlformats.org/officeDocument/2006/relationships/hyperlink" Target="https://oraweb.slac.stanford.edu/apex/slacprod/f?p=123:2:2341849278304305::::P2_NODENAME:www.accessallareas.a" TargetMode="External"/><Relationship Id="rId2423" Type="http://schemas.openxmlformats.org/officeDocument/2006/relationships/hyperlink" Target="https://oraweb.slac.stanford.edu/apex/slacprod/f?p=123:2:2341849278304305::::P2_NODENAME:speed.unidata.i" TargetMode="External"/><Relationship Id="rId2630" Type="http://schemas.openxmlformats.org/officeDocument/2006/relationships/hyperlink" Target="https://oraweb.slac.stanford.edu/apex/slacprod/f?p=123:2:2341849278304305::::P2_NODENAME:ippm.utah.ed" TargetMode="External"/><Relationship Id="rId602" Type="http://schemas.openxmlformats.org/officeDocument/2006/relationships/hyperlink" Target="https://oraweb.slac.stanford.edu/apex/slacprod/f?p=123:2:2341849278304305::::P2_NODENAME:gw35.hep.ph.ic.ac.u" TargetMode="External"/><Relationship Id="rId1025" Type="http://schemas.openxmlformats.org/officeDocument/2006/relationships/hyperlink" Target="https://oraweb.slac.stanford.edu/apex/slacprod/f?p=123:2:2341849278304305::::P2_NODENAME:perfsonar.innova-red.ne" TargetMode="External"/><Relationship Id="rId1232" Type="http://schemas.openxmlformats.org/officeDocument/2006/relationships/hyperlink" Target="https://oraweb.slac.stanford.edu/apex/slacprod/f?p=123:2:2341849278304305::::P2_NODENAME:www.eng.bellsouth.ne" TargetMode="External"/><Relationship Id="rId1677" Type="http://schemas.openxmlformats.org/officeDocument/2006/relationships/hyperlink" Target="https://oraweb.slac.stanford.edu/apex/slacprod/f?p=123:2:2341849278304305::::P2_NODENAME:www.sustetch.ed" TargetMode="External"/><Relationship Id="rId1884" Type="http://schemas.openxmlformats.org/officeDocument/2006/relationships/hyperlink" Target="https://oraweb.slac.stanford.edu/apex/slacprod/f?p=123:2:2341849278304305::::P2_NODENAME:pingerlhr-gcu.pern.edu.p" TargetMode="External"/><Relationship Id="rId2728" Type="http://schemas.openxmlformats.org/officeDocument/2006/relationships/hyperlink" Target="https://oraweb.slac.stanford.edu/apex/slacprod/f?p=123:2:2341849278304305::::P2_NODENAME:alp4ct.ct.infn.i" TargetMode="External"/><Relationship Id="rId907" Type="http://schemas.openxmlformats.org/officeDocument/2006/relationships/hyperlink" Target="https://oraweb.slac.stanford.edu/apex/slacprod/f?p=123:2:2341849278304305::::P2_NODENAME:ift.ioffe.rssi.r" TargetMode="External"/><Relationship Id="rId1537" Type="http://schemas.openxmlformats.org/officeDocument/2006/relationships/hyperlink" Target="https://oraweb.slac.stanford.edu/apex/slacprod/f?p=123:2:2341849278304305::::P2_NODENAME:27." TargetMode="External"/><Relationship Id="rId1744" Type="http://schemas.openxmlformats.org/officeDocument/2006/relationships/hyperlink" Target="https://oraweb.slac.stanford.edu/apex/slacprod/f?p=123:2:2341849278304305::::P2_NODENAME:multivacphysics.utoronto.c" TargetMode="External"/><Relationship Id="rId1951" Type="http://schemas.openxmlformats.org/officeDocument/2006/relationships/hyperlink" Target="https://oraweb.slac.stanford.edu/apex/slacprod/f?p=123:2:2341849278304305::::P2_NODENAME:pinger.acmesecurity.or" TargetMode="External"/><Relationship Id="rId36" Type="http://schemas.openxmlformats.org/officeDocument/2006/relationships/hyperlink" Target="https://oraweb.slac.stanford.edu/apex/slacprod/f?p=123:2:2341849278304305::::P2_NODENAME:www.adsl.com.n" TargetMode="External"/><Relationship Id="rId1604" Type="http://schemas.openxmlformats.org/officeDocument/2006/relationships/hyperlink" Target="https://oraweb.slac.stanford.edu/apex/slacprod/f?p=123:2:2341849278304305::::P2_NODENAME:uae6." TargetMode="External"/><Relationship Id="rId185" Type="http://schemas.openxmlformats.org/officeDocument/2006/relationships/hyperlink" Target="https://oraweb.slac.stanford.edu/apex/slacprod/f?p=123:2:2341849278304305::::P2_NODENAME:glast.phys.washington.ed" TargetMode="External"/><Relationship Id="rId1811" Type="http://schemas.openxmlformats.org/officeDocument/2006/relationships/hyperlink" Target="https://oraweb.slac.stanford.edu/apex/slacprod/f?p=123:2:2341849278304305::::P2_NODENAME:ermi.physics.umd.ed" TargetMode="External"/><Relationship Id="rId1909" Type="http://schemas.openxmlformats.org/officeDocument/2006/relationships/hyperlink" Target="https://oraweb.slac.stanford.edu/apex/slacprod/f?p=123:2:2341849278304305::::P2_NODENAME:maggie1.seecs.edu.p" TargetMode="External"/><Relationship Id="rId392" Type="http://schemas.openxmlformats.org/officeDocument/2006/relationships/hyperlink" Target="https://oraweb.slac.stanford.edu/apex/slacprod/f?p=123:2:2341849278304305::::P2_NODENAME:surveyor.slac.stanford.ed" TargetMode="External"/><Relationship Id="rId697" Type="http://schemas.openxmlformats.org/officeDocument/2006/relationships/hyperlink" Target="https://oraweb.slac.stanford.edu/apex/slacprod/f?p=123:2:2341849278304305::::P2_NODENAME:perl-pbdsl.stanford.ed" TargetMode="External"/><Relationship Id="rId2073" Type="http://schemas.openxmlformats.org/officeDocument/2006/relationships/hyperlink" Target="https://oraweb.slac.stanford.edu/apex/slacprod/f?p=123:2:2341849278304305::::P2_NODENAME:www.kph.uni-mainz.d" TargetMode="External"/><Relationship Id="rId2280" Type="http://schemas.openxmlformats.org/officeDocument/2006/relationships/hyperlink" Target="https://oraweb.slac.stanford.edu/apex/slacprod/f?p=123:2:2341849278304305::::P2_NODENAME:www.unibe.edu.d" TargetMode="External"/><Relationship Id="rId2378" Type="http://schemas.openxmlformats.org/officeDocument/2006/relationships/hyperlink" Target="https://oraweb.slac.stanford.edu/apex/slacprod/f?p=123:2:2341849278304305::::P2_NODENAME:infn-garr.pi.infn.i" TargetMode="External"/><Relationship Id="rId252" Type="http://schemas.openxmlformats.org/officeDocument/2006/relationships/hyperlink" Target="https://oraweb.slac.stanford.edu/apex/slacprod/f?p=123:2:2341849278304305::::P2_NODENAME:ipndec2.unil.c" TargetMode="External"/><Relationship Id="rId1187" Type="http://schemas.openxmlformats.org/officeDocument/2006/relationships/hyperlink" Target="https://oraweb.slac.stanford.edu/apex/slacprod/f?p=123:2:2341849278304305::::P2_NODENAME:icu-tap.kr.apan.ne" TargetMode="External"/><Relationship Id="rId2140" Type="http://schemas.openxmlformats.org/officeDocument/2006/relationships/hyperlink" Target="https://oraweb.slac.stanford.edu/apex/slacprod/f?p=123:2:2341849278304305::::P2_NODENAME:ms01.linea.gov.b" TargetMode="External"/><Relationship Id="rId2585" Type="http://schemas.openxmlformats.org/officeDocument/2006/relationships/hyperlink" Target="https://oraweb.slac.stanford.edu/apex/slacprod/f?p=123:2:2341849278304305::::P2_NODENAME:pdsfgrid4.nersc.go" TargetMode="External"/><Relationship Id="rId112" Type="http://schemas.openxmlformats.org/officeDocument/2006/relationships/hyperlink" Target="https://oraweb.slac.stanford.edu/apex/slacprod/f?p=123:2:2341849278304305::::P2_NODENAME:pupgg.princeton.ed" TargetMode="External"/><Relationship Id="rId557" Type="http://schemas.openxmlformats.org/officeDocument/2006/relationships/hyperlink" Target="https://oraweb.slac.stanford.edu/apex/slacprod/f?p=123:2:2341849278304305::::P2_NODENAME:www.phy.bg.ac.y" TargetMode="External"/><Relationship Id="rId764" Type="http://schemas.openxmlformats.org/officeDocument/2006/relationships/hyperlink" Target="https://oraweb.slac.stanford.edu/apex/slacprod/f?p=123:2:2341849278304305::::P2_NODENAME:192.215.70.2" TargetMode="External"/><Relationship Id="rId971" Type="http://schemas.openxmlformats.org/officeDocument/2006/relationships/hyperlink" Target="https://oraweb.slac.stanford.edu/apex/slacprod/f?p=123:2:2341849278304305::::P2_NODENAME:www.ipc.b" TargetMode="External"/><Relationship Id="rId1394" Type="http://schemas.openxmlformats.org/officeDocument/2006/relationships/hyperlink" Target="https://oraweb.slac.stanford.edu/apex/slacprod/f?p=123:2:2341849278304305::::P2_NODENAME:www.dmi.l" TargetMode="External"/><Relationship Id="rId1699" Type="http://schemas.openxmlformats.org/officeDocument/2006/relationships/hyperlink" Target="https://oraweb.slac.stanford.edu/apex/slacprod/f?p=123:2:2341849278304305::::P2_NODENAME:physuna.piuc.ed" TargetMode="External"/><Relationship Id="rId2000" Type="http://schemas.openxmlformats.org/officeDocument/2006/relationships/hyperlink" Target="https://oraweb.slac.stanford.edu/apex/slacprod/f?p=123:2:2341849278304305::::P2_NODENAME:sbkwu.seecs.edu.p" TargetMode="External"/><Relationship Id="rId2238" Type="http://schemas.openxmlformats.org/officeDocument/2006/relationships/hyperlink" Target="https://oraweb.slac.stanford.edu/apex/slacprod/f?p=123:2:2341849278304305::::P2_NODENAME:atlantic.com.g" TargetMode="External"/><Relationship Id="rId2445" Type="http://schemas.openxmlformats.org/officeDocument/2006/relationships/hyperlink" Target="https://oraweb.slac.stanford.edu/apex/slacprod/f?p=123:2:2341849278304305::::P2_NODENAME:www.cnss.g" TargetMode="External"/><Relationship Id="rId2652" Type="http://schemas.openxmlformats.org/officeDocument/2006/relationships/hyperlink" Target="https://oraweb.slac.stanford.edu/apex/slacprod/f?p=123:2:2341849278304305::::P2_NODENAME:sadc-fanr.org.z" TargetMode="External"/><Relationship Id="rId417" Type="http://schemas.openxmlformats.org/officeDocument/2006/relationships/hyperlink" Target="https://oraweb.slac.stanford.edu/apex/slacprod/f?p=123:2:2341849278304305::::P2_NODENAME:137.158.200." TargetMode="External"/><Relationship Id="rId624" Type="http://schemas.openxmlformats.org/officeDocument/2006/relationships/hyperlink" Target="https://oraweb.slac.stanford.edu/apex/slacprod/f?p=123:2:2341849278304305::::P2_NODENAME:www.cas.ac.c" TargetMode="External"/><Relationship Id="rId831" Type="http://schemas.openxmlformats.org/officeDocument/2006/relationships/hyperlink" Target="https://oraweb.slac.stanford.edu/apex/slacprod/f?p=123:2:2341849278304305::::P2_NODENAME:uniweb.uni-lj.s" TargetMode="External"/><Relationship Id="rId1047" Type="http://schemas.openxmlformats.org/officeDocument/2006/relationships/hyperlink" Target="https://oraweb.slac.stanford.edu/apex/slacprod/f?p=123:2:2341849278304305::::P2_NODENAME:raiden.micnet.com.b" TargetMode="External"/><Relationship Id="rId1254" Type="http://schemas.openxmlformats.org/officeDocument/2006/relationships/hyperlink" Target="https://oraweb.slac.stanford.edu/apex/slacprod/f?p=123:2:2341849278304305::::P2_NODENAME:ippm.advanced.or" TargetMode="External"/><Relationship Id="rId1461" Type="http://schemas.openxmlformats.org/officeDocument/2006/relationships/hyperlink" Target="https://oraweb.slac.stanford.edu/apex/slacprod/f?p=123:2:2341849278304305::::P2_NODENAME:www.itrc.ac.i" TargetMode="External"/><Relationship Id="rId2305" Type="http://schemas.openxmlformats.org/officeDocument/2006/relationships/hyperlink" Target="https://oraweb.slac.stanford.edu/apex/slacprod/f?p=123:2:2341849278304305::::P2_NODENAME:speed.airnet.net.n" TargetMode="External"/><Relationship Id="rId2512" Type="http://schemas.openxmlformats.org/officeDocument/2006/relationships/hyperlink" Target="https://oraweb.slac.stanford.edu/apex/slacprod/f?p=123:2:2341849278304305::::P2_NODENAME:www.adu.m" TargetMode="External"/><Relationship Id="rId929" Type="http://schemas.openxmlformats.org/officeDocument/2006/relationships/hyperlink" Target="https://oraweb.slac.stanford.edu/apex/slacprod/f?p=123:2:2341849278304305::::P2_NODENAME:www.aegean.g" TargetMode="External"/><Relationship Id="rId1114" Type="http://schemas.openxmlformats.org/officeDocument/2006/relationships/hyperlink" Target="https://oraweb.slac.stanford.edu/apex/slacprod/f?p=123:2:2341849278304305::::P2_NODENAME:www.ums.edu.m" TargetMode="External"/><Relationship Id="rId1321" Type="http://schemas.openxmlformats.org/officeDocument/2006/relationships/hyperlink" Target="https://oraweb.slac.stanford.edu/apex/slacprod/f?p=123:2:2341849278304305::::P2_NODENAME:www.hilcoe.edu.e" TargetMode="External"/><Relationship Id="rId1559" Type="http://schemas.openxmlformats.org/officeDocument/2006/relationships/hyperlink" Target="https://oraweb.slac.stanford.edu/apex/slacprod/f?p=123:2:2341849278304305::::P2_NODENAME:pktw03.phy.154.3." TargetMode="External"/><Relationship Id="rId1766" Type="http://schemas.openxmlformats.org/officeDocument/2006/relationships/hyperlink" Target="https://oraweb.slac.stanford.edu/apex/slacprod/f?p=123:2:2341849278304305::::P2_NODENAME:aovine.uoregon.ed" TargetMode="External"/><Relationship Id="rId1973" Type="http://schemas.openxmlformats.org/officeDocument/2006/relationships/hyperlink" Target="https://oraweb.slac.stanford.edu/apex/slacprod/f?p=123:2:2341849278304305::::P2_NODENAME:avp.gov.a" TargetMode="External"/><Relationship Id="rId58" Type="http://schemas.openxmlformats.org/officeDocument/2006/relationships/hyperlink" Target="https://oraweb.slac.stanford.edu/apex/slacprod/f?p=123:2:2341849278304305::::P2_NODENAME:ps.lcg.ustc.edu.c" TargetMode="External"/><Relationship Id="rId1419" Type="http://schemas.openxmlformats.org/officeDocument/2006/relationships/hyperlink" Target="https://oraweb.slac.stanford.edu/apex/slacprod/f?p=123:2:2341849278304305::::P2_NODENAME:www.bahamas.gov.b" TargetMode="External"/><Relationship Id="rId1626" Type="http://schemas.openxmlformats.org/officeDocument/2006/relationships/hyperlink" Target="https://oraweb.slac.stanford.edu/apex/slacprod/f?p=123:2:2341849278304305::::P2_NODENAME:washington2.cw.ne" TargetMode="External"/><Relationship Id="rId1833" Type="http://schemas.openxmlformats.org/officeDocument/2006/relationships/hyperlink" Target="https://oraweb.slac.stanford.edu/apex/slacprod/f?p=123:2:2341849278304305::::P2_NODENAME:pirv1.iihe.ac.b" TargetMode="External"/><Relationship Id="rId1900" Type="http://schemas.openxmlformats.org/officeDocument/2006/relationships/hyperlink" Target="https://oraweb.slac.stanford.edu/apex/slacprod/f?p=123:2:2341849278304305::::P2_NODENAME:npm.neduet.edu.p" TargetMode="External"/><Relationship Id="rId2095" Type="http://schemas.openxmlformats.org/officeDocument/2006/relationships/hyperlink" Target="https://oraweb.slac.stanford.edu/apex/slacprod/f?p=123:2:2341849278304305::::P2_NODENAME:www.csir.co.z" TargetMode="External"/><Relationship Id="rId274" Type="http://schemas.openxmlformats.org/officeDocument/2006/relationships/hyperlink" Target="https://oraweb.slac.stanford.edu/apex/slacprod/f?p=123:2:2341849278304305::::P2_NODENAME:yumj.kek.j" TargetMode="External"/><Relationship Id="rId481" Type="http://schemas.openxmlformats.org/officeDocument/2006/relationships/hyperlink" Target="https://oraweb.slac.stanford.edu/apex/slacprod/f?p=123:2:2341849278304305::::P2_NODENAME:br2s5p0-10bf-chem-old.ascc.ne" TargetMode="External"/><Relationship Id="rId2162" Type="http://schemas.openxmlformats.org/officeDocument/2006/relationships/hyperlink" Target="https://oraweb.slac.stanford.edu/apex/slacprod/f?p=123:2:2341849278304305::::P2_NODENAME:nic.nordu.ne" TargetMode="External"/><Relationship Id="rId134" Type="http://schemas.openxmlformats.org/officeDocument/2006/relationships/hyperlink" Target="https://oraweb.slac.stanford.edu/apex/slacprod/f?p=123:2:2341849278304305::::P2_NODENAME:bootp-99-21.bootp.virginia.ed" TargetMode="External"/><Relationship Id="rId579" Type="http://schemas.openxmlformats.org/officeDocument/2006/relationships/hyperlink" Target="https://oraweb.slac.stanford.edu/apex/slacprod/f?p=123:2:2341849278304305::::P2_NODENAME:neutron.ing.ucv.v" TargetMode="External"/><Relationship Id="rId786" Type="http://schemas.openxmlformats.org/officeDocument/2006/relationships/hyperlink" Target="https://oraweb.slac.stanford.edu/apex/slacprod/f?p=123:2:2341849278304305::::P2_NODENAME:jlab7.jlab.or" TargetMode="External"/><Relationship Id="rId993" Type="http://schemas.openxmlformats.org/officeDocument/2006/relationships/hyperlink" Target="https://oraweb.slac.stanford.edu/apex/slacprod/f?p=123:2:2341849278304305::::P2_NODENAME:sgp.arm.go" TargetMode="External"/><Relationship Id="rId2467" Type="http://schemas.openxmlformats.org/officeDocument/2006/relationships/hyperlink" Target="https://oraweb.slac.stanford.edu/apex/slacprod/f?p=123:2:2341849278304305::::P2_NODENAME:speedtest.wxnz.ne" TargetMode="External"/><Relationship Id="rId2674" Type="http://schemas.openxmlformats.org/officeDocument/2006/relationships/hyperlink" Target="https://oraweb.slac.stanford.edu/apex/slacprod/f?p=123:2:2341849278304305::::P2_NODENAME:ns.hitel.ne" TargetMode="External"/><Relationship Id="rId341" Type="http://schemas.openxmlformats.org/officeDocument/2006/relationships/hyperlink" Target="https://oraweb.slac.stanford.edu/apex/slacprod/f?p=123:2:2341849278304305::::P2_NODENAME:arashi.cc.kyushu-u.ac.j" TargetMode="External"/><Relationship Id="rId439" Type="http://schemas.openxmlformats.org/officeDocument/2006/relationships/hyperlink" Target="https://oraweb.slac.stanford.edu/apex/slacprod/f?p=123:2:2341849278304305::::P2_NODENAME:140.109.120." TargetMode="External"/><Relationship Id="rId646" Type="http://schemas.openxmlformats.org/officeDocument/2006/relationships/hyperlink" Target="https://oraweb.slac.stanford.edu/apex/slacprod/f?p=123:2:2341849278304305::::P2_NODENAME:t3-1.pax-ca-gw1.netcom.ne" TargetMode="External"/><Relationship Id="rId1069" Type="http://schemas.openxmlformats.org/officeDocument/2006/relationships/hyperlink" Target="https://oraweb.slac.stanford.edu/apex/slacprod/f?p=123:2:2341849278304305::::P2_NODENAME:www.cecs.c" TargetMode="External"/><Relationship Id="rId1276" Type="http://schemas.openxmlformats.org/officeDocument/2006/relationships/hyperlink" Target="https://oraweb.slac.stanford.edu/apex/slacprod/f?p=123:2:2341849278304305::::P2_NODENAME:ns.nuri.ne" TargetMode="External"/><Relationship Id="rId1483" Type="http://schemas.openxmlformats.org/officeDocument/2006/relationships/hyperlink" Target="https://oraweb.slac.stanford.edu/apex/slacprod/f?p=123:2:2341849278304305::::P2_NODENAME:www.netpress.b" TargetMode="External"/><Relationship Id="rId2022" Type="http://schemas.openxmlformats.org/officeDocument/2006/relationships/hyperlink" Target="https://oraweb.slac.stanford.edu/apex/slacprod/f?p=123:2:2341849278304305::::P2_NODENAME:www.ps.uci.ed" TargetMode="External"/><Relationship Id="rId2327" Type="http://schemas.openxmlformats.org/officeDocument/2006/relationships/hyperlink" Target="https://oraweb.slac.stanford.edu/apex/slacprod/f?p=123:2:2341849278304305::::P2_NODENAME:chez.mana.p" TargetMode="External"/><Relationship Id="rId201" Type="http://schemas.openxmlformats.org/officeDocument/2006/relationships/hyperlink" Target="https://oraweb.slac.stanford.edu/apex/slacprod/f?p=123:2:2341849278304305::::P2_NODENAME:www.nscp.umd.ed" TargetMode="External"/><Relationship Id="rId506" Type="http://schemas.openxmlformats.org/officeDocument/2006/relationships/hyperlink" Target="https://oraweb.slac.stanford.edu/apex/slacprod/f?p=123:2:2341849278304305::::P2_NODENAME:andrew.triumf.c" TargetMode="External"/><Relationship Id="rId853" Type="http://schemas.openxmlformats.org/officeDocument/2006/relationships/hyperlink" Target="https://oraweb.slac.stanford.edu/apex/slacprod/f?p=123:2:2341849278304305::::P2_NODENAME:www.minia.edu.e" TargetMode="External"/><Relationship Id="rId1136" Type="http://schemas.openxmlformats.org/officeDocument/2006/relationships/hyperlink" Target="https://oraweb.slac.stanford.edu/apex/slacprod/f?p=123:2:2341849278304305::::P2_NODENAME:ocesb.com.m" TargetMode="External"/><Relationship Id="rId1690" Type="http://schemas.openxmlformats.org/officeDocument/2006/relationships/hyperlink" Target="https://oraweb.slac.stanford.edu/apex/slacprod/f?p=123:2:2341849278304305::::P2_NODENAME:198.10.49.6" TargetMode="External"/><Relationship Id="rId1788" Type="http://schemas.openxmlformats.org/officeDocument/2006/relationships/hyperlink" Target="https://oraweb.slac.stanford.edu/apex/slacprod/f?p=123:2:2341849278304305::::P2_NODENAME:cepheid.ph.ed" TargetMode="External"/><Relationship Id="rId1995" Type="http://schemas.openxmlformats.org/officeDocument/2006/relationships/hyperlink" Target="https://oraweb.slac.stanford.edu/apex/slacprod/f?p=123:2:2341849278304305::::P2_NODENAME:www.btu.upm.edu.m" TargetMode="External"/><Relationship Id="rId2534" Type="http://schemas.openxmlformats.org/officeDocument/2006/relationships/hyperlink" Target="https://oraweb.slac.stanford.edu/apex/slacprod/f?p=123:2:2341849278304305::::P2_NODENAME:www.surcollege.edu.o" TargetMode="External"/><Relationship Id="rId2741" Type="http://schemas.openxmlformats.org/officeDocument/2006/relationships/hyperlink" Target="https://oraweb.slac.stanford.edu/apex/slacprod/f?p=123:2:2341849278304305::::P2_NODENAME:thunderbird.internet2.ed" TargetMode="External"/><Relationship Id="rId713" Type="http://schemas.openxmlformats.org/officeDocument/2006/relationships/hyperlink" Target="https://oraweb.slac.stanford.edu/apex/slacprod/f?p=123:2:2341849278304305::::P2_NODENAME:186.232.60.12" TargetMode="External"/><Relationship Id="rId920" Type="http://schemas.openxmlformats.org/officeDocument/2006/relationships/hyperlink" Target="https://oraweb.slac.stanford.edu/apex/slacprod/f?p=123:2:2341849278304305::::P2_NODENAME:hosting.bluevision.p" TargetMode="External"/><Relationship Id="rId1343" Type="http://schemas.openxmlformats.org/officeDocument/2006/relationships/hyperlink" Target="https://oraweb.slac.stanford.edu/apex/slacprod/f?p=123:2:2341849278304305::::P2_NODENAME:217.117.4." TargetMode="External"/><Relationship Id="rId1550" Type="http://schemas.openxmlformats.org/officeDocument/2006/relationships/hyperlink" Target="https://oraweb.slac.stanford.edu/apex/slacprod/f?p=123:2:2341849278304305::::P2_NODENAME:nbi.d" TargetMode="External"/><Relationship Id="rId1648" Type="http://schemas.openxmlformats.org/officeDocument/2006/relationships/hyperlink" Target="https://oraweb.slac.stanford.edu/apex/slacprod/f?p=123:2:2341849278304305::::P2_NODENAME:lattice.vic.aarnet.edu.a" TargetMode="External"/><Relationship Id="rId2601" Type="http://schemas.openxmlformats.org/officeDocument/2006/relationships/hyperlink" Target="https://oraweb.slac.stanford.edu/apex/slacprod/f?p=123:2:2341849278304305::::P2_NODENAME:131.154.99.1" TargetMode="External"/><Relationship Id="rId1203" Type="http://schemas.openxmlformats.org/officeDocument/2006/relationships/hyperlink" Target="https://oraweb.slac.stanford.edu/apex/slacprod/f?p=123:2:2341849278304305::::P2_NODENAME:mbl.dsl.net.p" TargetMode="External"/><Relationship Id="rId1410" Type="http://schemas.openxmlformats.org/officeDocument/2006/relationships/hyperlink" Target="https://oraweb.slac.stanford.edu/apex/slacprod/f?p=123:2:2341849278304305::::P2_NODENAME:www.sify.co" TargetMode="External"/><Relationship Id="rId1508" Type="http://schemas.openxmlformats.org/officeDocument/2006/relationships/hyperlink" Target="https://oraweb.slac.stanford.edu/apex/slacprod/f?p=123:2:2341849278304305::::P2_NODENAME:ran.r" TargetMode="External"/><Relationship Id="rId1855" Type="http://schemas.openxmlformats.org/officeDocument/2006/relationships/hyperlink" Target="https://oraweb.slac.stanford.edu/apex/slacprod/f?p=123:2:2341849278304305::::P2_NODENAME:lns62.lns.csunstats.cern.c" TargetMode="External"/><Relationship Id="rId1715" Type="http://schemas.openxmlformats.org/officeDocument/2006/relationships/hyperlink" Target="https://oraweb.slac.stanford.edu/apex/slacprod/f?p=123:2:2341849278304305::::P2_NODENAME:pinsuna.phs.uc.ed" TargetMode="External"/><Relationship Id="rId1922" Type="http://schemas.openxmlformats.org/officeDocument/2006/relationships/hyperlink" Target="https://oraweb.slac.stanford.edu/apex/slacprod/f?p=123:2:2341849278304305::::P2_NODENAME:pinger.iba-suk.edu.p" TargetMode="External"/><Relationship Id="rId296" Type="http://schemas.openxmlformats.org/officeDocument/2006/relationships/hyperlink" Target="https://oraweb.slac.stanford.edu/apex/slacprod/f?p=123:2:2341849278304305::::P2_NODENAME:jasper.cacr.caltech.ed" TargetMode="External"/><Relationship Id="rId2184" Type="http://schemas.openxmlformats.org/officeDocument/2006/relationships/hyperlink" Target="https://oraweb.slac.stanford.edu/apex/slacprod/f?p=123:2:2341849278304305::::P2_NODENAME:www.kfmc.med.s" TargetMode="External"/><Relationship Id="rId2391" Type="http://schemas.openxmlformats.org/officeDocument/2006/relationships/hyperlink" Target="https://oraweb.slac.stanford.edu/apex/slacprod/f?p=123:2:2341849278304305::::P2_NODENAME:speedtest.sahara.com.s" TargetMode="External"/><Relationship Id="rId156" Type="http://schemas.openxmlformats.org/officeDocument/2006/relationships/hyperlink" Target="https://oraweb.slac.stanford.edu/apex/slacprod/f?p=123:2:2341849278304305::::P2_NODENAME:cc3.ucsf.ed" TargetMode="External"/><Relationship Id="rId363" Type="http://schemas.openxmlformats.org/officeDocument/2006/relationships/hyperlink" Target="https://oraweb.slac.stanford.edu/apex/slacprod/f?p=123:2:2341849278304305::::P2_NODENAME:hpsss0.riken.go.j" TargetMode="External"/><Relationship Id="rId570" Type="http://schemas.openxmlformats.org/officeDocument/2006/relationships/hyperlink" Target="https://oraweb.slac.stanford.edu/apex/slacprod/f?p=123:2:2341849278304305::::P2_NODENAME:fal000phys02.lancs.ac.u" TargetMode="External"/><Relationship Id="rId2044" Type="http://schemas.openxmlformats.org/officeDocument/2006/relationships/hyperlink" Target="https://oraweb.slac.stanford.edu/apex/slacprod/f?p=123:2:2341849278304305::::P2_NODENAME:ping.rhnet.i" TargetMode="External"/><Relationship Id="rId2251" Type="http://schemas.openxmlformats.org/officeDocument/2006/relationships/hyperlink" Target="https://oraweb.slac.stanford.edu/apex/slacprod/f?p=123:2:2341849278304305::::P2_NODENAME:www.dut.ac.z" TargetMode="External"/><Relationship Id="rId2489" Type="http://schemas.openxmlformats.org/officeDocument/2006/relationships/hyperlink" Target="https://oraweb.slac.stanford.edu/apex/slacprod/f?p=123:2:2341849278304305::::P2_NODENAME:www.ttu.t" TargetMode="External"/><Relationship Id="rId2696" Type="http://schemas.openxmlformats.org/officeDocument/2006/relationships/hyperlink" Target="https://oraweb.slac.stanford.edu/apex/slacprod/f?p=123:2:2341849278304305::::P2_NODENAME:h.root-servers.ne" TargetMode="External"/><Relationship Id="rId223" Type="http://schemas.openxmlformats.org/officeDocument/2006/relationships/hyperlink" Target="https://oraweb.slac.stanford.edu/apex/slacprod/f?p=123:2:2341849278304305::::P2_NODENAME:wboson.physics.colostate.ed" TargetMode="External"/><Relationship Id="rId430" Type="http://schemas.openxmlformats.org/officeDocument/2006/relationships/hyperlink" Target="https://oraweb.slac.stanford.edu/apex/slacprod/f?p=123:2:2341849278304305::::P2_NODENAME:140.105.28.2" TargetMode="External"/><Relationship Id="rId668" Type="http://schemas.openxmlformats.org/officeDocument/2006/relationships/hyperlink" Target="https://oraweb.slac.stanford.edu/apex/slacprod/f?p=123:2:2341849278304305::::P2_NODENAME:166.49.29.19" TargetMode="External"/><Relationship Id="rId875" Type="http://schemas.openxmlformats.org/officeDocument/2006/relationships/hyperlink" Target="https://oraweb.slac.stanford.edu/apex/slacprod/f?p=123:2:2341849278304305::::P2_NODENAME:www.dolphinics.n" TargetMode="External"/><Relationship Id="rId1060" Type="http://schemas.openxmlformats.org/officeDocument/2006/relationships/hyperlink" Target="https://oraweb.slac.stanford.edu/apex/slacprod/f?p=123:2:2341849278304305::::P2_NODENAME:UCLV.EDU.C" TargetMode="External"/><Relationship Id="rId1298" Type="http://schemas.openxmlformats.org/officeDocument/2006/relationships/hyperlink" Target="https://oraweb.slac.stanford.edu/apex/slacprod/f?p=123:2:2341849278304305::::P2_NODENAME:speedtest.sistemnet.com.t" TargetMode="External"/><Relationship Id="rId2111" Type="http://schemas.openxmlformats.org/officeDocument/2006/relationships/hyperlink" Target="https://oraweb.slac.stanford.edu/apex/slacprod/f?p=123:2:2341849278304305::::P2_NODENAME:ns1.restena.l" TargetMode="External"/><Relationship Id="rId2349" Type="http://schemas.openxmlformats.org/officeDocument/2006/relationships/hyperlink" Target="https://oraweb.slac.stanford.edu/apex/slacprod/f?p=123:2:2341849278304305::::P2_NODENAME:www.manila.gov.p" TargetMode="External"/><Relationship Id="rId2556" Type="http://schemas.openxmlformats.org/officeDocument/2006/relationships/hyperlink" Target="https://oraweb.slac.stanford.edu/apex/slacprod/f?p=123:2:2341849278304305::::P2_NODENAME:megalan.b" TargetMode="External"/><Relationship Id="rId528" Type="http://schemas.openxmlformats.org/officeDocument/2006/relationships/hyperlink" Target="https://oraweb.slac.stanford.edu/apex/slacprod/f?p=123:2:2341849278304305::::P2_NODENAME:dnsstat.polyn.kiae.s" TargetMode="External"/><Relationship Id="rId735" Type="http://schemas.openxmlformats.org/officeDocument/2006/relationships/hyperlink" Target="https://oraweb.slac.stanford.edu/apex/slacprod/f?p=123:2:2341849278304305::::P2_NODENAME:vaxpia.pi.infn.i" TargetMode="External"/><Relationship Id="rId942" Type="http://schemas.openxmlformats.org/officeDocument/2006/relationships/hyperlink" Target="https://oraweb.slac.stanford.edu/apex/slacprod/f?p=123:2:2341849278304305::::P2_NODENAME:physics.unipune.ernet.i" TargetMode="External"/><Relationship Id="rId1158" Type="http://schemas.openxmlformats.org/officeDocument/2006/relationships/hyperlink" Target="https://oraweb.slac.stanford.edu/apex/slacprod/f?p=123:2:2341849278304305::::P2_NODENAME:www.bu.ac.t" TargetMode="External"/><Relationship Id="rId1365" Type="http://schemas.openxmlformats.org/officeDocument/2006/relationships/hyperlink" Target="https://oraweb.slac.stanford.edu/apex/slacprod/f?p=123:2:2341849278304305::::P2_NODENAME:36.66.193." TargetMode="External"/><Relationship Id="rId1572" Type="http://schemas.openxmlformats.org/officeDocument/2006/relationships/hyperlink" Target="https://oraweb.slac.stanford.edu/apex/slacprod/f?p=123:2:2341849278304305::::P2_NODENAME:lu.s" TargetMode="External"/><Relationship Id="rId2209" Type="http://schemas.openxmlformats.org/officeDocument/2006/relationships/hyperlink" Target="https://oraweb.slac.stanford.edu/apex/slacprod/f?p=123:2:2341849278304305::::P2_NODENAME:www.cbu.u" TargetMode="External"/><Relationship Id="rId2416" Type="http://schemas.openxmlformats.org/officeDocument/2006/relationships/hyperlink" Target="https://oraweb.slac.stanford.edu/apex/slacprod/f?p=123:2:2341849278304305::::P2_NODENAME:www.avaza.gov.t" TargetMode="External"/><Relationship Id="rId2623" Type="http://schemas.openxmlformats.org/officeDocument/2006/relationships/hyperlink" Target="https://oraweb.slac.stanford.edu/apex/slacprod/f?p=123:2:2341849278304305::::P2_NODENAME:wisc.ed" TargetMode="External"/><Relationship Id="rId1018" Type="http://schemas.openxmlformats.org/officeDocument/2006/relationships/hyperlink" Target="https://oraweb.slac.stanford.edu/apex/slacprod/f?p=123:2:2341849278304305::::P2_NODENAME:j.root-servers.ne" TargetMode="External"/><Relationship Id="rId1225" Type="http://schemas.openxmlformats.org/officeDocument/2006/relationships/hyperlink" Target="https://oraweb.slac.stanford.edu/apex/slacprod/f?p=123:2:2341849278304305::::P2_NODENAME:mix-serial4-0-7.washington.cw.ne" TargetMode="External"/><Relationship Id="rId1432" Type="http://schemas.openxmlformats.org/officeDocument/2006/relationships/hyperlink" Target="https://oraweb.slac.stanford.edu/apex/slacprod/f?p=123:2:2341849278304305::::P2_NODENAME:www.amschools.m" TargetMode="External"/><Relationship Id="rId1877" Type="http://schemas.openxmlformats.org/officeDocument/2006/relationships/hyperlink" Target="https://oraweb.slac.stanford.edu/apex/slacprod/f?p=123:2:2341849278304305::::P2_NODENAME:ns1.uta.ed" TargetMode="External"/><Relationship Id="rId71" Type="http://schemas.openxmlformats.org/officeDocument/2006/relationships/hyperlink" Target="https://oraweb.slac.stanford.edu/apex/slacprod/f?p=123:2:2341849278304305::::P2_NODENAME:tg.refer.or" TargetMode="External"/><Relationship Id="rId802" Type="http://schemas.openxmlformats.org/officeDocument/2006/relationships/hyperlink" Target="https://oraweb.slac.stanford.edu/apex/slacprod/f?p=123:2:2341849278304305::::P2_NODENAME:telion.radio-msu.ne" TargetMode="External"/><Relationship Id="rId1737" Type="http://schemas.openxmlformats.org/officeDocument/2006/relationships/hyperlink" Target="https://oraweb.slac.stanford.edu/apex/slacprod/f?p=123:2:2341849278304305::::P2_NODENAME:www.gig.ac.c" TargetMode="External"/><Relationship Id="rId1944" Type="http://schemas.openxmlformats.org/officeDocument/2006/relationships/hyperlink" Target="https://oraweb.slac.stanford.edu/apex/slacprod/f?p=123:2:2341849278304305::::P2_NODENAME:icfamon.dl.ac.u" TargetMode="External"/><Relationship Id="rId29" Type="http://schemas.openxmlformats.org/officeDocument/2006/relationships/hyperlink" Target="https://oraweb.slac.stanford.edu/apex/slacprod/f?p=123:2:2341849278304305::::P2_NODENAME:mail.kipt.kharkov.u" TargetMode="External"/><Relationship Id="rId178" Type="http://schemas.openxmlformats.org/officeDocument/2006/relationships/hyperlink" Target="https://oraweb.slac.stanford.edu/apex/slacprod/f?p=123:2:2341849278304305::::P2_NODENAME:pdsfsu00.nersc.go" TargetMode="External"/><Relationship Id="rId1804" Type="http://schemas.openxmlformats.org/officeDocument/2006/relationships/hyperlink" Target="https://oraweb.slac.stanford.edu/apex/slacprod/f?p=123:2:2341849278304305::::P2_NODENAME:kadri.ut.s" TargetMode="External"/><Relationship Id="rId385" Type="http://schemas.openxmlformats.org/officeDocument/2006/relationships/hyperlink" Target="https://oraweb.slac.stanford.edu/apex/slacprod/f?p=123:2:2341849278304305::::P2_NODENAME:evagore.slac.stanford.ed" TargetMode="External"/><Relationship Id="rId592" Type="http://schemas.openxmlformats.org/officeDocument/2006/relationships/hyperlink" Target="https://oraweb.slac.stanford.edu/apex/slacprod/f?p=123:2:2341849278304305::::P2_NODENAME:153.90.3.2" TargetMode="External"/><Relationship Id="rId2066" Type="http://schemas.openxmlformats.org/officeDocument/2006/relationships/hyperlink" Target="https://oraweb.slac.stanford.edu/apex/slacprod/f?p=123:2:2341849278304305::::P2_NODENAME:www.in2p3.f" TargetMode="External"/><Relationship Id="rId2273" Type="http://schemas.openxmlformats.org/officeDocument/2006/relationships/hyperlink" Target="https://oraweb.slac.stanford.edu/apex/slacprod/f?p=123:2:2341849278304305::::P2_NODENAME:speedtest.grupoamnet.ne" TargetMode="External"/><Relationship Id="rId2480" Type="http://schemas.openxmlformats.org/officeDocument/2006/relationships/hyperlink" Target="https://oraweb.slac.stanford.edu/apex/slacprod/f?p=123:2:2341849278304305::::P2_NODENAME:cepad.org.n" TargetMode="External"/><Relationship Id="rId245" Type="http://schemas.openxmlformats.org/officeDocument/2006/relationships/hyperlink" Target="https://oraweb.slac.stanford.edu/apex/slacprod/f?p=123:2:2341849278304305::::P2_NODENAME:helsinki.cc.gatech.ed" TargetMode="External"/><Relationship Id="rId452" Type="http://schemas.openxmlformats.org/officeDocument/2006/relationships/hyperlink" Target="https://oraweb.slac.stanford.edu/apex/slacprod/f?p=123:2:2341849278304305::::P2_NODENAME:br5s8s9-fddi-ihp.ascc.ne" TargetMode="External"/><Relationship Id="rId897" Type="http://schemas.openxmlformats.org/officeDocument/2006/relationships/hyperlink" Target="https://oraweb.slac.stanford.edu/apex/slacprod/f?p=123:2:2341849278304305::::P2_NODENAME:194.67.220.12" TargetMode="External"/><Relationship Id="rId1082" Type="http://schemas.openxmlformats.org/officeDocument/2006/relationships/hyperlink" Target="https://oraweb.slac.stanford.edu/apex/slacprod/f?p=123:2:2341849278304305::::P2_NODENAME:mail.icta.m" TargetMode="External"/><Relationship Id="rId2133" Type="http://schemas.openxmlformats.org/officeDocument/2006/relationships/hyperlink" Target="https://oraweb.slac.stanford.edu/apex/slacprod/f?p=123:2:2341849278304305::::P2_NODENAME:argus.stanford.ed" TargetMode="External"/><Relationship Id="rId2340" Type="http://schemas.openxmlformats.org/officeDocument/2006/relationships/hyperlink" Target="https://oraweb.slac.stanford.edu/apex/slacprod/f?p=123:2:2341849278304305::::P2_NODENAME:www.itb.edu.b" TargetMode="External"/><Relationship Id="rId2578" Type="http://schemas.openxmlformats.org/officeDocument/2006/relationships/hyperlink" Target="https://oraweb.slac.stanford.edu/apex/slacprod/f?p=123:2:2341849278304305::::P2_NODENAME:lurch.cns.syr.ed" TargetMode="External"/><Relationship Id="rId105" Type="http://schemas.openxmlformats.org/officeDocument/2006/relationships/hyperlink" Target="https://oraweb.slac.stanford.edu/apex/slacprod/f?p=123:2:2341849278304305::::P2_NODENAME:chopin.cs.wisc.ed" TargetMode="External"/><Relationship Id="rId312" Type="http://schemas.openxmlformats.org/officeDocument/2006/relationships/hyperlink" Target="https://oraweb.slac.stanford.edu/apex/slacprod/f?p=123:2:2341849278304305::::P2_NODENAME:d0w.physik.uni-wuppertal.d" TargetMode="External"/><Relationship Id="rId757" Type="http://schemas.openxmlformats.org/officeDocument/2006/relationships/hyperlink" Target="https://oraweb.slac.stanford.edu/apex/slacprod/f?p=123:2:2341849278304305::::P2_NODENAME:sv.cache.nlanr.ne" TargetMode="External"/><Relationship Id="rId964" Type="http://schemas.openxmlformats.org/officeDocument/2006/relationships/hyperlink" Target="https://oraweb.slac.stanford.edu/apex/slacprod/f?p=123:2:2341849278304305::::P2_NODENAME:www.comnet.co.l" TargetMode="External"/><Relationship Id="rId1387" Type="http://schemas.openxmlformats.org/officeDocument/2006/relationships/hyperlink" Target="https://oraweb.slac.stanford.edu/apex/slacprod/f?p=123:2:2341849278304305::::P2_NODENAME:www.keckist.edu.n" TargetMode="External"/><Relationship Id="rId1594" Type="http://schemas.openxmlformats.org/officeDocument/2006/relationships/hyperlink" Target="https://oraweb.slac.stanford.edu/apex/slacprod/f?p=123:2:2341849278304305::::P2_NODENAME:pizero.color" TargetMode="External"/><Relationship Id="rId2200" Type="http://schemas.openxmlformats.org/officeDocument/2006/relationships/hyperlink" Target="https://oraweb.slac.stanford.edu/apex/slacprod/f?p=123:2:2341849278304305::::P2_NODENAME:www.ku.ac.k" TargetMode="External"/><Relationship Id="rId2438" Type="http://schemas.openxmlformats.org/officeDocument/2006/relationships/hyperlink" Target="https://oraweb.slac.stanford.edu/apex/slacprod/f?p=123:2:2341849278304305::::P2_NODENAME:library.uonbi.ac.k" TargetMode="External"/><Relationship Id="rId2645" Type="http://schemas.openxmlformats.org/officeDocument/2006/relationships/hyperlink" Target="https://oraweb.slac.stanford.edu/apex/slacprod/f?p=123:2:2341849278304305::::P2_NODENAME:cio-sys.cisco.co" TargetMode="External"/><Relationship Id="rId93" Type="http://schemas.openxmlformats.org/officeDocument/2006/relationships/hyperlink" Target="https://oraweb.slac.stanford.edu/apex/slacprod/f?p=123:2:2341849278304305::::P2_NODENAME:www.uerm.edu.p" TargetMode="External"/><Relationship Id="rId617" Type="http://schemas.openxmlformats.org/officeDocument/2006/relationships/hyperlink" Target="https://oraweb.slac.stanford.edu/apex/slacprod/f?p=123:2:2341849278304305::::P2_NODENAME:www.uab.e" TargetMode="External"/><Relationship Id="rId824" Type="http://schemas.openxmlformats.org/officeDocument/2006/relationships/hyperlink" Target="https://oraweb.slac.stanford.edu/apex/slacprod/f?p=123:2:2341849278304305::::P2_NODENAME:www.anrh.d" TargetMode="External"/><Relationship Id="rId1247" Type="http://schemas.openxmlformats.org/officeDocument/2006/relationships/hyperlink" Target="https://oraweb.slac.stanford.edu/apex/slacprod/f?p=123:2:2341849278304305::::P2_NODENAME:sleuth.transpac.or" TargetMode="External"/><Relationship Id="rId1454" Type="http://schemas.openxmlformats.org/officeDocument/2006/relationships/hyperlink" Target="https://oraweb.slac.stanford.edu/apex/slacprod/f?p=123:2:2341849278304305::::P2_NODENAME:www.egerton.ac.k" TargetMode="External"/><Relationship Id="rId1661" Type="http://schemas.openxmlformats.org/officeDocument/2006/relationships/hyperlink" Target="https://oraweb.slac.stanford.edu/apex/slacprod/f?p=123:2:2341849278304305::::P2_NODENAME:www.uohyd.ernet.i" TargetMode="External"/><Relationship Id="rId1899" Type="http://schemas.openxmlformats.org/officeDocument/2006/relationships/hyperlink" Target="https://oraweb.slac.stanford.edu/apex/slacprod/f?p=123:2:2341849278304305::::P2_NODENAME:pingerkhi.pern.edu.p" TargetMode="External"/><Relationship Id="rId2505" Type="http://schemas.openxmlformats.org/officeDocument/2006/relationships/hyperlink" Target="https://oraweb.slac.stanford.edu/apex/slacprod/f?p=123:2:2341849278304305::::P2_NODENAME:www.officedubacbenin.b" TargetMode="External"/><Relationship Id="rId2712" Type="http://schemas.openxmlformats.org/officeDocument/2006/relationships/hyperlink" Target="https://oraweb.slac.stanford.edu/apex/slacprod/f?p=123:2:2341849278304305::::P2_NODENAME:www.ccs.ornl.go" TargetMode="External"/><Relationship Id="rId1107" Type="http://schemas.openxmlformats.org/officeDocument/2006/relationships/hyperlink" Target="https://oraweb.slac.stanford.edu/apex/slacprod/f?p=123:2:2341849278304305::::P2_NODENAME:speedtest.elnus.net.i" TargetMode="External"/><Relationship Id="rId1314" Type="http://schemas.openxmlformats.org/officeDocument/2006/relationships/hyperlink" Target="https://oraweb.slac.stanford.edu/apex/slacprod/f?p=123:2:2341849278304305::::P2_NODENAME:speedtest.xtec.ca" TargetMode="External"/><Relationship Id="rId1521" Type="http://schemas.openxmlformats.org/officeDocument/2006/relationships/hyperlink" Target="https://oraweb.slac.stanford.edu/apex/slacprod/f?p=123:2:2341849278304305::::P2_NODENAME:www.inp.k" TargetMode="External"/><Relationship Id="rId1759" Type="http://schemas.openxmlformats.org/officeDocument/2006/relationships/hyperlink" Target="https://oraweb.slac.stanford.edu/apex/slacprod/f?p=123:2:2341849278304305::::P2_NODENAME:scipp.uccs.anl.go" TargetMode="External"/><Relationship Id="rId1966" Type="http://schemas.openxmlformats.org/officeDocument/2006/relationships/hyperlink" Target="https://oraweb.slac.stanford.edu/apex/slacprod/f?p=123:2:2341849278304305::::P2_NODENAME:snoopy.riken.j" TargetMode="External"/><Relationship Id="rId1619" Type="http://schemas.openxmlformats.org/officeDocument/2006/relationships/hyperlink" Target="https://oraweb.slac.stanford.edu/apex/slacprod/f?p=123:2:2341849278304305::::P2_NODENAME:radius5.212.5" TargetMode="External"/><Relationship Id="rId1826" Type="http://schemas.openxmlformats.org/officeDocument/2006/relationships/hyperlink" Target="https://oraweb.slac.stanford.edu/apex/slacprod/f?p=123:2:2341849278304305::::P2_NODENAME:pktw03.phyc.i" TargetMode="External"/><Relationship Id="rId20" Type="http://schemas.openxmlformats.org/officeDocument/2006/relationships/hyperlink" Target="https://oraweb.slac.stanford.edu/apex/slacprod/f?p=123:2:2341849278304305::::P2_NODENAME:institutokilpatrick.edu.p" TargetMode="External"/><Relationship Id="rId2088" Type="http://schemas.openxmlformats.org/officeDocument/2006/relationships/hyperlink" Target="https://oraweb.slac.stanford.edu/apex/slacprod/f?p=123:2:2341849278304305::::P2_NODENAME:hepls01.phys.uvic.c" TargetMode="External"/><Relationship Id="rId2295" Type="http://schemas.openxmlformats.org/officeDocument/2006/relationships/hyperlink" Target="https://oraweb.slac.stanford.edu/apex/slacprod/f?p=123:2:2341849278304305::::P2_NODENAME:ns.cybercentro.com.s" TargetMode="External"/><Relationship Id="rId267" Type="http://schemas.openxmlformats.org/officeDocument/2006/relationships/hyperlink" Target="https://oraweb.slac.stanford.edu/apex/slacprod/f?p=123:2:2341849278304305::::P2_NODENAME:tokyo.scphys.kyoto-u.ac.j" TargetMode="External"/><Relationship Id="rId474" Type="http://schemas.openxmlformats.org/officeDocument/2006/relationships/hyperlink" Target="https://oraweb.slac.stanford.edu/apex/slacprod/f?p=123:2:2341849278304305::::P2_NODENAME:br2s6p1-10b5-ccnet-1.ascc.ne" TargetMode="External"/><Relationship Id="rId2155" Type="http://schemas.openxmlformats.org/officeDocument/2006/relationships/hyperlink" Target="https://oraweb.slac.stanford.edu/apex/slacprod/f?p=123:2:2341849278304305::::P2_NODENAME:www.nikhef.n" TargetMode="External"/><Relationship Id="rId127" Type="http://schemas.openxmlformats.org/officeDocument/2006/relationships/hyperlink" Target="https://oraweb.slac.stanford.edu/apex/slacprod/f?p=123:2:2341849278304305::::P2_NODENAME:bcproxy1.ac.i" TargetMode="External"/><Relationship Id="rId681" Type="http://schemas.openxmlformats.org/officeDocument/2006/relationships/hyperlink" Target="https://oraweb.slac.stanford.edu/apex/slacprod/f?p=123:2:2341849278304305::::P2_NODENAME:circe.icmf.inf.c" TargetMode="External"/><Relationship Id="rId779" Type="http://schemas.openxmlformats.org/officeDocument/2006/relationships/hyperlink" Target="https://oraweb.slac.stanford.edu/apex/slacprod/f?p=123:2:2341849278304305::::P2_NODENAME:bislext1.hpl.external.hp.co" TargetMode="External"/><Relationship Id="rId986" Type="http://schemas.openxmlformats.org/officeDocument/2006/relationships/hyperlink" Target="https://oraweb.slac.stanford.edu/apex/slacprod/f?p=123:2:2341849278304305::::P2_NODENAME:pinger.unma.z" TargetMode="External"/><Relationship Id="rId2362" Type="http://schemas.openxmlformats.org/officeDocument/2006/relationships/hyperlink" Target="https://oraweb.slac.stanford.edu/apex/slacprod/f?p=123:2:2341849278304305::::P2_NODENAME:0.xe-5-1-0.gw3.equinix-sj.sonic.ne" TargetMode="External"/><Relationship Id="rId2667" Type="http://schemas.openxmlformats.org/officeDocument/2006/relationships/hyperlink" Target="https://oraweb.slac.stanford.edu/apex/slacprod/f?p=123:2:2341849278304305::::P2_NODENAME:www.iitkgp.ac.i" TargetMode="External"/><Relationship Id="rId334" Type="http://schemas.openxmlformats.org/officeDocument/2006/relationships/hyperlink" Target="https://oraweb.slac.stanford.edu/apex/slacprod/f?p=123:2:2341849278304305::::P2_NODENAME:name-server.toyonaka.odins.osaka-u.ac.j" TargetMode="External"/><Relationship Id="rId541" Type="http://schemas.openxmlformats.org/officeDocument/2006/relationships/hyperlink" Target="https://oraweb.slac.stanford.edu/apex/slacprod/f?p=123:2:2341849278304305::::P2_NODENAME:www.sissa.i" TargetMode="External"/><Relationship Id="rId639" Type="http://schemas.openxmlformats.org/officeDocument/2006/relationships/hyperlink" Target="https://oraweb.slac.stanford.edu/apex/slacprod/f?p=123:2:2341849278304305::::P2_NODENAME:beta.carnet.h" TargetMode="External"/><Relationship Id="rId1171" Type="http://schemas.openxmlformats.org/officeDocument/2006/relationships/hyperlink" Target="https://oraweb.slac.stanford.edu/apex/slacprod/f?p=123:2:2341849278304305::::P2_NODENAME:lattice.sa.aarnet.net.a" TargetMode="External"/><Relationship Id="rId1269" Type="http://schemas.openxmlformats.org/officeDocument/2006/relationships/hyperlink" Target="https://oraweb.slac.stanford.edu/apex/slacprod/f?p=123:2:2341849278304305::::P2_NODENAME:www.amoud-university.borama.ac.s" TargetMode="External"/><Relationship Id="rId1476" Type="http://schemas.openxmlformats.org/officeDocument/2006/relationships/hyperlink" Target="https://oraweb.slac.stanford.edu/apex/slacprod/f?p=123:2:2341849278304305::::P2_NODENAME:www.mfa.gov.a" TargetMode="External"/><Relationship Id="rId2015" Type="http://schemas.openxmlformats.org/officeDocument/2006/relationships/hyperlink" Target="https://oraweb.slac.stanford.edu/apex/slacprod/f?p=123:2:2341849278304305::::P2_NODENAME:www.hep.brown.ed" TargetMode="External"/><Relationship Id="rId2222" Type="http://schemas.openxmlformats.org/officeDocument/2006/relationships/hyperlink" Target="https://oraweb.slac.stanford.edu/apex/slacprod/f?p=123:2:2341849278304305::::P2_NODENAME:www.queenscollege.edu.y" TargetMode="External"/><Relationship Id="rId401" Type="http://schemas.openxmlformats.org/officeDocument/2006/relationships/hyperlink" Target="https://oraweb.slac.stanford.edu/apex/slacprod/f?p=123:2:2341849278304305::::P2_NODENAME:caia.swin.edu.a" TargetMode="External"/><Relationship Id="rId846" Type="http://schemas.openxmlformats.org/officeDocument/2006/relationships/hyperlink" Target="https://oraweb.slac.stanford.edu/apex/slacprod/f?p=123:2:2341849278304305::::P2_NODENAME:www.bunda.unima.m" TargetMode="External"/><Relationship Id="rId1031" Type="http://schemas.openxmlformats.org/officeDocument/2006/relationships/hyperlink" Target="https://oraweb.slac.stanford.edu/apex/slacprod/f?p=123:2:2341849278304305::::P2_NODENAME:www.al.sp.gov.b" TargetMode="External"/><Relationship Id="rId1129" Type="http://schemas.openxmlformats.org/officeDocument/2006/relationships/hyperlink" Target="https://oraweb.slac.stanford.edu/apex/slacprod/f?p=123:2:2341849278304305::::P2_NODENAME:amp-uhyderaba" TargetMode="External"/><Relationship Id="rId1683" Type="http://schemas.openxmlformats.org/officeDocument/2006/relationships/hyperlink" Target="https://oraweb.slac.stanford.edu/apex/slacprod/f?p=123:2:2341849278304305::::P2_NODENAME:phys1prise.phys.vt.ed" TargetMode="External"/><Relationship Id="rId1890" Type="http://schemas.openxmlformats.org/officeDocument/2006/relationships/hyperlink" Target="https://oraweb.slac.stanford.edu/apex/slacprod/f?p=123:2:2341849278304305::::P2_NODENAME:pingerlhr.pern.edu.p" TargetMode="External"/><Relationship Id="rId1988" Type="http://schemas.openxmlformats.org/officeDocument/2006/relationships/hyperlink" Target="https://oraweb.slac.stanford.edu/apex/slacprod/f?p=123:2:2341849278304305::::P2_NODENAME:115-186-135-82.nayatel.p" TargetMode="External"/><Relationship Id="rId2527" Type="http://schemas.openxmlformats.org/officeDocument/2006/relationships/hyperlink" Target="https://oraweb.slac.stanford.edu/apex/slacprod/f?p=123:2:2341849278304305::::P2_NODENAME:www.lbr.gov.l" TargetMode="External"/><Relationship Id="rId2734" Type="http://schemas.openxmlformats.org/officeDocument/2006/relationships/hyperlink" Target="https://oraweb.slac.stanford.edu/apex/slacprod/f?p=123:2:2341849278304305::::P2_NODENAME:ns1.pi.infn.i" TargetMode="External"/><Relationship Id="rId706" Type="http://schemas.openxmlformats.org/officeDocument/2006/relationships/hyperlink" Target="https://oraweb.slac.stanford.edu/apex/slacprod/f?p=123:2:2341849278304305::::P2_NODENAME:spc5-1.ncb.ernet.i" TargetMode="External"/><Relationship Id="rId913" Type="http://schemas.openxmlformats.org/officeDocument/2006/relationships/hyperlink" Target="https://oraweb.slac.stanford.edu/apex/slacprod/f?p=123:2:2341849278304305::::P2_NODENAME:speedtest.telenet.b" TargetMode="External"/><Relationship Id="rId1336" Type="http://schemas.openxmlformats.org/officeDocument/2006/relationships/hyperlink" Target="https://oraweb.slac.stanford.edu/apex/slacprod/f?p=123:2:2341849278304305::::P2_NODENAME:www.nca.edu.p" TargetMode="External"/><Relationship Id="rId1543" Type="http://schemas.openxmlformats.org/officeDocument/2006/relationships/hyperlink" Target="https://oraweb.slac.stanford.edu/apex/slacprod/f?p=123:2:2341849278304305::::P2_NODENAME:www.rc" TargetMode="External"/><Relationship Id="rId1750" Type="http://schemas.openxmlformats.org/officeDocument/2006/relationships/hyperlink" Target="https://oraweb.slac.stanford.edu/apex/slacprod/f?p=123:2:2341849278304305::::P2_NODENAME:oud.kaist.kr.apan.ne" TargetMode="External"/><Relationship Id="rId42" Type="http://schemas.openxmlformats.org/officeDocument/2006/relationships/hyperlink" Target="https://oraweb.slac.stanford.edu/apex/slacprod/f?p=123:2:2341849278304305::::P2_NODENAME:www.udsm.ac.t" TargetMode="External"/><Relationship Id="rId1403" Type="http://schemas.openxmlformats.org/officeDocument/2006/relationships/hyperlink" Target="https://oraweb.slac.stanford.edu/apex/slacprod/f?p=123:2:2341849278304305::::P2_NODENAME:asoju.oauife.edu.n" TargetMode="External"/><Relationship Id="rId1610" Type="http://schemas.openxmlformats.org/officeDocument/2006/relationships/hyperlink" Target="https://oraweb.slac.stanford.edu/apex/slacprod/f?p=123:2:2341849278304305::::P2_NODENAME:hpl3sn03.cern.c" TargetMode="External"/><Relationship Id="rId1848" Type="http://schemas.openxmlformats.org/officeDocument/2006/relationships/hyperlink" Target="https://oraweb.slac.stanford.edu/apex/slacprod/f?p=123:2:2341849278304305::::P2_NODENAME:www.ijsihe.ac.b" TargetMode="External"/><Relationship Id="rId191" Type="http://schemas.openxmlformats.org/officeDocument/2006/relationships/hyperlink" Target="https://oraweb.slac.stanford.edu/apex/slacprod/f?p=123:2:2341849278304305::::P2_NODENAME:inuit.phys.ualberta.c" TargetMode="External"/><Relationship Id="rId1708" Type="http://schemas.openxmlformats.org/officeDocument/2006/relationships/hyperlink" Target="https://oraweb.slac.stanford.edu/apex/slacprod/f?p=123:2:2341849278304305::::P2_NODENAME:ping.c.lnf.infn.i" TargetMode="External"/><Relationship Id="rId1915" Type="http://schemas.openxmlformats.org/officeDocument/2006/relationships/hyperlink" Target="https://oraweb.slac.stanford.edu/apex/slacprod/f?p=123:2:2341849278304305::::P2_NODENAME:pinger.nwfpuet.edu.p" TargetMode="External"/><Relationship Id="rId289" Type="http://schemas.openxmlformats.org/officeDocument/2006/relationships/hyperlink" Target="https://oraweb.slac.stanford.edu/apex/slacprod/f?p=123:2:2341849278304305::::P2_NODENAME:thef-nym.sci.kun.n" TargetMode="External"/><Relationship Id="rId496" Type="http://schemas.openxmlformats.org/officeDocument/2006/relationships/hyperlink" Target="https://oraweb.slac.stanford.edu/apex/slacprod/f?p=123:2:2341849278304305::::P2_NODENAME:mich1.physics.lsa.umich.ed" TargetMode="External"/><Relationship Id="rId2177" Type="http://schemas.openxmlformats.org/officeDocument/2006/relationships/hyperlink" Target="https://oraweb.slac.stanford.edu/apex/slacprod/f?p=123:2:2341849278304305::::P2_NODENAME:mail.td.refer.or" TargetMode="External"/><Relationship Id="rId2384" Type="http://schemas.openxmlformats.org/officeDocument/2006/relationships/hyperlink" Target="https://oraweb.slac.stanford.edu/apex/slacprod/f?p=123:2:2341849278304305::::P2_NODENAME:internet.f" TargetMode="External"/><Relationship Id="rId2591" Type="http://schemas.openxmlformats.org/officeDocument/2006/relationships/hyperlink" Target="https://oraweb.slac.stanford.edu/apex/slacprod/f?p=123:2:2341849278304305::::P2_NODENAME:nuclear.physics.sunysb.ed" TargetMode="External"/><Relationship Id="rId149" Type="http://schemas.openxmlformats.org/officeDocument/2006/relationships/hyperlink" Target="https://oraweb.slac.stanford.edu/apex/slacprod/f?p=123:2:2341849278304305::::P2_NODENAME:ippm.net.cmu.ed" TargetMode="External"/><Relationship Id="rId356" Type="http://schemas.openxmlformats.org/officeDocument/2006/relationships/hyperlink" Target="https://oraweb.slac.stanford.edu/apex/slacprod/f?p=123:2:2341849278304305::::P2_NODENAME:134.158.69.19" TargetMode="External"/><Relationship Id="rId563" Type="http://schemas.openxmlformats.org/officeDocument/2006/relationships/hyperlink" Target="https://oraweb.slac.stanford.edu/apex/slacprod/f?p=123:2:2341849278304305::::P2_NODENAME:sgiserv.rmki.kfki.h" TargetMode="External"/><Relationship Id="rId770" Type="http://schemas.openxmlformats.org/officeDocument/2006/relationships/hyperlink" Target="https://oraweb.slac.stanford.edu/apex/slacprod/f?p=123:2:2341849278304305::::P2_NODENAME:orgwy-fw.ornl.go" TargetMode="External"/><Relationship Id="rId1193" Type="http://schemas.openxmlformats.org/officeDocument/2006/relationships/hyperlink" Target="https://oraweb.slac.stanford.edu/apex/slacprod/f?p=123:2:2341849278304305::::P2_NODENAME:kaist-tap.kr.apan.ne" TargetMode="External"/><Relationship Id="rId2037" Type="http://schemas.openxmlformats.org/officeDocument/2006/relationships/hyperlink" Target="https://oraweb.slac.stanford.edu/apex/slacprod/f?p=123:2:2341849278304305::::P2_NODENAME:iastate.ed" TargetMode="External"/><Relationship Id="rId2244" Type="http://schemas.openxmlformats.org/officeDocument/2006/relationships/hyperlink" Target="https://oraweb.slac.stanford.edu/apex/slacprod/f?p=123:2:2341849278304305::::P2_NODENAME:sagrid.ac.z" TargetMode="External"/><Relationship Id="rId2451" Type="http://schemas.openxmlformats.org/officeDocument/2006/relationships/hyperlink" Target="https://oraweb.slac.stanford.edu/apex/slacprod/f?p=123:2:2341849278304305::::P2_NODENAME:www.nahaltrading.com.e" TargetMode="External"/><Relationship Id="rId2689" Type="http://schemas.openxmlformats.org/officeDocument/2006/relationships/hyperlink" Target="https://oraweb.slac.stanford.edu/apex/slacprod/f?p=123:2:2341849278304305::::P2_NODENAME:216.59.82." TargetMode="External"/><Relationship Id="rId216" Type="http://schemas.openxmlformats.org/officeDocument/2006/relationships/hyperlink" Target="https://oraweb.slac.stanford.edu/apex/slacprod/f?p=123:2:2341849278304305::::P2_NODENAME:auriga.rose.brandeis.ed" TargetMode="External"/><Relationship Id="rId423" Type="http://schemas.openxmlformats.org/officeDocument/2006/relationships/hyperlink" Target="https://oraweb.slac.stanford.edu/apex/slacprod/f?p=123:2:2341849278304305::::P2_NODENAME:www.phys.uconn.ed" TargetMode="External"/><Relationship Id="rId868" Type="http://schemas.openxmlformats.org/officeDocument/2006/relationships/hyperlink" Target="https://oraweb.slac.stanford.edu/apex/slacprod/f?p=123:2:2341849278304305::::P2_NODENAME:moon.atomki.h" TargetMode="External"/><Relationship Id="rId1053" Type="http://schemas.openxmlformats.org/officeDocument/2006/relationships/hyperlink" Target="https://oraweb.slac.stanford.edu/apex/slacprod/f?p=123:2:2341849278304305::::P2_NODENAME:200.37.45.3" TargetMode="External"/><Relationship Id="rId1260" Type="http://schemas.openxmlformats.org/officeDocument/2006/relationships/hyperlink" Target="https://oraweb.slac.stanford.edu/apex/slacprod/f?p=123:2:2341849278304305::::P2_NODENAME:tnt1-1-2-5.berk.wli.ne" TargetMode="External"/><Relationship Id="rId1498" Type="http://schemas.openxmlformats.org/officeDocument/2006/relationships/hyperlink" Target="https://oraweb.slac.stanford.edu/apex/slacprod/f?p=123:2:2341849278304305::::P2_NODENAME:www.iniger.n" TargetMode="External"/><Relationship Id="rId2104" Type="http://schemas.openxmlformats.org/officeDocument/2006/relationships/hyperlink" Target="https://oraweb.slac.stanford.edu/apex/slacprod/f?p=123:2:2341849278304305::::P2_NODENAME:www.auth.g" TargetMode="External"/><Relationship Id="rId2549" Type="http://schemas.openxmlformats.org/officeDocument/2006/relationships/hyperlink" Target="https://oraweb.slac.stanford.edu/apex/slacprod/f?p=123:2:2341849278304305::::P2_NODENAME:www.inet.s" TargetMode="External"/><Relationship Id="rId630" Type="http://schemas.openxmlformats.org/officeDocument/2006/relationships/hyperlink" Target="https://oraweb.slac.stanford.edu/apex/slacprod/f?p=123:2:2341849278304305::::P2_NODENAME:wrw.ornl.go" TargetMode="External"/><Relationship Id="rId728" Type="http://schemas.openxmlformats.org/officeDocument/2006/relationships/hyperlink" Target="https://oraweb.slac.stanford.edu/apex/slacprod/f?p=123:2:2341849278304305::::P2_NODENAME:karthur.nevis.columbia.ed" TargetMode="External"/><Relationship Id="rId935" Type="http://schemas.openxmlformats.org/officeDocument/2006/relationships/hyperlink" Target="https://oraweb.slac.stanford.edu/apex/slacprod/f?p=123:2:2341849278304305::::P2_NODENAME:dns2.gtelecom.g" TargetMode="External"/><Relationship Id="rId1358" Type="http://schemas.openxmlformats.org/officeDocument/2006/relationships/hyperlink" Target="https://oraweb.slac.stanford.edu/apex/slacprod/f?p=123:2:2341849278304305::::P2_NODENAME:221.120.239.2" TargetMode="External"/><Relationship Id="rId1565" Type="http://schemas.openxmlformats.org/officeDocument/2006/relationships/hyperlink" Target="https://oraweb.slac.stanford.edu/apex/slacprod/f?p=123:2:2341849278304305::::P2_NODENAME:yalphuc.ed" TargetMode="External"/><Relationship Id="rId1772" Type="http://schemas.openxmlformats.org/officeDocument/2006/relationships/hyperlink" Target="https://oraweb.slac.stanford.edu/apex/slacprod/f?p=123:2:2341849278304305::::P2_NODENAME:enterprise.p.ed" TargetMode="External"/><Relationship Id="rId2311" Type="http://schemas.openxmlformats.org/officeDocument/2006/relationships/hyperlink" Target="https://oraweb.slac.stanford.edu/apex/slacprod/f?p=123:2:2341849278304305::::P2_NODENAME:drw-a-pm1.aarnet.net.a" TargetMode="External"/><Relationship Id="rId2409" Type="http://schemas.openxmlformats.org/officeDocument/2006/relationships/hyperlink" Target="https://oraweb.slac.stanford.edu/apex/slacprod/f?p=123:2:2341849278304305::::P2_NODENAME:www.noor.ne" TargetMode="External"/><Relationship Id="rId2616" Type="http://schemas.openxmlformats.org/officeDocument/2006/relationships/hyperlink" Target="https://oraweb.slac.stanford.edu/apex/slacprod/f?p=123:2:2341849278304305::::P2_NODENAME:washington.ed" TargetMode="External"/><Relationship Id="rId64" Type="http://schemas.openxmlformats.org/officeDocument/2006/relationships/hyperlink" Target="https://oraweb.slac.stanford.edu/apex/slacprod/f?p=123:2:2341849278304305::::P2_NODENAME:www.singaren.net.s" TargetMode="External"/><Relationship Id="rId1120" Type="http://schemas.openxmlformats.org/officeDocument/2006/relationships/hyperlink" Target="https://oraweb.slac.stanford.edu/apex/slacprod/f?p=123:2:2341849278304305::::P2_NODENAME:202.249.47.8" TargetMode="External"/><Relationship Id="rId1218" Type="http://schemas.openxmlformats.org/officeDocument/2006/relationships/hyperlink" Target="https://oraweb.slac.stanford.edu/apex/slacprod/f?p=123:2:2341849278304305::::P2_NODENAME:ipwt.pa-x.dec.co" TargetMode="External"/><Relationship Id="rId1425" Type="http://schemas.openxmlformats.org/officeDocument/2006/relationships/hyperlink" Target="https://oraweb.slac.stanford.edu/apex/slacprod/f?p=123:2:2341849278304305::::P2_NODENAME:www.saidzambia.gov.z" TargetMode="External"/><Relationship Id="rId1632" Type="http://schemas.openxmlformats.org/officeDocument/2006/relationships/hyperlink" Target="https://oraweb.slac.stanford.edu/apex/slacprod/f?p=123:2:2341849278304305::::P2_NODENAME:www.altavista.digital.co" TargetMode="External"/><Relationship Id="rId1937" Type="http://schemas.openxmlformats.org/officeDocument/2006/relationships/hyperlink" Target="https://oraweb.slac.stanford.edu/apex/slacprod/f?p=123:2:2341849278304305::::P2_NODENAME:cc.if.ufrj.b" TargetMode="External"/><Relationship Id="rId2199" Type="http://schemas.openxmlformats.org/officeDocument/2006/relationships/hyperlink" Target="https://oraweb.slac.stanford.edu/apex/slacprod/f?p=123:2:2341849278304305::::P2_NODENAME:www.ihep.s" TargetMode="External"/><Relationship Id="rId280" Type="http://schemas.openxmlformats.org/officeDocument/2006/relationships/hyperlink" Target="https://oraweb.slac.stanford.edu/apex/slacprod/f?p=123:2:2341849278304305::::P2_NODENAME:axccl1.bo.infn.i" TargetMode="External"/><Relationship Id="rId140" Type="http://schemas.openxmlformats.org/officeDocument/2006/relationships/hyperlink" Target="https://oraweb.slac.stanford.edu/apex/slacprod/f?p=123:2:2341849278304305::::P2_NODENAME:www.phys.hawaii.ed" TargetMode="External"/><Relationship Id="rId378" Type="http://schemas.openxmlformats.org/officeDocument/2006/relationships/hyperlink" Target="https://oraweb.slac.stanford.edu/apex/slacprod/f?p=123:2:2341849278304305::::P2_NODENAME:ns.riken.go.j" TargetMode="External"/><Relationship Id="rId585" Type="http://schemas.openxmlformats.org/officeDocument/2006/relationships/hyperlink" Target="https://oraweb.slac.stanford.edu/apex/slacprod/f?p=123:2:2341849278304305::::P2_NODENAME:dukhet.phy.duke.ed" TargetMode="External"/><Relationship Id="rId792" Type="http://schemas.openxmlformats.org/officeDocument/2006/relationships/hyperlink" Target="https://oraweb.slac.stanford.edu/apex/slacprod/f?p=123:2:2341849278304305::::P2_NODENAME:vaxfe.fe.infn.i" TargetMode="External"/><Relationship Id="rId2059" Type="http://schemas.openxmlformats.org/officeDocument/2006/relationships/hyperlink" Target="https://oraweb.slac.stanford.edu/apex/slacprod/f?p=123:2:2341849278304305::::P2_NODENAME:www.mppmu.mpg.d" TargetMode="External"/><Relationship Id="rId2266" Type="http://schemas.openxmlformats.org/officeDocument/2006/relationships/hyperlink" Target="https://oraweb.slac.stanford.edu/apex/slacprod/f?p=123:2:2341849278304305::::P2_NODENAME:enterprise.phys.vt.ed" TargetMode="External"/><Relationship Id="rId2473" Type="http://schemas.openxmlformats.org/officeDocument/2006/relationships/hyperlink" Target="https://oraweb.slac.stanford.edu/apex/slacprod/f?p=123:2:2341849278304305::::P2_NODENAME:www.minzdrav.u" TargetMode="External"/><Relationship Id="rId2680" Type="http://schemas.openxmlformats.org/officeDocument/2006/relationships/hyperlink" Target="https://oraweb.slac.stanford.edu/apex/slacprod/f?p=123:2:2341849278304305::::P2_NODENAME:ns.above.ne" TargetMode="External"/><Relationship Id="rId6" Type="http://schemas.openxmlformats.org/officeDocument/2006/relationships/hyperlink" Target="https://oraweb.slac.stanford.edu/apex/slacprod/f?p=123:2:2341849278304305::::P2_NODENAME:dxcnaf.cnaf.infn.i" TargetMode="External"/><Relationship Id="rId238" Type="http://schemas.openxmlformats.org/officeDocument/2006/relationships/hyperlink" Target="https://oraweb.slac.stanford.edu/apex/slacprod/f?p=123:2:2341849278304305::::P2_NODENAME:grid-test.rhic.bnl.go" TargetMode="External"/><Relationship Id="rId445" Type="http://schemas.openxmlformats.org/officeDocument/2006/relationships/hyperlink" Target="https://oraweb.slac.stanford.edu/apex/slacprod/f?p=123:2:2341849278304305::::P2_NODENAME:140.109.138." TargetMode="External"/><Relationship Id="rId652" Type="http://schemas.openxmlformats.org/officeDocument/2006/relationships/hyperlink" Target="https://oraweb.slac.stanford.edu/apex/slacprod/f?p=123:2:2341849278304305::::P2_NODENAME:ipwt.westgroup.co" TargetMode="External"/><Relationship Id="rId1075" Type="http://schemas.openxmlformats.org/officeDocument/2006/relationships/hyperlink" Target="https://oraweb.slac.stanford.edu/apex/slacprod/f?p=123:2:2341849278304305::::P2_NODENAME:pgdu.pipolfastaem.go.s" TargetMode="External"/><Relationship Id="rId1282" Type="http://schemas.openxmlformats.org/officeDocument/2006/relationships/hyperlink" Target="https://oraweb.slac.stanford.edu/apex/slacprod/f?p=123:2:2341849278304305::::P2_NODENAME:islamabad-server2.comsats.net.p" TargetMode="External"/><Relationship Id="rId2126" Type="http://schemas.openxmlformats.org/officeDocument/2006/relationships/hyperlink" Target="https://oraweb.slac.stanford.edu/apex/slacprod/f?p=123:2:2341849278304305::::P2_NODENAME:www.oag.org.b" TargetMode="External"/><Relationship Id="rId2333" Type="http://schemas.openxmlformats.org/officeDocument/2006/relationships/hyperlink" Target="https://oraweb.slac.stanford.edu/apex/slacprod/f?p=123:2:2341849278304305::::P2_NODENAME:www.lsx.com.l" TargetMode="External"/><Relationship Id="rId2540" Type="http://schemas.openxmlformats.org/officeDocument/2006/relationships/hyperlink" Target="https://oraweb.slac.stanford.edu/apex/slacprod/f?p=123:2:2341849278304305::::P2_NODENAME:speedtest.bigtelecom.r" TargetMode="External"/><Relationship Id="rId305" Type="http://schemas.openxmlformats.org/officeDocument/2006/relationships/hyperlink" Target="https://oraweb.slac.stanford.edu/apex/slacprod/f?p=123:2:2341849278304305::::P2_NODENAME:dunker-clued0.fnal.go" TargetMode="External"/><Relationship Id="rId512" Type="http://schemas.openxmlformats.org/officeDocument/2006/relationships/hyperlink" Target="https://oraweb.slac.stanford.edu/apex/slacprod/f?p=123:2:2341849278304305::::P2_NODENAME:ping.if.usp.b" TargetMode="External"/><Relationship Id="rId957" Type="http://schemas.openxmlformats.org/officeDocument/2006/relationships/hyperlink" Target="https://oraweb.slac.stanford.edu/apex/slacprod/f?p=123:2:2341849278304305::::P2_NODENAME:www.uoa.edu.e" TargetMode="External"/><Relationship Id="rId1142" Type="http://schemas.openxmlformats.org/officeDocument/2006/relationships/hyperlink" Target="https://oraweb.slac.stanford.edu/apex/slacprod/f?p=123:2:2341849278304305::::P2_NODENAME:ntc.net.p" TargetMode="External"/><Relationship Id="rId1587" Type="http://schemas.openxmlformats.org/officeDocument/2006/relationships/hyperlink" Target="https://oraweb.slac.stanford.edu/apex/slacprod/f?p=123:2:2341849278304305::::P2_NODENAME:yalph2.physics.ya6" TargetMode="External"/><Relationship Id="rId1794" Type="http://schemas.openxmlformats.org/officeDocument/2006/relationships/hyperlink" Target="https://oraweb.slac.stanford.edu/apex/slacprod/f?p=123:2:2341849278304305::::P2_NODENAME:enterprises.uc.ed" TargetMode="External"/><Relationship Id="rId2400" Type="http://schemas.openxmlformats.org/officeDocument/2006/relationships/hyperlink" Target="https://oraweb.slac.stanford.edu/apex/slacprod/f?p=123:2:2341849278304305::::P2_NODENAME:dcc.b" TargetMode="External"/><Relationship Id="rId2638" Type="http://schemas.openxmlformats.org/officeDocument/2006/relationships/hyperlink" Target="https://oraweb.slac.stanford.edu/apex/slacprod/f?p=123:2:2341849278304305::::P2_NODENAME:aim-e1.ph.ne" TargetMode="External"/><Relationship Id="rId86" Type="http://schemas.openxmlformats.org/officeDocument/2006/relationships/hyperlink" Target="https://oraweb.slac.stanford.edu/apex/slacprod/f?p=123:2:2341849278304305::::P2_NODENAME:ns1.utexassics.yale.ed" TargetMode="External"/><Relationship Id="rId817" Type="http://schemas.openxmlformats.org/officeDocument/2006/relationships/hyperlink" Target="https://oraweb.slac.stanford.edu/apex/slacprod/f?p=123:2:2341849278304305::::P2_NODENAME:www.achimota.edu.g" TargetMode="External"/><Relationship Id="rId1002" Type="http://schemas.openxmlformats.org/officeDocument/2006/relationships/hyperlink" Target="https://oraweb.slac.stanford.edu/apex/slacprod/f?p=123:2:2341849278304305::::P2_NODENAME:donald.cs.wisc.ed" TargetMode="External"/><Relationship Id="rId1447" Type="http://schemas.openxmlformats.org/officeDocument/2006/relationships/hyperlink" Target="https://oraweb.slac.stanford.edu/apex/slacprod/f?p=123:2:2341849278304305::::P2_NODENAME:hec.gov.p" TargetMode="External"/><Relationship Id="rId1654" Type="http://schemas.openxmlformats.org/officeDocument/2006/relationships/hyperlink" Target="https://oraweb.slac.stanford.edu/apex/slacprod/f?p=123:2:2341849278304305::::P2_NODENAME:gla.ac.u" TargetMode="External"/><Relationship Id="rId1861" Type="http://schemas.openxmlformats.org/officeDocument/2006/relationships/hyperlink" Target="https://oraweb.slac.stanford.edu/apex/slacprod/f?p=123:2:2341849278304305::::P2_NODENAME:argusbnl.go" TargetMode="External"/><Relationship Id="rId2705" Type="http://schemas.openxmlformats.org/officeDocument/2006/relationships/hyperlink" Target="https://oraweb.slac.stanford.edu/apex/slacprod/f?p=123:2:2341849278304305::::P2_NODENAME:k.root-servers.ne" TargetMode="External"/><Relationship Id="rId1307" Type="http://schemas.openxmlformats.org/officeDocument/2006/relationships/hyperlink" Target="https://oraweb.slac.stanford.edu/apex/slacprod/f?p=123:2:2341849278304305::::P2_NODENAME:www.ajyalalmwaheb.edu.s" TargetMode="External"/><Relationship Id="rId1514" Type="http://schemas.openxmlformats.org/officeDocument/2006/relationships/hyperlink" Target="https://oraweb.slac.stanford.edu/apex/slacprod/f?p=123:2:2341849278304305::::P2_NODENAME:speedtest.vectoral.inf" TargetMode="External"/><Relationship Id="rId1721" Type="http://schemas.openxmlformats.org/officeDocument/2006/relationships/hyperlink" Target="https://oraweb.slac.stanford.edu/apex/slacprod/f?p=123:2:2341849278304305::::P2_NODENAME:cithep.caltech.ed" TargetMode="External"/><Relationship Id="rId1959" Type="http://schemas.openxmlformats.org/officeDocument/2006/relationships/hyperlink" Target="https://oraweb.slac.stanford.edu/apex/slacprod/f?p=123:2:2341849278304305::::P2_NODENAME:brunsvigia.tenet.ac.z" TargetMode="External"/><Relationship Id="rId13" Type="http://schemas.openxmlformats.org/officeDocument/2006/relationships/hyperlink" Target="https://oraweb.slac.stanford.edu/apex/slacprod/f?p=123:2:2341849278304305::::P2_NODENAME:ns.rcub.bg.ac.r" TargetMode="External"/><Relationship Id="rId1819" Type="http://schemas.openxmlformats.org/officeDocument/2006/relationships/hyperlink" Target="https://oraweb.slac.stanford.edu/apex/slacprod/f?p=123:2:2341849278304305::::P2_NODENAME:miner.sminer.sdsc.ed" TargetMode="External"/><Relationship Id="rId2190" Type="http://schemas.openxmlformats.org/officeDocument/2006/relationships/hyperlink" Target="https://oraweb.slac.stanford.edu/apex/slacprod/f?p=123:2:2341849278304305::::P2_NODENAME:kitka.marnet.net.m" TargetMode="External"/><Relationship Id="rId2288" Type="http://schemas.openxmlformats.org/officeDocument/2006/relationships/hyperlink" Target="https://oraweb.slac.stanford.edu/apex/slacprod/f?p=123:2:2341849278304305::::P2_NODENAME:www.acdam.c" TargetMode="External"/><Relationship Id="rId2495" Type="http://schemas.openxmlformats.org/officeDocument/2006/relationships/hyperlink" Target="https://oraweb.slac.stanford.edu/apex/slacprod/f?p=123:2:2341849278304305::::P2_NODENAME:www.kall.f" TargetMode="External"/><Relationship Id="rId162" Type="http://schemas.openxmlformats.org/officeDocument/2006/relationships/hyperlink" Target="https://oraweb.slac.stanford.edu/apex/slacprod/f?p=123:2:2341849278304305::::P2_NODENAME:iperf1-gig.nslabs.ufl.ed" TargetMode="External"/><Relationship Id="rId467" Type="http://schemas.openxmlformats.org/officeDocument/2006/relationships/hyperlink" Target="https://oraweb.slac.stanford.edu/apex/slacprod/f?p=123:2:2341849278304305::::P2_NODENAME:140.109.24." TargetMode="External"/><Relationship Id="rId1097" Type="http://schemas.openxmlformats.org/officeDocument/2006/relationships/hyperlink" Target="https://oraweb.slac.stanford.edu/apex/slacprod/f?p=123:2:2341849278304305::::P2_NODENAME:202.141.136.15" TargetMode="External"/><Relationship Id="rId2050" Type="http://schemas.openxmlformats.org/officeDocument/2006/relationships/hyperlink" Target="https://oraweb.slac.stanford.edu/apex/slacprod/f?p=123:2:2341849278304305::::P2_NODENAME:www.fnal.go" TargetMode="External"/><Relationship Id="rId2148" Type="http://schemas.openxmlformats.org/officeDocument/2006/relationships/hyperlink" Target="https://oraweb.slac.stanford.edu/apex/slacprod/f?p=123:2:2341849278304305::::P2_NODENAME:www.see.gob.d" TargetMode="External"/><Relationship Id="rId674" Type="http://schemas.openxmlformats.org/officeDocument/2006/relationships/hyperlink" Target="https://oraweb.slac.stanford.edu/apex/slacprod/f?p=123:2:2341849278304305::::P2_NODENAME:www.umg.edu.g" TargetMode="External"/><Relationship Id="rId881" Type="http://schemas.openxmlformats.org/officeDocument/2006/relationships/hyperlink" Target="https://oraweb.slac.stanford.edu/apex/slacprod/f?p=123:2:2341849278304305::::P2_NODENAME:www.entangledstates.co" TargetMode="External"/><Relationship Id="rId979" Type="http://schemas.openxmlformats.org/officeDocument/2006/relationships/hyperlink" Target="https://oraweb.slac.stanford.edu/apex/slacprod/f?p=123:2:2341849278304305::::P2_NODENAME:www.drfn.org.n" TargetMode="External"/><Relationship Id="rId2355" Type="http://schemas.openxmlformats.org/officeDocument/2006/relationships/hyperlink" Target="https://oraweb.slac.stanford.edu/apex/slacprod/f?p=123:2:2341849278304305::::P2_NODENAME:www.pgia.ac.l" TargetMode="External"/><Relationship Id="rId2562" Type="http://schemas.openxmlformats.org/officeDocument/2006/relationships/hyperlink" Target="https://oraweb.slac.stanford.edu/apex/slacprod/f?p=123:2:2341849278304305::::P2_NODENAME:llnl.go" TargetMode="External"/><Relationship Id="rId327" Type="http://schemas.openxmlformats.org/officeDocument/2006/relationships/hyperlink" Target="https://oraweb.slac.stanford.edu/apex/slacprod/f?p=123:2:2341849278304305::::P2_NODENAME:xserver.nrl.navy.go" TargetMode="External"/><Relationship Id="rId534" Type="http://schemas.openxmlformats.org/officeDocument/2006/relationships/hyperlink" Target="https://oraweb.slac.stanford.edu/apex/slacprod/f?p=123:2:2341849278304305::::P2_NODENAME:popeye.ctd.anl.go" TargetMode="External"/><Relationship Id="rId741" Type="http://schemas.openxmlformats.org/officeDocument/2006/relationships/hyperlink" Target="https://oraweb.slac.stanford.edu/apex/slacprod/f?p=123:2:2341849278304305::::P2_NODENAME:keeshond.nikhef.n" TargetMode="External"/><Relationship Id="rId839" Type="http://schemas.openxmlformats.org/officeDocument/2006/relationships/hyperlink" Target="https://oraweb.slac.stanford.edu/apex/slacprod/f?p=123:2:2341849278304305::::P2_NODENAME:speedtest.synergyworks.co.u" TargetMode="External"/><Relationship Id="rId1164" Type="http://schemas.openxmlformats.org/officeDocument/2006/relationships/hyperlink" Target="https://oraweb.slac.stanford.edu/apex/slacprod/f?p=123:2:2341849278304305::::P2_NODENAME:starlight-tpr2.jp.apan.ne" TargetMode="External"/><Relationship Id="rId1371" Type="http://schemas.openxmlformats.org/officeDocument/2006/relationships/hyperlink" Target="https://oraweb.slac.stanford.edu/apex/slacprod/f?p=123:2:2341849278304305::::P2_NODENAME:www.gouvernement.t" TargetMode="External"/><Relationship Id="rId1469" Type="http://schemas.openxmlformats.org/officeDocument/2006/relationships/hyperlink" Target="https://oraweb.slac.stanford.edu/apex/slacprod/f?p=123:2:2341849278304305::::P2_NODENAME:www.cafenoc.t" TargetMode="External"/><Relationship Id="rId2008" Type="http://schemas.openxmlformats.org/officeDocument/2006/relationships/hyperlink" Target="https://oraweb.slac.stanford.edu/apex/slacprod/f?p=123:2:2341849278304305::::P2_NODENAME:www.indosat.net.i" TargetMode="External"/><Relationship Id="rId2215" Type="http://schemas.openxmlformats.org/officeDocument/2006/relationships/hyperlink" Target="https://oraweb.slac.stanford.edu/apex/slacprod/f?p=123:2:2341849278304305::::P2_NODENAME:www.nrf.a" TargetMode="External"/><Relationship Id="rId2422" Type="http://schemas.openxmlformats.org/officeDocument/2006/relationships/hyperlink" Target="https://oraweb.slac.stanford.edu/apex/slacprod/f?p=123:2:2341849278304305::::P2_NODENAME:zz.nullwave.r" TargetMode="External"/><Relationship Id="rId601" Type="http://schemas.openxmlformats.org/officeDocument/2006/relationships/hyperlink" Target="https://oraweb.slac.stanford.edu/apex/slacprod/f?p=123:2:2341849278304305::::P2_NODENAME:gw34.hep.ph.ic.ac.u" TargetMode="External"/><Relationship Id="rId1024" Type="http://schemas.openxmlformats.org/officeDocument/2006/relationships/hyperlink" Target="https://oraweb.slac.stanford.edu/apex/slacprod/f?p=123:2:2341849278304305::::P2_NODENAME:www.arsc.ed" TargetMode="External"/><Relationship Id="rId1231" Type="http://schemas.openxmlformats.org/officeDocument/2006/relationships/hyperlink" Target="https://oraweb.slac.stanford.edu/apex/slacprod/f?p=123:2:2341849278304305::::P2_NODENAME:ping.bst.bls.co" TargetMode="External"/><Relationship Id="rId1676" Type="http://schemas.openxmlformats.org/officeDocument/2006/relationships/hyperlink" Target="https://oraweb.slac.stanford.edu/apex/slacprod/f?p=123:2:2341849278304305::::P2_NODENAME:202.41.85." TargetMode="External"/><Relationship Id="rId1883" Type="http://schemas.openxmlformats.org/officeDocument/2006/relationships/hyperlink" Target="https://oraweb.slac.stanford.edu/apex/slacprod/f?p=123:2:2341849278304305::::P2_NODENAME:pinger.uet.edu.p" TargetMode="External"/><Relationship Id="rId2727" Type="http://schemas.openxmlformats.org/officeDocument/2006/relationships/hyperlink" Target="https://oraweb.slac.stanford.edu/apex/slacprod/f?p=123:2:2341849278304305::::P2_NODENAME:avaxfi.fi.infn.i" TargetMode="External"/><Relationship Id="rId906" Type="http://schemas.openxmlformats.org/officeDocument/2006/relationships/hyperlink" Target="https://oraweb.slac.stanford.edu/apex/slacprod/f?p=123:2:2341849278304305::::P2_NODENAME:www.uaeu.ac.a" TargetMode="External"/><Relationship Id="rId1329" Type="http://schemas.openxmlformats.org/officeDocument/2006/relationships/hyperlink" Target="https://oraweb.slac.stanford.edu/apex/slacprod/f?p=123:2:2341849278304305::::P2_NODENAME:speedtest.1host.co.i" TargetMode="External"/><Relationship Id="rId1536" Type="http://schemas.openxmlformats.org/officeDocument/2006/relationships/hyperlink" Target="https://oraweb.slac.stanford.edu/apex/slacprod/f?p=123:2:2341849278304305::::P2_NODENAME:d-nysics.carleton.c" TargetMode="External"/><Relationship Id="rId1743" Type="http://schemas.openxmlformats.org/officeDocument/2006/relationships/hyperlink" Target="https://oraweb.slac.stanford.edu/apex/slacprod/f?p=123:2:2341849278304305::::P2_NODENAME:rpi.ed" TargetMode="External"/><Relationship Id="rId1950" Type="http://schemas.openxmlformats.org/officeDocument/2006/relationships/hyperlink" Target="https://oraweb.slac.stanford.edu/apex/slacprod/f?p=123:2:2341849278304305::::P2_NODENAME:web.hepgrid.uerj.b" TargetMode="External"/><Relationship Id="rId35" Type="http://schemas.openxmlformats.org/officeDocument/2006/relationships/hyperlink" Target="https://oraweb.slac.stanford.edu/apex/slacprod/f?p=123:2:2341849278304305::::P2_NODENAME:www.mt.net.m" TargetMode="External"/><Relationship Id="rId1603" Type="http://schemas.openxmlformats.org/officeDocument/2006/relationships/hyperlink" Target="https://oraweb.slac.stanford.edu/apex/slacprod/f?p=123:2:2341849278304305::::P2_NODENAME:yalph2.physics." TargetMode="External"/><Relationship Id="rId1810" Type="http://schemas.openxmlformats.org/officeDocument/2006/relationships/hyperlink" Target="https://oraweb.slac.stanford.edu/apex/slacprod/f?p=123:2:2341849278304305::::P2_NODENAME:apan.ne" TargetMode="External"/><Relationship Id="rId184" Type="http://schemas.openxmlformats.org/officeDocument/2006/relationships/hyperlink" Target="https://oraweb.slac.stanford.edu/apex/slacprod/f?p=123:2:2341849278304305::::P2_NODENAME:squark.phys.washington.ed" TargetMode="External"/><Relationship Id="rId391" Type="http://schemas.openxmlformats.org/officeDocument/2006/relationships/hyperlink" Target="https://oraweb.slac.stanford.edu/apex/slacprod/f?p=123:2:2341849278304305::::P2_NODENAME:oceanus.slac.stanford.ed" TargetMode="External"/><Relationship Id="rId1908" Type="http://schemas.openxmlformats.org/officeDocument/2006/relationships/hyperlink" Target="https://oraweb.slac.stanford.edu/apex/slacprod/f?p=123:2:2341849278304305::::P2_NODENAME:ns1.pieas.edu.p" TargetMode="External"/><Relationship Id="rId2072" Type="http://schemas.openxmlformats.org/officeDocument/2006/relationships/hyperlink" Target="https://oraweb.slac.stanford.edu/apex/slacprod/f?p=123:2:2341849278304305::::P2_NODENAME:thorin.physik.uni-mainz.d" TargetMode="External"/><Relationship Id="rId251" Type="http://schemas.openxmlformats.org/officeDocument/2006/relationships/hyperlink" Target="https://oraweb.slac.stanford.edu/apex/slacprod/f?p=123:2:2341849278304305::::P2_NODENAME:pinger3.cs.waikato.ac.n" TargetMode="External"/><Relationship Id="rId489" Type="http://schemas.openxmlformats.org/officeDocument/2006/relationships/hyperlink" Target="https://oraweb.slac.stanford.edu/apex/slacprod/f?p=123:2:2341849278304305::::P2_NODENAME:enslapp.ens-lyon.f" TargetMode="External"/><Relationship Id="rId696" Type="http://schemas.openxmlformats.org/officeDocument/2006/relationships/hyperlink" Target="https://oraweb.slac.stanford.edu/apex/slacprod/f?p=123:2:2341849278304305::::P2_NODENAME:jobe-pbdsl.stanford.ed" TargetMode="External"/><Relationship Id="rId2377" Type="http://schemas.openxmlformats.org/officeDocument/2006/relationships/hyperlink" Target="https://oraweb.slac.stanford.edu/apex/slacprod/f?p=123:2:2341849278304305::::P2_NODENAME:speedtest.eglue.bi" TargetMode="External"/><Relationship Id="rId2584" Type="http://schemas.openxmlformats.org/officeDocument/2006/relationships/hyperlink" Target="https://oraweb.slac.stanford.edu/apex/slacprod/f?p=123:2:2341849278304305::::P2_NODENAME:pdsfgrid2.nersc.go" TargetMode="External"/><Relationship Id="rId349" Type="http://schemas.openxmlformats.org/officeDocument/2006/relationships/hyperlink" Target="https://oraweb.slac.stanford.edu/apex/slacprod/f?p=123:2:2341849278304305::::P2_NODENAME:ccb2sn04.in2p3.f" TargetMode="External"/><Relationship Id="rId556" Type="http://schemas.openxmlformats.org/officeDocument/2006/relationships/hyperlink" Target="https://oraweb.slac.stanford.edu/apex/slacprod/f?p=123:2:2341849278304305::::P2_NODENAME:ns.rcub.bg.ac.y" TargetMode="External"/><Relationship Id="rId763" Type="http://schemas.openxmlformats.org/officeDocument/2006/relationships/hyperlink" Target="https://oraweb.slac.stanford.edu/apex/slacprod/f?p=123:2:2341849278304305::::P2_NODENAME:data.co" TargetMode="External"/><Relationship Id="rId1186" Type="http://schemas.openxmlformats.org/officeDocument/2006/relationships/hyperlink" Target="https://oraweb.slac.stanford.edu/apex/slacprod/f?p=123:2:2341849278304305::::P2_NODENAME:hyu-sap.kr.apan.ne" TargetMode="External"/><Relationship Id="rId1393" Type="http://schemas.openxmlformats.org/officeDocument/2006/relationships/hyperlink" Target="https://oraweb.slac.stanford.edu/apex/slacprod/f?p=123:2:2341849278304305::::P2_NODENAME:www.ku.edu.p" TargetMode="External"/><Relationship Id="rId2237" Type="http://schemas.openxmlformats.org/officeDocument/2006/relationships/hyperlink" Target="https://oraweb.slac.stanford.edu/apex/slacprod/f?p=123:2:2341849278304305::::P2_NODENAME:www.tfanus.com.e" TargetMode="External"/><Relationship Id="rId2444" Type="http://schemas.openxmlformats.org/officeDocument/2006/relationships/hyperlink" Target="https://oraweb.slac.stanford.edu/apex/slacprod/f?p=123:2:2341849278304305::::P2_NODENAME:www.aser.s" TargetMode="External"/><Relationship Id="rId111" Type="http://schemas.openxmlformats.org/officeDocument/2006/relationships/hyperlink" Target="https://oraweb.slac.stanford.edu/apex/slacprod/f?p=123:2:2341849278304305::::P2_NODENAME:bigwheel.princeton.ed" TargetMode="External"/><Relationship Id="rId209" Type="http://schemas.openxmlformats.org/officeDocument/2006/relationships/hyperlink" Target="https://oraweb.slac.stanford.edu/apex/slacprod/f?p=123:2:2341849278304305::::P2_NODENAME:ns1.cebaf.go" TargetMode="External"/><Relationship Id="rId416" Type="http://schemas.openxmlformats.org/officeDocument/2006/relationships/hyperlink" Target="https://oraweb.slac.stanford.edu/apex/slacprod/f?p=123:2:2341849278304305::::P2_NODENAME:e14-tenet.cisco.ab-f-3-40.uct.ac.z" TargetMode="External"/><Relationship Id="rId970" Type="http://schemas.openxmlformats.org/officeDocument/2006/relationships/hyperlink" Target="https://oraweb.slac.stanford.edu/apex/slacprod/f?p=123:2:2341849278304305::::P2_NODENAME:www.uzulu.ac.z" TargetMode="External"/><Relationship Id="rId1046" Type="http://schemas.openxmlformats.org/officeDocument/2006/relationships/hyperlink" Target="https://oraweb.slac.stanford.edu/apex/slacprod/f?p=123:2:2341849278304305::::P2_NODENAME:fisica.udea.edu.c" TargetMode="External"/><Relationship Id="rId1253" Type="http://schemas.openxmlformats.org/officeDocument/2006/relationships/hyperlink" Target="https://oraweb.slac.stanford.edu/apex/slacprod/f?p=123:2:2341849278304305::::P2_NODENAME:sousa.showcases.co" TargetMode="External"/><Relationship Id="rId1698" Type="http://schemas.openxmlformats.org/officeDocument/2006/relationships/hyperlink" Target="https://oraweb.slac.stanford.edu/apex/slacprod/f?p=123:2:2341849278304305::::P2_NODENAME:ccpntc3.in2p3.cmu.ed" TargetMode="External"/><Relationship Id="rId2651" Type="http://schemas.openxmlformats.org/officeDocument/2006/relationships/hyperlink" Target="https://oraweb.slac.stanford.edu/apex/slacprod/f?p=123:2:2341849278304305::::P2_NODENAME:osfserver.le.infn.i" TargetMode="External"/><Relationship Id="rId623" Type="http://schemas.openxmlformats.org/officeDocument/2006/relationships/hyperlink" Target="https://oraweb.slac.stanford.edu/apex/slacprod/f?p=123:2:2341849278304305::::P2_NODENAME:www.itp.ac.c" TargetMode="External"/><Relationship Id="rId830" Type="http://schemas.openxmlformats.org/officeDocument/2006/relationships/hyperlink" Target="https://oraweb.slac.stanford.edu/apex/slacprod/f?p=123:2:2341849278304305::::P2_NODENAME:www.ijs.s" TargetMode="External"/><Relationship Id="rId928" Type="http://schemas.openxmlformats.org/officeDocument/2006/relationships/hyperlink" Target="https://oraweb.slac.stanford.edu/apex/slacprod/f?p=123:2:2341849278304305::::P2_NODENAME:www.region.a" TargetMode="External"/><Relationship Id="rId1460" Type="http://schemas.openxmlformats.org/officeDocument/2006/relationships/hyperlink" Target="https://oraweb.slac.stanford.edu/apex/slacprod/f?p=123:2:2341849278304305::::P2_NODENAME:www.usmission.m" TargetMode="External"/><Relationship Id="rId1558" Type="http://schemas.openxmlformats.org/officeDocument/2006/relationships/hyperlink" Target="https://oraweb.slac.stanford.edu/apex/slacprod/f?p=123:2:2341849278304305::::P2_NODENAME:anl.go" TargetMode="External"/><Relationship Id="rId1765" Type="http://schemas.openxmlformats.org/officeDocument/2006/relationships/hyperlink" Target="https://oraweb.slac.stanford.edu/apex/slacprod/f?p=123:2:2341849278304305::::P2_NODENAME:physuna.phssics.colostate.ed" TargetMode="External"/><Relationship Id="rId2304" Type="http://schemas.openxmlformats.org/officeDocument/2006/relationships/hyperlink" Target="https://oraweb.slac.stanford.edu/apex/slacprod/f?p=123:2:2341849278304305::::P2_NODENAME:sg4.tsukuba.jp.hep.ne" TargetMode="External"/><Relationship Id="rId2511" Type="http://schemas.openxmlformats.org/officeDocument/2006/relationships/hyperlink" Target="https://oraweb.slac.stanford.edu/apex/slacprod/f?p=123:2:2341849278304305::::P2_NODENAME:www.nic.m" TargetMode="External"/><Relationship Id="rId2609" Type="http://schemas.openxmlformats.org/officeDocument/2006/relationships/hyperlink" Target="https://oraweb.slac.stanford.edu/apex/slacprod/f?p=123:2:2341849278304305::::P2_NODENAME:umn.ed" TargetMode="External"/><Relationship Id="rId57" Type="http://schemas.openxmlformats.org/officeDocument/2006/relationships/hyperlink" Target="https://oraweb.slac.stanford.edu/apex/slacprod/f?p=123:2:2341849278304305::::P2_NODENAME:ihep.ac.c" TargetMode="External"/><Relationship Id="rId1113" Type="http://schemas.openxmlformats.org/officeDocument/2006/relationships/hyperlink" Target="https://oraweb.slac.stanford.edu/apex/slacprod/f?p=123:2:2341849278304305::::P2_NODENAME:www.mfat.gov.m" TargetMode="External"/><Relationship Id="rId1320" Type="http://schemas.openxmlformats.org/officeDocument/2006/relationships/hyperlink" Target="https://oraweb.slac.stanford.edu/apex/slacprod/f?p=123:2:2341849278304305::::P2_NODENAME:www.icsaddis.edu.e" TargetMode="External"/><Relationship Id="rId1418" Type="http://schemas.openxmlformats.org/officeDocument/2006/relationships/hyperlink" Target="https://oraweb.slac.stanford.edu/apex/slacprod/f?p=123:2:2341849278304305::::P2_NODENAME:fish6.ngi-supernet.or" TargetMode="External"/><Relationship Id="rId1972" Type="http://schemas.openxmlformats.org/officeDocument/2006/relationships/hyperlink" Target="https://oraweb.slac.stanford.edu/apex/slacprod/f?p=123:2:2341849278304305::::P2_NODENAME:www.unri.ac.i" TargetMode="External"/><Relationship Id="rId1625" Type="http://schemas.openxmlformats.org/officeDocument/2006/relationships/hyperlink" Target="https://oraweb.slac.stanford.edu/apex/slacprod/f?p=123:2:2341849278304305::::P2_NODENAME:washington1.cw.ne" TargetMode="External"/><Relationship Id="rId1832" Type="http://schemas.openxmlformats.org/officeDocument/2006/relationships/hyperlink" Target="https://oraweb.slac.stanford.edu/apex/slacprod/f?p=123:2:2341849278304305::::P2_NODENAME:www.lu.t.e" TargetMode="External"/><Relationship Id="rId2094" Type="http://schemas.openxmlformats.org/officeDocument/2006/relationships/hyperlink" Target="https://oraweb.slac.stanford.edu/apex/slacprod/f?p=123:2:2341849278304305::::P2_NODENAME:www.ru.ac.z" TargetMode="External"/><Relationship Id="rId273" Type="http://schemas.openxmlformats.org/officeDocument/2006/relationships/hyperlink" Target="https://oraweb.slac.stanford.edu/apex/slacprod/f?p=123:2:2341849278304305::::P2_NODENAME:kekux.kek.j" TargetMode="External"/><Relationship Id="rId480" Type="http://schemas.openxmlformats.org/officeDocument/2006/relationships/hyperlink" Target="https://oraweb.slac.stanford.edu/apex/slacprod/f?p=123:2:2341849278304305::::P2_NODENAME:gateway.ch.sinica.edu.t" TargetMode="External"/><Relationship Id="rId2161" Type="http://schemas.openxmlformats.org/officeDocument/2006/relationships/hyperlink" Target="https://oraweb.slac.stanford.edu/apex/slacprod/f?p=123:2:2341849278304305::::P2_NODENAME:www.ifs.ac.l" TargetMode="External"/><Relationship Id="rId2399" Type="http://schemas.openxmlformats.org/officeDocument/2006/relationships/hyperlink" Target="https://oraweb.slac.stanford.edu/apex/slacprod/f?p=123:2:2341849278304305::::P2_NODENAME:gbps.n" TargetMode="External"/><Relationship Id="rId133" Type="http://schemas.openxmlformats.org/officeDocument/2006/relationships/hyperlink" Target="https://oraweb.slac.stanford.edu/apex/slacprod/f?p=123:2:2341849278304305::::P2_NODENAME:d-name-2.cern.c" TargetMode="External"/><Relationship Id="rId340" Type="http://schemas.openxmlformats.org/officeDocument/2006/relationships/hyperlink" Target="https://oraweb.slac.stanford.edu/apex/slacprod/f?p=123:2:2341849278304305::::P2_NODENAME:ns1.sv.saitama-u.ac.j" TargetMode="External"/><Relationship Id="rId578" Type="http://schemas.openxmlformats.org/officeDocument/2006/relationships/hyperlink" Target="https://oraweb.slac.stanford.edu/apex/slacprod/f?p=123:2:2341849278304305::::P2_NODENAME:elecrisc.ing.ucv.v" TargetMode="External"/><Relationship Id="rId785" Type="http://schemas.openxmlformats.org/officeDocument/2006/relationships/hyperlink" Target="https://oraweb.slac.stanford.edu/apex/slacprod/f?p=123:2:2341849278304305::::P2_NODENAME:ns1.jlab.or" TargetMode="External"/><Relationship Id="rId992" Type="http://schemas.openxmlformats.org/officeDocument/2006/relationships/hyperlink" Target="https://oraweb.slac.stanford.edu/apex/slacprod/f?p=123:2:2341849278304305::::P2_NODENAME:orgwy.ctd.ornl.go" TargetMode="External"/><Relationship Id="rId2021" Type="http://schemas.openxmlformats.org/officeDocument/2006/relationships/hyperlink" Target="https://oraweb.slac.stanford.edu/apex/slacprod/f?p=123:2:2341849278304305::::P2_NODENAME:www-hep.phys.cmu.ed" TargetMode="External"/><Relationship Id="rId2259" Type="http://schemas.openxmlformats.org/officeDocument/2006/relationships/hyperlink" Target="https://oraweb.slac.stanford.edu/apex/slacprod/f?p=123:2:2341849278304305::::P2_NODENAME:www.unilag.edu.n" TargetMode="External"/><Relationship Id="rId2466" Type="http://schemas.openxmlformats.org/officeDocument/2006/relationships/hyperlink" Target="https://oraweb.slac.stanford.edu/apex/slacprod/f?p=123:2:2341849278304305::::P2_NODENAME:www.usim.edu.m" TargetMode="External"/><Relationship Id="rId2673" Type="http://schemas.openxmlformats.org/officeDocument/2006/relationships/hyperlink" Target="https://oraweb.slac.stanford.edu/apex/slacprod/f?p=123:2:2341849278304305::::P2_NODENAME:ns.nownuri.ne" TargetMode="External"/><Relationship Id="rId200" Type="http://schemas.openxmlformats.org/officeDocument/2006/relationships/hyperlink" Target="https://oraweb.slac.stanford.edu/apex/slacprod/f?p=123:2:2341849278304305::::P2_NODENAME:fermi.physics.umd.ed" TargetMode="External"/><Relationship Id="rId438" Type="http://schemas.openxmlformats.org/officeDocument/2006/relationships/hyperlink" Target="https://oraweb.slac.stanford.edu/apex/slacprod/f?p=123:2:2341849278304305::::P2_NODENAME:br6s5s6-ring-sp2.ascc.ne" TargetMode="External"/><Relationship Id="rId645" Type="http://schemas.openxmlformats.org/officeDocument/2006/relationships/hyperlink" Target="https://oraweb.slac.stanford.edu/apex/slacprod/f?p=123:2:2341849278304305::::P2_NODENAME:hay-ca-pm6.netcom.ne" TargetMode="External"/><Relationship Id="rId852" Type="http://schemas.openxmlformats.org/officeDocument/2006/relationships/hyperlink" Target="https://oraweb.slac.stanford.edu/apex/slacprod/f?p=123:2:2341849278304305::::P2_NODENAME:www.zu.edu.e" TargetMode="External"/><Relationship Id="rId1068" Type="http://schemas.openxmlformats.org/officeDocument/2006/relationships/hyperlink" Target="https://oraweb.slac.stanford.edu/apex/slacprod/f?p=123:2:2341849278304305::::P2_NODENAME:www.uto.edu.b" TargetMode="External"/><Relationship Id="rId1275" Type="http://schemas.openxmlformats.org/officeDocument/2006/relationships/hyperlink" Target="https://oraweb.slac.stanford.edu/apex/slacprod/f?p=123:2:2341849278304305::::P2_NODENAME:210.0.139." TargetMode="External"/><Relationship Id="rId1482" Type="http://schemas.openxmlformats.org/officeDocument/2006/relationships/hyperlink" Target="https://oraweb.slac.stanford.edu/apex/slacprod/f?p=123:2:2341849278304305::::P2_NODENAME:www.ub.edu.b" TargetMode="External"/><Relationship Id="rId2119" Type="http://schemas.openxmlformats.org/officeDocument/2006/relationships/hyperlink" Target="https://oraweb.slac.stanford.edu/apex/slacprod/f?p=123:2:2341849278304305::::P2_NODENAME:ns.fq.edu.u" TargetMode="External"/><Relationship Id="rId2326" Type="http://schemas.openxmlformats.org/officeDocument/2006/relationships/hyperlink" Target="https://oraweb.slac.stanford.edu/apex/slacprod/f?p=123:2:2341849278304305::::P2_NODENAME:munnari.oz.a" TargetMode="External"/><Relationship Id="rId2533" Type="http://schemas.openxmlformats.org/officeDocument/2006/relationships/hyperlink" Target="https://oraweb.slac.stanford.edu/apex/slacprod/f?p=123:2:2341849278304305::::P2_NODENAME:www.unn.r" TargetMode="External"/><Relationship Id="rId2740" Type="http://schemas.openxmlformats.org/officeDocument/2006/relationships/hyperlink" Target="https://oraweb.slac.stanford.edu/apex/slacprod/f?p=123:2:2341849278304305::::P2_NODENAME:dmzmon0.deemz.ne" TargetMode="External"/><Relationship Id="rId505" Type="http://schemas.openxmlformats.org/officeDocument/2006/relationships/hyperlink" Target="https://oraweb.slac.stanford.edu/apex/slacprod/f?p=123:2:2341849278304305::::P2_NODENAME:wwwhep.phys.uvic.c" TargetMode="External"/><Relationship Id="rId712" Type="http://schemas.openxmlformats.org/officeDocument/2006/relationships/hyperlink" Target="https://oraweb.slac.stanford.edu/apex/slacprod/f?p=123:2:2341849278304305::::P2_NODENAME:ctpa02.mit.ed" TargetMode="External"/><Relationship Id="rId1135" Type="http://schemas.openxmlformats.org/officeDocument/2006/relationships/hyperlink" Target="https://oraweb.slac.stanford.edu/apex/slacprod/f?p=123:2:2341849278304305::::P2_NODENAME:ns1.gov.s" TargetMode="External"/><Relationship Id="rId1342" Type="http://schemas.openxmlformats.org/officeDocument/2006/relationships/hyperlink" Target="https://oraweb.slac.stanford.edu/apex/slacprod/f?p=123:2:2341849278304305::::P2_NODENAME:www.infocom.co.u" TargetMode="External"/><Relationship Id="rId1787" Type="http://schemas.openxmlformats.org/officeDocument/2006/relationships/hyperlink" Target="https://oraweb.slac.stanford.edu/apex/slacprod/f?p=123:2:2341849278304305::::P2_NODENAME:enterprise.phys" TargetMode="External"/><Relationship Id="rId1994" Type="http://schemas.openxmlformats.org/officeDocument/2006/relationships/hyperlink" Target="https://oraweb.slac.stanford.edu/apex/slacprod/f?p=123:2:2341849278304305::::P2_NODENAME:singaporetech.edu.s" TargetMode="External"/><Relationship Id="rId79" Type="http://schemas.openxmlformats.org/officeDocument/2006/relationships/hyperlink" Target="https://oraweb.slac.stanford.edu/apex/slacprod/f?p=123:2:2341849278304305::::P2_NODENAME:www.afe.m" TargetMode="External"/><Relationship Id="rId1202" Type="http://schemas.openxmlformats.org/officeDocument/2006/relationships/hyperlink" Target="https://oraweb.slac.stanford.edu/apex/slacprod/f?p=123:2:2341849278304305::::P2_NODENAME:www.dems.net.m" TargetMode="External"/><Relationship Id="rId1647" Type="http://schemas.openxmlformats.org/officeDocument/2006/relationships/hyperlink" Target="https://oraweb.slac.stanford.edu/apex/slacprod/f?p=123:2:2341849278304305::::P2_NODENAME:lnf.ijs.s" TargetMode="External"/><Relationship Id="rId1854" Type="http://schemas.openxmlformats.org/officeDocument/2006/relationships/hyperlink" Target="https://oraweb.slac.stanford.edu/apex/slacprod/f?p=123:2:2341849278304305::::P2_NODENAME:uniandes.edu.co" TargetMode="External"/><Relationship Id="rId2600" Type="http://schemas.openxmlformats.org/officeDocument/2006/relationships/hyperlink" Target="https://oraweb.slac.stanford.edu/apex/slacprod/f?p=123:2:2341849278304305::::P2_NODENAME:gppnm.gridpp.rl.ac.u" TargetMode="External"/><Relationship Id="rId1507" Type="http://schemas.openxmlformats.org/officeDocument/2006/relationships/hyperlink" Target="https://oraweb.slac.stanford.edu/apex/slacprod/f?p=123:2:2341849278304305::::P2_NODENAME:www.arions.l" TargetMode="External"/><Relationship Id="rId1714" Type="http://schemas.openxmlformats.org/officeDocument/2006/relationships/hyperlink" Target="https://oraweb.slac.stanford.edu/apex/slacprod/f?p=123:2:2341849278304305::::P2_NODENAME:www.ijet.s" TargetMode="External"/><Relationship Id="rId295" Type="http://schemas.openxmlformats.org/officeDocument/2006/relationships/hyperlink" Target="https://oraweb.slac.stanford.edu/apex/slacprod/f?p=123:2:2341849278304305::::P2_NODENAME:socrates.cacr.caltech.ed" TargetMode="External"/><Relationship Id="rId1921" Type="http://schemas.openxmlformats.org/officeDocument/2006/relationships/hyperlink" Target="https://oraweb.slac.stanford.edu/apex/slacprod/f?p=123:2:2341849278304305::::P2_NODENAME:pinger.usindh.edu.p" TargetMode="External"/><Relationship Id="rId2183" Type="http://schemas.openxmlformats.org/officeDocument/2006/relationships/hyperlink" Target="https://oraweb.slac.stanford.edu/apex/slacprod/f?p=123:2:2341849278304305::::P2_NODENAME:ns.kiev.u" TargetMode="External"/><Relationship Id="rId2390" Type="http://schemas.openxmlformats.org/officeDocument/2006/relationships/hyperlink" Target="https://oraweb.slac.stanford.edu/apex/slacprod/f?p=123:2:2341849278304305::::P2_NODENAME:www.act.edu.o" TargetMode="External"/><Relationship Id="rId2488" Type="http://schemas.openxmlformats.org/officeDocument/2006/relationships/hyperlink" Target="https://oraweb.slac.stanford.edu/apex/slacprod/f?p=123:2:2341849278304305::::P2_NODENAME:www.tarena.t" TargetMode="External"/><Relationship Id="rId155" Type="http://schemas.openxmlformats.org/officeDocument/2006/relationships/hyperlink" Target="https://oraweb.slac.stanford.edu/apex/slacprod/f?p=123:2:2341849278304305::::P2_NODENAME:hip.f" TargetMode="External"/><Relationship Id="rId362" Type="http://schemas.openxmlformats.org/officeDocument/2006/relationships/hyperlink" Target="https://oraweb.slac.stanford.edu/apex/slacprod/f?p=123:2:2341849278304305::::P2_NODENAME:ccjsun.riken.go.j" TargetMode="External"/><Relationship Id="rId1297" Type="http://schemas.openxmlformats.org/officeDocument/2006/relationships/hyperlink" Target="https://oraweb.slac.stanford.edu/apex/slacprod/f?p=123:2:2341849278304305::::P2_NODENAME:speedtest.eso-es.ne" TargetMode="External"/><Relationship Id="rId2043" Type="http://schemas.openxmlformats.org/officeDocument/2006/relationships/hyperlink" Target="https://oraweb.slac.stanford.edu/apex/slacprod/f?p=123:2:2341849278304305::::P2_NODENAME:rftpexp.rhic.bnl.go" TargetMode="External"/><Relationship Id="rId2250" Type="http://schemas.openxmlformats.org/officeDocument/2006/relationships/hyperlink" Target="https://oraweb.slac.stanford.edu/apex/slacprod/f?p=123:2:2341849278304305::::P2_NODENAME:www.micti.co.m" TargetMode="External"/><Relationship Id="rId2695" Type="http://schemas.openxmlformats.org/officeDocument/2006/relationships/hyperlink" Target="https://oraweb.slac.stanford.edu/apex/slacprod/f?p=123:2:2341849278304305::::P2_NODENAME:ns.yahoo.co" TargetMode="External"/><Relationship Id="rId222" Type="http://schemas.openxmlformats.org/officeDocument/2006/relationships/hyperlink" Target="https://oraweb.slac.stanford.edu/apex/slacprod/f?p=123:2:2341849278304305::::P2_NODENAME:phys150.physics.colostate.ed" TargetMode="External"/><Relationship Id="rId667" Type="http://schemas.openxmlformats.org/officeDocument/2006/relationships/hyperlink" Target="https://oraweb.slac.stanford.edu/apex/slacprod/f?p=123:2:2341849278304305::::P2_NODENAME:166.49.29.1" TargetMode="External"/><Relationship Id="rId874" Type="http://schemas.openxmlformats.org/officeDocument/2006/relationships/hyperlink" Target="https://oraweb.slac.stanford.edu/apex/slacprod/f?p=123:2:2341849278304305::::P2_NODENAME:hs5-1-1.ral-bar2.ja.ne" TargetMode="External"/><Relationship Id="rId2110" Type="http://schemas.openxmlformats.org/officeDocument/2006/relationships/hyperlink" Target="https://oraweb.slac.stanford.edu/apex/slacprod/f?p=123:2:2341849278304305::::P2_NODENAME:www.aio.upjs.s" TargetMode="External"/><Relationship Id="rId2348" Type="http://schemas.openxmlformats.org/officeDocument/2006/relationships/hyperlink" Target="https://oraweb.slac.stanford.edu/apex/slacprod/f?p=123:2:2341849278304305::::P2_NODENAME:www.vnn.v" TargetMode="External"/><Relationship Id="rId2555" Type="http://schemas.openxmlformats.org/officeDocument/2006/relationships/hyperlink" Target="https://oraweb.slac.stanford.edu/apex/slacprod/f?p=123:2:2341849278304305::::P2_NODENAME:www.antenalivre.p" TargetMode="External"/><Relationship Id="rId527" Type="http://schemas.openxmlformats.org/officeDocument/2006/relationships/hyperlink" Target="https://oraweb.slac.stanford.edu/apex/slacprod/f?p=123:2:2341849278304305::::P2_NODENAME:www.iisc.ernet.i" TargetMode="External"/><Relationship Id="rId734" Type="http://schemas.openxmlformats.org/officeDocument/2006/relationships/hyperlink" Target="https://oraweb.slac.stanford.edu/apex/slacprod/f?p=123:2:2341849278304305::::P2_NODENAME:coriolis.ba.infn.i" TargetMode="External"/><Relationship Id="rId941" Type="http://schemas.openxmlformats.org/officeDocument/2006/relationships/hyperlink" Target="https://oraweb.slac.stanford.edu/apex/slacprod/f?p=123:2:2341849278304305::::P2_NODENAME:thor.unipune.ernet.i" TargetMode="External"/><Relationship Id="rId1157" Type="http://schemas.openxmlformats.org/officeDocument/2006/relationships/hyperlink" Target="https://oraweb.slac.stanford.edu/apex/slacprod/f?p=123:2:2341849278304305::::P2_NODENAME:www.gik.edu.p" TargetMode="External"/><Relationship Id="rId1364" Type="http://schemas.openxmlformats.org/officeDocument/2006/relationships/hyperlink" Target="https://oraweb.slac.stanford.edu/apex/slacprod/f?p=123:2:2341849278304305::::P2_NODENAME:lepton.pa.msu.ed" TargetMode="External"/><Relationship Id="rId1571" Type="http://schemas.openxmlformats.org/officeDocument/2006/relationships/hyperlink" Target="https://oraweb.slac.stanford.edu/apex/slacprod/f?p=123:2:2341849278304305::::P2_NODENAME:wwwweast2.usec.sun.co" TargetMode="External"/><Relationship Id="rId2208" Type="http://schemas.openxmlformats.org/officeDocument/2006/relationships/hyperlink" Target="https://oraweb.slac.stanford.edu/apex/slacprod/f?p=123:2:2341849278304305::::P2_NODENAME:spdtst.doda.u" TargetMode="External"/><Relationship Id="rId2415" Type="http://schemas.openxmlformats.org/officeDocument/2006/relationships/hyperlink" Target="https://oraweb.slac.stanford.edu/apex/slacprod/f?p=123:2:2341849278304305::::P2_NODENAME:www.turkmenistan.gov.t" TargetMode="External"/><Relationship Id="rId2622" Type="http://schemas.openxmlformats.org/officeDocument/2006/relationships/hyperlink" Target="https://oraweb.slac.stanford.edu/apex/slacprod/f?p=123:2:2341849278304305::::P2_NODENAME:orpheus.sc.intel.co" TargetMode="External"/><Relationship Id="rId70" Type="http://schemas.openxmlformats.org/officeDocument/2006/relationships/hyperlink" Target="https://oraweb.slac.stanford.edu/apex/slacprod/f?p=123:2:2341849278304305::::P2_NODENAME:www.lesotho.gov.l" TargetMode="External"/><Relationship Id="rId801" Type="http://schemas.openxmlformats.org/officeDocument/2006/relationships/hyperlink" Target="https://oraweb.slac.stanford.edu/apex/slacprod/f?p=123:2:2341849278304305::::P2_NODENAME:www.uproar.com.v" TargetMode="External"/><Relationship Id="rId1017" Type="http://schemas.openxmlformats.org/officeDocument/2006/relationships/hyperlink" Target="https://oraweb.slac.stanford.edu/apex/slacprod/f?p=123:2:2341849278304305::::P2_NODENAME:l.root-servers.ne" TargetMode="External"/><Relationship Id="rId1224" Type="http://schemas.openxmlformats.org/officeDocument/2006/relationships/hyperlink" Target="https://oraweb.slac.stanford.edu/apex/slacprod/f?p=123:2:2341849278304305::::P2_NODENAME:mix-serial4-0-4.washington.cw.ne" TargetMode="External"/><Relationship Id="rId1431" Type="http://schemas.openxmlformats.org/officeDocument/2006/relationships/hyperlink" Target="https://oraweb.slac.stanford.edu/apex/slacprod/f?p=123:2:2341849278304305::::P2_NODENAME:www.cas.ac.m" TargetMode="External"/><Relationship Id="rId1669" Type="http://schemas.openxmlformats.org/officeDocument/2006/relationships/hyperlink" Target="https://oraweb.slac.stanford.edu/apex/slacprod/f?p=123:2:2341849278304305::::P2_NODENAME:waikato.ac.n" TargetMode="External"/><Relationship Id="rId1876" Type="http://schemas.openxmlformats.org/officeDocument/2006/relationships/hyperlink" Target="https://oraweb.slac.stanford.edu/apex/slacprod/f?p=123:2:2341849278304305::::P2_NODENAME:pinger.ntc.net.p" TargetMode="External"/><Relationship Id="rId1529" Type="http://schemas.openxmlformats.org/officeDocument/2006/relationships/hyperlink" Target="https://oraweb.slac.stanford.edu/apex/slacprod/f?p=123:2:2341849278304305::::P2_NODENAME:mun.compuserve.co" TargetMode="External"/><Relationship Id="rId1736" Type="http://schemas.openxmlformats.org/officeDocument/2006/relationships/hyperlink" Target="https://oraweb.slac.stanford.edu/apex/slacprod/f?p=123:2:2341849278304305::::P2_NODENAME:pingcea.f" TargetMode="External"/><Relationship Id="rId1943" Type="http://schemas.openxmlformats.org/officeDocument/2006/relationships/hyperlink" Target="https://oraweb.slac.stanford.edu/apex/slacprod/f?p=123:2:2341849278304305::::P2_NODENAME:pinger.arn.d" TargetMode="External"/><Relationship Id="rId28" Type="http://schemas.openxmlformats.org/officeDocument/2006/relationships/hyperlink" Target="https://oraweb.slac.stanford.edu/apex/slacprod/f?p=123:2:2341849278304305::::P2_NODENAME:frcu.eun.e" TargetMode="External"/><Relationship Id="rId1803" Type="http://schemas.openxmlformats.org/officeDocument/2006/relationships/hyperlink" Target="https://oraweb.slac.stanford.edu/apex/slacprod/f?p=123:2:2341849278304305::::P2_NODENAME:ftp.eid.physics.utoronto.c" TargetMode="External"/><Relationship Id="rId177" Type="http://schemas.openxmlformats.org/officeDocument/2006/relationships/hyperlink" Target="https://oraweb.slac.stanford.edu/apex/slacprod/f?p=123:2:2341849278304305::::P2_NODENAME:pgsa.rice.ed" TargetMode="External"/><Relationship Id="rId384" Type="http://schemas.openxmlformats.org/officeDocument/2006/relationships/hyperlink" Target="https://oraweb.slac.stanford.edu/apex/slacprod/f?p=123:2:2341849278304305::::P2_NODENAME:iepm-bw.slac.stanford.ed" TargetMode="External"/><Relationship Id="rId591" Type="http://schemas.openxmlformats.org/officeDocument/2006/relationships/hyperlink" Target="https://oraweb.slac.stanford.edu/apex/slacprod/f?p=123:2:2341849278304305::::P2_NODENAME:mirage.uerj.b" TargetMode="External"/><Relationship Id="rId2065" Type="http://schemas.openxmlformats.org/officeDocument/2006/relationships/hyperlink" Target="https://oraweb.slac.stanford.edu/apex/slacprod/f?p=123:2:2341849278304305::::P2_NODENAME:cc.in2p3.f" TargetMode="External"/><Relationship Id="rId2272" Type="http://schemas.openxmlformats.org/officeDocument/2006/relationships/hyperlink" Target="https://oraweb.slac.stanford.edu/apex/slacprod/f?p=123:2:2341849278304305::::P2_NODENAME:costaricaservers.co" TargetMode="External"/><Relationship Id="rId244" Type="http://schemas.openxmlformats.org/officeDocument/2006/relationships/hyperlink" Target="https://oraweb.slac.stanford.edu/apex/slacprod/f?p=123:2:2341849278304305::::P2_NODENAME:www.unicomer.deusto.e" TargetMode="External"/><Relationship Id="rId689" Type="http://schemas.openxmlformats.org/officeDocument/2006/relationships/hyperlink" Target="https://oraweb.slac.stanford.edu/apex/slacprod/f?p=123:2:2341849278304305::::P2_NODENAME:covad-dsl-gw.stanford.ed" TargetMode="External"/><Relationship Id="rId896" Type="http://schemas.openxmlformats.org/officeDocument/2006/relationships/hyperlink" Target="https://oraweb.slac.stanford.edu/apex/slacprod/f?p=123:2:2341849278304305::::P2_NODENAME:194.67.220.10" TargetMode="External"/><Relationship Id="rId1081" Type="http://schemas.openxmlformats.org/officeDocument/2006/relationships/hyperlink" Target="https://oraweb.slac.stanford.edu/apex/slacprod/f?p=123:2:2341849278304305::::P2_NODENAME:cpr-sjtu.sjtu.edu.c" TargetMode="External"/><Relationship Id="rId2577" Type="http://schemas.openxmlformats.org/officeDocument/2006/relationships/hyperlink" Target="https://oraweb.slac.stanford.edu/apex/slacprod/f?p=123:2:2341849278304305::::P2_NODENAME:icsun1.ic.ornl.go" TargetMode="External"/><Relationship Id="rId451" Type="http://schemas.openxmlformats.org/officeDocument/2006/relationships/hyperlink" Target="https://oraweb.slac.stanford.edu/apex/slacprod/f?p=123:2:2341849278304305::::P2_NODENAME:br4s8s9-fddi-iis.ascc.ne" TargetMode="External"/><Relationship Id="rId549" Type="http://schemas.openxmlformats.org/officeDocument/2006/relationships/hyperlink" Target="https://oraweb.slac.stanford.edu/apex/slacprod/f?p=123:2:2341849278304305::::P2_NODENAME:www.ep.ph.bham.ac.u" TargetMode="External"/><Relationship Id="rId756" Type="http://schemas.openxmlformats.org/officeDocument/2006/relationships/hyperlink" Target="https://oraweb.slac.stanford.edu/apex/slacprod/f?p=123:2:2341849278304305::::P2_NODENAME:ns.nasa.go" TargetMode="External"/><Relationship Id="rId1179" Type="http://schemas.openxmlformats.org/officeDocument/2006/relationships/hyperlink" Target="https://oraweb.slac.stanford.edu/apex/slacprod/f?p=123:2:2341849278304305::::P2_NODENAME:sap-tap.kr.apan.ne" TargetMode="External"/><Relationship Id="rId1386" Type="http://schemas.openxmlformats.org/officeDocument/2006/relationships/hyperlink" Target="https://oraweb.slac.stanford.edu/apex/slacprod/f?p=123:2:2341849278304305::::P2_NODENAME:59.165.131.15.man-static.vsnl.net.i" TargetMode="External"/><Relationship Id="rId1593" Type="http://schemas.openxmlformats.org/officeDocument/2006/relationships/hyperlink" Target="https://oraweb.slac.stanford.edu/apex/slacprod/f?p=123:2:2341849278304305::::P2_NODENAME:130.225.212.5" TargetMode="External"/><Relationship Id="rId2132" Type="http://schemas.openxmlformats.org/officeDocument/2006/relationships/hyperlink" Target="https://oraweb.slac.stanford.edu/apex/slacprod/f?p=123:2:2341849278304305::::P2_NODENAME:www.ucla.ed" TargetMode="External"/><Relationship Id="rId2437" Type="http://schemas.openxmlformats.org/officeDocument/2006/relationships/hyperlink" Target="https://oraweb.slac.stanford.edu/apex/slacprod/f?p=123:2:2341849278304305::::P2_NODENAME:www.sta.n" TargetMode="External"/><Relationship Id="rId104" Type="http://schemas.openxmlformats.org/officeDocument/2006/relationships/hyperlink" Target="https://oraweb.slac.stanford.edu/apex/slacprod/f?p=123:2:2341849278304305::::P2_NODENAME:harvard.csg.mm.advanced.or" TargetMode="External"/><Relationship Id="rId311" Type="http://schemas.openxmlformats.org/officeDocument/2006/relationships/hyperlink" Target="https://oraweb.slac.stanford.edu/apex/slacprod/f?p=123:2:2341849278304305::::P2_NODENAME:www.cea.f" TargetMode="External"/><Relationship Id="rId409" Type="http://schemas.openxmlformats.org/officeDocument/2006/relationships/hyperlink" Target="https://oraweb.slac.stanford.edu/apex/slacprod/f?p=123:2:2341849278304305::::P2_NODENAME:wanmoninst1.cern.c" TargetMode="External"/><Relationship Id="rId963" Type="http://schemas.openxmlformats.org/officeDocument/2006/relationships/hyperlink" Target="https://oraweb.slac.stanford.edu/apex/slacprod/f?p=123:2:2341849278304305::::P2_NODENAME:www.cas.ac.l" TargetMode="External"/><Relationship Id="rId1039" Type="http://schemas.openxmlformats.org/officeDocument/2006/relationships/hyperlink" Target="https://oraweb.slac.stanford.edu/apex/slacprod/f?p=123:2:2341849278304305::::P2_NODENAME:www.unisys.com.b" TargetMode="External"/><Relationship Id="rId1246" Type="http://schemas.openxmlformats.org/officeDocument/2006/relationships/hyperlink" Target="https://oraweb.slac.stanford.edu/apex/slacprod/f?p=123:2:2341849278304305::::P2_NODENAME:missinglink.transpac.or" TargetMode="External"/><Relationship Id="rId1898" Type="http://schemas.openxmlformats.org/officeDocument/2006/relationships/hyperlink" Target="https://oraweb.slac.stanford.edu/apex/slacprod/f?p=123:2:2341849278304305::::P2_NODENAME:nukhimain.seecs.edu.p" TargetMode="External"/><Relationship Id="rId2644" Type="http://schemas.openxmlformats.org/officeDocument/2006/relationships/hyperlink" Target="https://oraweb.slac.stanford.edu/apex/slacprod/f?p=123:2:2341849278304305::::P2_NODENAME:skitter.kaist.kr.apan.ne" TargetMode="External"/><Relationship Id="rId92" Type="http://schemas.openxmlformats.org/officeDocument/2006/relationships/hyperlink" Target="https://oraweb.slac.stanford.edu/apex/slacprod/f?p=123:2:2341849278304305::::P2_NODENAME:maggie.niit.edu.p" TargetMode="External"/><Relationship Id="rId616" Type="http://schemas.openxmlformats.org/officeDocument/2006/relationships/hyperlink" Target="https://oraweb.slac.stanford.edu/apex/slacprod/f?p=123:2:2341849278304305::::P2_NODENAME:amp.cpe.ku.ac.t" TargetMode="External"/><Relationship Id="rId823" Type="http://schemas.openxmlformats.org/officeDocument/2006/relationships/hyperlink" Target="https://oraweb.slac.stanford.edu/apex/slacprod/f?p=123:2:2341849278304305::::P2_NODENAME:www.cnepd.edu.d" TargetMode="External"/><Relationship Id="rId1453" Type="http://schemas.openxmlformats.org/officeDocument/2006/relationships/hyperlink" Target="https://oraweb.slac.stanford.edu/apex/slacprod/f?p=123:2:2341849278304305::::P2_NODENAME:www.nhrdc.s" TargetMode="External"/><Relationship Id="rId1660" Type="http://schemas.openxmlformats.org/officeDocument/2006/relationships/hyperlink" Target="https://oraweb.slac.stanford.edu/apex/slacprod/f?p=123:2:2341849278304305::::P2_NODENAME:stanford.ed" TargetMode="External"/><Relationship Id="rId1758" Type="http://schemas.openxmlformats.org/officeDocument/2006/relationships/hyperlink" Target="https://oraweb.slac.stanford.edu/apex/slacprod/f?p=123:2:2341849278304305::::P2_NODENAME:denise.gowdy.or" TargetMode="External"/><Relationship Id="rId2504" Type="http://schemas.openxmlformats.org/officeDocument/2006/relationships/hyperlink" Target="https://oraweb.slac.stanford.edu/apex/slacprod/f?p=123:2:2341849278304305::::P2_NODENAME:www.uac.bj.refer.or" TargetMode="External"/><Relationship Id="rId2711" Type="http://schemas.openxmlformats.org/officeDocument/2006/relationships/hyperlink" Target="https://oraweb.slac.stanford.edu/apex/slacprod/f?p=123:2:2341849278304305::::P2_NODENAME:server2.infn.i" TargetMode="External"/><Relationship Id="rId1106" Type="http://schemas.openxmlformats.org/officeDocument/2006/relationships/hyperlink" Target="https://oraweb.slac.stanford.edu/apex/slacprod/f?p=123:2:2341849278304305::::P2_NODENAME:www.druknet.b" TargetMode="External"/><Relationship Id="rId1313" Type="http://schemas.openxmlformats.org/officeDocument/2006/relationships/hyperlink" Target="https://oraweb.slac.stanford.edu/apex/slacprod/f?p=123:2:2341849278304305::::P2_NODENAME:www.iasbs.ac.i" TargetMode="External"/><Relationship Id="rId1520" Type="http://schemas.openxmlformats.org/officeDocument/2006/relationships/hyperlink" Target="https://oraweb.slac.stanford.edu/apex/slacprod/f?p=123:2:2341849278304305::::P2_NODENAME:pajek.ne" TargetMode="External"/><Relationship Id="rId1965" Type="http://schemas.openxmlformats.org/officeDocument/2006/relationships/hyperlink" Target="https://oraweb.slac.stanford.edu/apex/slacprod/f?p=123:2:2341849278304305::::P2_NODENAME:pinger.sesame.org.j" TargetMode="External"/><Relationship Id="rId1618" Type="http://schemas.openxmlformats.org/officeDocument/2006/relationships/hyperlink" Target="https://oraweb.slac.stanford.edu/apex/slacprod/f?p=123:2:2341849278304305::::P2_NODENAME:www.ph.unimelb.e7" TargetMode="External"/><Relationship Id="rId1825" Type="http://schemas.openxmlformats.org/officeDocument/2006/relationships/hyperlink" Target="https://oraweb.slac.stanford.edu/apex/slacprod/f?p=123:2:2341849278304305::::P2_NODENAME:nonoc.ilan.net.i" TargetMode="External"/><Relationship Id="rId199" Type="http://schemas.openxmlformats.org/officeDocument/2006/relationships/hyperlink" Target="https://oraweb.slac.stanford.edu/apex/slacprod/f?p=123:2:2341849278304305::::P2_NODENAME:probe6.mot.co" TargetMode="External"/><Relationship Id="rId2087" Type="http://schemas.openxmlformats.org/officeDocument/2006/relationships/hyperlink" Target="https://oraweb.slac.stanford.edu/apex/slacprod/f?p=123:2:2341849278304305::::P2_NODENAME:mercury.uvic.c" TargetMode="External"/><Relationship Id="rId2294" Type="http://schemas.openxmlformats.org/officeDocument/2006/relationships/hyperlink" Target="https://oraweb.slac.stanford.edu/apex/slacprod/f?p=123:2:2341849278304305::::P2_NODENAME:www.corpam.e" TargetMode="External"/><Relationship Id="rId266" Type="http://schemas.openxmlformats.org/officeDocument/2006/relationships/hyperlink" Target="https://oraweb.slac.stanford.edu/apex/slacprod/f?p=123:2:2341849278304305::::P2_NODENAME:ns.kuins.kyoto-u.ac.j" TargetMode="External"/><Relationship Id="rId473" Type="http://schemas.openxmlformats.org/officeDocument/2006/relationships/hyperlink" Target="https://oraweb.slac.stanford.edu/apex/slacprod/f?p=123:2:2341849278304305::::P2_NODENAME:br2s4p0-10bf-botany.ascc.ne" TargetMode="External"/><Relationship Id="rId680" Type="http://schemas.openxmlformats.org/officeDocument/2006/relationships/hyperlink" Target="https://oraweb.slac.stanford.edu/apex/slacprod/f?p=123:2:2341849278304305::::P2_NODENAME:ns.ceniai.net.c" TargetMode="External"/><Relationship Id="rId2154" Type="http://schemas.openxmlformats.org/officeDocument/2006/relationships/hyperlink" Target="https://oraweb.slac.stanford.edu/apex/slacprod/f?p=123:2:2341849278304305::::P2_NODENAME:mathrisc1.lunet.ed" TargetMode="External"/><Relationship Id="rId2361" Type="http://schemas.openxmlformats.org/officeDocument/2006/relationships/hyperlink" Target="https://oraweb.slac.stanford.edu/apex/slacprod/f?p=123:2:2341849278304305::::P2_NODENAME:www.hpu.ed" TargetMode="External"/><Relationship Id="rId2599" Type="http://schemas.openxmlformats.org/officeDocument/2006/relationships/hyperlink" Target="https://oraweb.slac.stanford.edu/apex/slacprod/f?p=123:2:2341849278304305::::P2_NODENAME:csflinux.rl.ac.u" TargetMode="External"/><Relationship Id="rId126" Type="http://schemas.openxmlformats.org/officeDocument/2006/relationships/hyperlink" Target="https://oraweb.slac.stanford.edu/apex/slacprod/f?p=123:2:2341849278304305::::P2_NODENAME:bcproxy.ac.i" TargetMode="External"/><Relationship Id="rId333" Type="http://schemas.openxmlformats.org/officeDocument/2006/relationships/hyperlink" Target="https://oraweb.slac.stanford.edu/apex/slacprod/f?p=123:2:2341849278304305::::P2_NODENAME:name-server.suita.odins.osaka-u.ac.j" TargetMode="External"/><Relationship Id="rId540" Type="http://schemas.openxmlformats.org/officeDocument/2006/relationships/hyperlink" Target="https://oraweb.slac.stanford.edu/apex/slacprod/f?p=123:2:2341849278304305::::P2_NODENAME:squid-cache-1.sun.ac.z" TargetMode="External"/><Relationship Id="rId778" Type="http://schemas.openxmlformats.org/officeDocument/2006/relationships/hyperlink" Target="https://oraweb.slac.stanford.edu/apex/slacprod/f?p=123:2:2341849278304305::::P2_NODENAME:192.5.186.10" TargetMode="External"/><Relationship Id="rId985" Type="http://schemas.openxmlformats.org/officeDocument/2006/relationships/hyperlink" Target="https://oraweb.slac.stanford.edu/apex/slacprod/f?p=123:2:2341849278304305::::P2_NODENAME:impala.unza.z" TargetMode="External"/><Relationship Id="rId1170" Type="http://schemas.openxmlformats.org/officeDocument/2006/relationships/hyperlink" Target="https://oraweb.slac.stanford.edu/apex/slacprod/f?p=123:2:2341849278304305::::P2_NODENAME:netops.cdac.i" TargetMode="External"/><Relationship Id="rId2014" Type="http://schemas.openxmlformats.org/officeDocument/2006/relationships/hyperlink" Target="https://oraweb.slac.stanford.edu/apex/slacprod/f?p=123:2:2341849278304305::::P2_NODENAME:www.iucc.ac.i" TargetMode="External"/><Relationship Id="rId2221" Type="http://schemas.openxmlformats.org/officeDocument/2006/relationships/hyperlink" Target="https://oraweb.slac.stanford.edu/apex/slacprod/f?p=123:2:2341849278304305::::P2_NODENAME:www.adencomplex.com.y" TargetMode="External"/><Relationship Id="rId2459" Type="http://schemas.openxmlformats.org/officeDocument/2006/relationships/hyperlink" Target="https://oraweb.slac.stanford.edu/apex/slacprod/f?p=123:2:2341849278304305::::P2_NODENAME:www.sustech.ed" TargetMode="External"/><Relationship Id="rId2666" Type="http://schemas.openxmlformats.org/officeDocument/2006/relationships/hyperlink" Target="https://oraweb.slac.stanford.edu/apex/slacprod/f?p=123:2:2341849278304305::::P2_NODENAME:ns.krnic.ne" TargetMode="External"/><Relationship Id="rId638" Type="http://schemas.openxmlformats.org/officeDocument/2006/relationships/hyperlink" Target="https://oraweb.slac.stanford.edu/apex/slacprod/f?p=123:2:2341849278304305::::P2_NODENAME:gamma.carnet.h" TargetMode="External"/><Relationship Id="rId845" Type="http://schemas.openxmlformats.org/officeDocument/2006/relationships/hyperlink" Target="https://oraweb.slac.stanford.edu/apex/slacprod/f?p=123:2:2341849278304305::::P2_NODENAME:www.mzuni.ac.m" TargetMode="External"/><Relationship Id="rId1030" Type="http://schemas.openxmlformats.org/officeDocument/2006/relationships/hyperlink" Target="https://oraweb.slac.stanford.edu/apex/slacprod/f?p=123:2:2341849278304305::::P2_NODENAME:ns.hepgrid.uerj.b" TargetMode="External"/><Relationship Id="rId1268" Type="http://schemas.openxmlformats.org/officeDocument/2006/relationships/hyperlink" Target="https://oraweb.slac.stanford.edu/apex/slacprod/f?p=123:2:2341849278304305::::P2_NODENAME:serial2-0-5.hsa1.sjo1.level3.ne" TargetMode="External"/><Relationship Id="rId1475" Type="http://schemas.openxmlformats.org/officeDocument/2006/relationships/hyperlink" Target="https://oraweb.slac.stanford.edu/apex/slacprod/f?p=123:2:2341849278304305::::P2_NODENAME:www.gjk.gov.a" TargetMode="External"/><Relationship Id="rId1682" Type="http://schemas.openxmlformats.org/officeDocument/2006/relationships/hyperlink" Target="https://oraweb.slac.stanford.edu/apex/slacprod/f?p=123:2:2341849278304305::::P2_NODENAME:sarka.fzp" TargetMode="External"/><Relationship Id="rId2319" Type="http://schemas.openxmlformats.org/officeDocument/2006/relationships/hyperlink" Target="https://oraweb.slac.stanford.edu/apex/slacprod/f?p=123:2:2341849278304305::::P2_NODENAME:www.um.edu.m" TargetMode="External"/><Relationship Id="rId2526" Type="http://schemas.openxmlformats.org/officeDocument/2006/relationships/hyperlink" Target="https://oraweb.slac.stanford.edu/apex/slacprod/f?p=123:2:2341849278304305::::P2_NODENAME:www.unikin.c" TargetMode="External"/><Relationship Id="rId2733" Type="http://schemas.openxmlformats.org/officeDocument/2006/relationships/hyperlink" Target="https://oraweb.slac.stanford.edu/apex/slacprod/f?p=123:2:2341849278304305::::P2_NODENAME:203.255.248.20" TargetMode="External"/><Relationship Id="rId400" Type="http://schemas.openxmlformats.org/officeDocument/2006/relationships/hyperlink" Target="https://oraweb.slac.stanford.edu/apex/slacprod/f?p=123:2:2341849278304305::::P2_NODENAME:probe36.mot.co" TargetMode="External"/><Relationship Id="rId705" Type="http://schemas.openxmlformats.org/officeDocument/2006/relationships/hyperlink" Target="https://oraweb.slac.stanford.edu/apex/slacprod/f?p=123:2:2341849278304305::::P2_NODENAME:td-home-g-su.ne" TargetMode="External"/><Relationship Id="rId1128" Type="http://schemas.openxmlformats.org/officeDocument/2006/relationships/hyperlink" Target="https://oraweb.slac.stanford.edu/apex/slacprod/f?p=123:2:2341849278304305::::P2_NODENAME:202.41.85.7" TargetMode="External"/><Relationship Id="rId1335" Type="http://schemas.openxmlformats.org/officeDocument/2006/relationships/hyperlink" Target="https://oraweb.slac.stanford.edu/apex/slacprod/f?p=123:2:2341849278304305::::P2_NODENAME:surnet.c" TargetMode="External"/><Relationship Id="rId1542" Type="http://schemas.openxmlformats.org/officeDocument/2006/relationships/hyperlink" Target="https://oraweb.slac.stanford.edu/apex/slacprod/f?p=123:2:2341849278304305::::P2_NODENAME:cern.c" TargetMode="External"/><Relationship Id="rId1987" Type="http://schemas.openxmlformats.org/officeDocument/2006/relationships/hyperlink" Target="https://oraweb.slac.stanford.edu/apex/slacprod/f?p=123:2:2341849278304305::::P2_NODENAME:115-186-132-222.nayatel.p" TargetMode="External"/><Relationship Id="rId912" Type="http://schemas.openxmlformats.org/officeDocument/2006/relationships/hyperlink" Target="https://oraweb.slac.stanford.edu/apex/slacprod/f?p=123:2:2341849278304305::::P2_NODENAME:www.lu.l" TargetMode="External"/><Relationship Id="rId1847" Type="http://schemas.openxmlformats.org/officeDocument/2006/relationships/hyperlink" Target="https://oraweb.slac.stanford.edu/apex/slacprod/f?p=123:2:2341849278304305::::P2_NODENAME:lnss150.physics.colostate.ed" TargetMode="External"/><Relationship Id="rId41" Type="http://schemas.openxmlformats.org/officeDocument/2006/relationships/hyperlink" Target="https://oraweb.slac.stanford.edu/apex/slacprod/f?p=123:2:2341849278304305::::P2_NODENAME:www.uem.m" TargetMode="External"/><Relationship Id="rId1402" Type="http://schemas.openxmlformats.org/officeDocument/2006/relationships/hyperlink" Target="https://oraweb.slac.stanford.edu/apex/slacprod/f?p=123:2:2341849278304305::::P2_NODENAME:www.mefb.gov.m" TargetMode="External"/><Relationship Id="rId1707" Type="http://schemas.openxmlformats.org/officeDocument/2006/relationships/hyperlink" Target="https://oraweb.slac.stanford.edu/apex/slacprod/f?p=123:2:2341849278304305::::P2_NODENAME:pingum.mcs.anl.go" TargetMode="External"/><Relationship Id="rId190" Type="http://schemas.openxmlformats.org/officeDocument/2006/relationships/hyperlink" Target="https://oraweb.slac.stanford.edu/apex/slacprod/f?p=123:2:2341849278304305::::P2_NODENAME:kviexp.kvi.n" TargetMode="External"/><Relationship Id="rId288" Type="http://schemas.openxmlformats.org/officeDocument/2006/relationships/hyperlink" Target="https://oraweb.slac.stanford.edu/apex/slacprod/f?p=123:2:2341849278304305::::P2_NODENAME:doesburg.hef.kun.n" TargetMode="External"/><Relationship Id="rId1914" Type="http://schemas.openxmlformats.org/officeDocument/2006/relationships/hyperlink" Target="https://oraweb.slac.stanford.edu/apex/slacprod/f?p=123:2:2341849278304305::::P2_NODENAME:www.upesh.edu.p" TargetMode="External"/><Relationship Id="rId495" Type="http://schemas.openxmlformats.org/officeDocument/2006/relationships/hyperlink" Target="https://oraweb.slac.stanford.edu/apex/slacprod/f?p=123:2:2341849278304305::::P2_NODENAME:uc.cache.nlanr.ne" TargetMode="External"/><Relationship Id="rId2176" Type="http://schemas.openxmlformats.org/officeDocument/2006/relationships/hyperlink" Target="https://oraweb.slac.stanford.edu/apex/slacprod/f?p=123:2:2341849278304305::::P2_NODENAME:www.infn.i" TargetMode="External"/><Relationship Id="rId2383" Type="http://schemas.openxmlformats.org/officeDocument/2006/relationships/hyperlink" Target="https://oraweb.slac.stanford.edu/apex/slacprod/f?p=123:2:2341849278304305::::P2_NODENAME:www.pol34.p" TargetMode="External"/><Relationship Id="rId2590" Type="http://schemas.openxmlformats.org/officeDocument/2006/relationships/hyperlink" Target="https://oraweb.slac.stanford.edu/apex/slacprod/f?p=123:2:2341849278304305::::P2_NODENAME:sunysb.ed" TargetMode="External"/><Relationship Id="rId148" Type="http://schemas.openxmlformats.org/officeDocument/2006/relationships/hyperlink" Target="https://oraweb.slac.stanford.edu/apex/slacprod/f?p=123:2:2341849278304305::::P2_NODENAME:cmuhep2.phys.cmu.ed" TargetMode="External"/><Relationship Id="rId355" Type="http://schemas.openxmlformats.org/officeDocument/2006/relationships/hyperlink" Target="https://oraweb.slac.stanford.edu/apex/slacprod/f?p=123:2:2341849278304305::::P2_NODENAME:ccpntc3.in2p3.f" TargetMode="External"/><Relationship Id="rId562" Type="http://schemas.openxmlformats.org/officeDocument/2006/relationships/hyperlink" Target="https://oraweb.slac.stanford.edu/apex/slacprod/f?p=123:2:2341849278304305::::P2_NODENAME:bifur.rmki.kfki.h" TargetMode="External"/><Relationship Id="rId1192" Type="http://schemas.openxmlformats.org/officeDocument/2006/relationships/hyperlink" Target="https://oraweb.slac.stanford.edu/apex/slacprod/f?p=123:2:2341849278304305::::P2_NODENAME:kaist-sxp.kr.apan.ne" TargetMode="External"/><Relationship Id="rId2036" Type="http://schemas.openxmlformats.org/officeDocument/2006/relationships/hyperlink" Target="https://oraweb.slac.stanford.edu/apex/slacprod/f?p=123:2:2341849278304305::::P2_NODENAME:ouhep1.nhn.ou.ed" TargetMode="External"/><Relationship Id="rId2243" Type="http://schemas.openxmlformats.org/officeDocument/2006/relationships/hyperlink" Target="https://oraweb.slac.stanford.edu/apex/slacprod/f?p=123:2:2341849278304305::::P2_NODENAME:www.bos.gov.l" TargetMode="External"/><Relationship Id="rId2450" Type="http://schemas.openxmlformats.org/officeDocument/2006/relationships/hyperlink" Target="https://oraweb.slac.stanford.edu/apex/slacprod/f?p=123:2:2341849278304305::::P2_NODENAME:www.poly.ac.m" TargetMode="External"/><Relationship Id="rId2688" Type="http://schemas.openxmlformats.org/officeDocument/2006/relationships/hyperlink" Target="https://oraweb.slac.stanford.edu/apex/slacprod/f?p=123:2:2341849278304305::::P2_NODENAME:www.lightning.ne" TargetMode="External"/><Relationship Id="rId215" Type="http://schemas.openxmlformats.org/officeDocument/2006/relationships/hyperlink" Target="https://oraweb.slac.stanford.edu/apex/slacprod/f?p=123:2:2341849278304305::::P2_NODENAME:129.6.53.15" TargetMode="External"/><Relationship Id="rId422" Type="http://schemas.openxmlformats.org/officeDocument/2006/relationships/hyperlink" Target="https://oraweb.slac.stanford.edu/apex/slacprod/f?p=123:2:2341849278304305::::P2_NODENAME:atech3-gw.customer.alter.ne" TargetMode="External"/><Relationship Id="rId867" Type="http://schemas.openxmlformats.org/officeDocument/2006/relationships/hyperlink" Target="https://oraweb.slac.stanford.edu/apex/slacprod/f?p=123:2:2341849278304305::::P2_NODENAME:tigris.klte.h" TargetMode="External"/><Relationship Id="rId1052" Type="http://schemas.openxmlformats.org/officeDocument/2006/relationships/hyperlink" Target="https://oraweb.slac.stanford.edu/apex/slacprod/f?p=123:2:2341849278304305::::P2_NODENAME:www.caen..edu.p" TargetMode="External"/><Relationship Id="rId1497" Type="http://schemas.openxmlformats.org/officeDocument/2006/relationships/hyperlink" Target="https://oraweb.slac.stanford.edu/apex/slacprod/f?p=123:2:2341849278304305::::P2_NODENAME:speedtest.trancefm.co.u" TargetMode="External"/><Relationship Id="rId2103" Type="http://schemas.openxmlformats.org/officeDocument/2006/relationships/hyperlink" Target="https://oraweb.slac.stanford.edu/apex/slacprod/f?p=123:2:2341849278304305::::P2_NODENAME:phy.duke.ed" TargetMode="External"/><Relationship Id="rId2310" Type="http://schemas.openxmlformats.org/officeDocument/2006/relationships/hyperlink" Target="https://oraweb.slac.stanford.edu/apex/slacprod/f?p=123:2:2341849278304305::::P2_NODENAME:syd-a-ext1.aarnet.net.a" TargetMode="External"/><Relationship Id="rId2548" Type="http://schemas.openxmlformats.org/officeDocument/2006/relationships/hyperlink" Target="https://oraweb.slac.stanford.edu/apex/slacprod/f?p=123:2:2341849278304305::::P2_NODENAME:www.thawraonline.s" TargetMode="External"/><Relationship Id="rId727" Type="http://schemas.openxmlformats.org/officeDocument/2006/relationships/hyperlink" Target="https://oraweb.slac.stanford.edu/apex/slacprod/f?p=123:2:2341849278304305::::P2_NODENAME:nevis1.columbia.ed" TargetMode="External"/><Relationship Id="rId934" Type="http://schemas.openxmlformats.org/officeDocument/2006/relationships/hyperlink" Target="https://oraweb.slac.stanford.edu/apex/slacprod/f?p=123:2:2341849278304305::::P2_NODENAME:www.ucci.org.u" TargetMode="External"/><Relationship Id="rId1357" Type="http://schemas.openxmlformats.org/officeDocument/2006/relationships/hyperlink" Target="https://oraweb.slac.stanford.edu/apex/slacprod/f?p=123:2:2341849278304305::::P2_NODENAME:speedtest.munro.c" TargetMode="External"/><Relationship Id="rId1564" Type="http://schemas.openxmlformats.org/officeDocument/2006/relationships/hyperlink" Target="https://oraweb.slac.stanford.edu/apex/slacprod/f?p=123:2:2341849278304305::::P2_NODENAME:nyc.lightning.ne" TargetMode="External"/><Relationship Id="rId1771" Type="http://schemas.openxmlformats.org/officeDocument/2006/relationships/hyperlink" Target="https://oraweb.slac.stanford.edu/apex/slacprod/f?p=123:2:2341849278304305::::P2_NODENAME:lns62.lphy.tu-dresden.d" TargetMode="External"/><Relationship Id="rId2408" Type="http://schemas.openxmlformats.org/officeDocument/2006/relationships/hyperlink" Target="https://oraweb.slac.stanford.edu/apex/slacprod/f?p=123:2:2341849278304305::::P2_NODENAME:www.seua.a" TargetMode="External"/><Relationship Id="rId2615" Type="http://schemas.openxmlformats.org/officeDocument/2006/relationships/hyperlink" Target="https://oraweb.slac.stanford.edu/apex/slacprod/f?p=123:2:2341849278304305::::P2_NODENAME:canel5.iis.sinica.edu.t" TargetMode="External"/><Relationship Id="rId63" Type="http://schemas.openxmlformats.org/officeDocument/2006/relationships/hyperlink" Target="https://oraweb.slac.stanford.edu/apex/slacprod/f?p=123:2:2341849278304305::::P2_NODENAME:main.kyungwon.ac.k" TargetMode="External"/><Relationship Id="rId1217" Type="http://schemas.openxmlformats.org/officeDocument/2006/relationships/hyperlink" Target="https://oraweb.slac.stanford.edu/apex/slacprod/f?p=123:2:2341849278304305::::P2_NODENAME:lanl.go" TargetMode="External"/><Relationship Id="rId1424" Type="http://schemas.openxmlformats.org/officeDocument/2006/relationships/hyperlink" Target="https://oraweb.slac.stanford.edu/apex/slacprod/f?p=123:2:2341849278304305::::P2_NODENAME:www.muanetu.c" TargetMode="External"/><Relationship Id="rId1631" Type="http://schemas.openxmlformats.org/officeDocument/2006/relationships/hyperlink" Target="https://oraweb.slac.stanford.edu/apex/slacprod/f?p=123:2:2341849278304305::::P2_NODENAME:bislextl.hpl.external.hp.co" TargetMode="External"/><Relationship Id="rId1869" Type="http://schemas.openxmlformats.org/officeDocument/2006/relationships/hyperlink" Target="https://oraweb.slac.stanford.edu/apex/slacprod/f?p=123:2:2341849278304305::::P2_NODENAME:amp-aar" TargetMode="External"/><Relationship Id="rId1729" Type="http://schemas.openxmlformats.org/officeDocument/2006/relationships/hyperlink" Target="https://oraweb.slac.stanford.edu/apex/slacprod/f?p=123:2:2341849278304305::::P2_NODENAME:adelie.nysernet.ne" TargetMode="External"/><Relationship Id="rId1936" Type="http://schemas.openxmlformats.org/officeDocument/2006/relationships/hyperlink" Target="https://oraweb.slac.stanford.edu/apex/slacprod/f?p=123:2:2341849278304305::::P2_NODENAME:pinger.cse.ust.h" TargetMode="External"/><Relationship Id="rId2198" Type="http://schemas.openxmlformats.org/officeDocument/2006/relationships/hyperlink" Target="https://oraweb.slac.stanford.edu/apex/slacprod/f?p=123:2:2341849278304305::::P2_NODENAME:www.absrsm.s" TargetMode="External"/><Relationship Id="rId377" Type="http://schemas.openxmlformats.org/officeDocument/2006/relationships/hyperlink" Target="https://oraweb.slac.stanford.edu/apex/slacprod/f?p=123:2:2341849278304305::::P2_NODENAME:snoopy.riken.go.j" TargetMode="External"/><Relationship Id="rId584" Type="http://schemas.openxmlformats.org/officeDocument/2006/relationships/hyperlink" Target="https://oraweb.slac.stanford.edu/apex/slacprod/f?p=123:2:2341849278304305::::P2_NODENAME:gps.cs.unc.ed" TargetMode="External"/><Relationship Id="rId2058" Type="http://schemas.openxmlformats.org/officeDocument/2006/relationships/hyperlink" Target="https://oraweb.slac.stanford.edu/apex/slacprod/f?p=123:2:2341849278304305::::P2_NODENAME:www.u-tokyo.ac.j" TargetMode="External"/><Relationship Id="rId2265" Type="http://schemas.openxmlformats.org/officeDocument/2006/relationships/hyperlink" Target="https://oraweb.slac.stanford.edu/apex/slacprod/f?p=123:2:2341849278304305::::P2_NODENAME:ns1.es.ne" TargetMode="External"/><Relationship Id="rId5" Type="http://schemas.openxmlformats.org/officeDocument/2006/relationships/hyperlink" Target="https://oraweb.slac.stanford.edu/apex/slacprod/f?p=123:2:2341849278304305::::P2_NODENAME:www.kek.j" TargetMode="External"/><Relationship Id="rId237" Type="http://schemas.openxmlformats.org/officeDocument/2006/relationships/hyperlink" Target="https://oraweb.slac.stanford.edu/apex/slacprod/f?p=123:2:2341849278304305::::P2_NODENAME:www.bnl.go" TargetMode="External"/><Relationship Id="rId791" Type="http://schemas.openxmlformats.org/officeDocument/2006/relationships/hyperlink" Target="https://oraweb.slac.stanford.edu/apex/slacprod/f?p=123:2:2341849278304305::::P2_NODENAME:axpze1.pd.infn.i" TargetMode="External"/><Relationship Id="rId889" Type="http://schemas.openxmlformats.org/officeDocument/2006/relationships/hyperlink" Target="https://oraweb.slac.stanford.edu/apex/slacprod/f?p=123:2:2341849278304305::::P2_NODENAME:chapar.ipm.ac.i" TargetMode="External"/><Relationship Id="rId1074" Type="http://schemas.openxmlformats.org/officeDocument/2006/relationships/hyperlink" Target="https://oraweb.slac.stanford.edu/apex/slacprod/f?p=123:2:2341849278304305::::P2_NODENAME:ns.fpf.b" TargetMode="External"/><Relationship Id="rId2472" Type="http://schemas.openxmlformats.org/officeDocument/2006/relationships/hyperlink" Target="https://oraweb.slac.stanford.edu/apex/slacprod/f?p=123:2:2341849278304305::::P2_NODENAME:ns1.priorweb.b" TargetMode="External"/><Relationship Id="rId444" Type="http://schemas.openxmlformats.org/officeDocument/2006/relationships/hyperlink" Target="https://oraweb.slac.stanford.edu/apex/slacprod/f?p=123:2:2341849278304305::::P2_NODENAME:br5s5p0-10bt-ihp.ascc.ne" TargetMode="External"/><Relationship Id="rId651" Type="http://schemas.openxmlformats.org/officeDocument/2006/relationships/hyperlink" Target="https://oraweb.slac.stanford.edu/apex/slacprod/f?p=123:2:2341849278304305::::P2_NODENAME:163.220.230." TargetMode="External"/><Relationship Id="rId749" Type="http://schemas.openxmlformats.org/officeDocument/2006/relationships/hyperlink" Target="https://oraweb.slac.stanford.edu/apex/slacprod/f?p=123:2:2341849278304305::::P2_NODENAME:riesling.caida.or" TargetMode="External"/><Relationship Id="rId1281" Type="http://schemas.openxmlformats.org/officeDocument/2006/relationships/hyperlink" Target="https://oraweb.slac.stanford.edu/apex/slacprod/f?p=123:2:2341849278304305::::P2_NODENAME:khi.comsats.net.p" TargetMode="External"/><Relationship Id="rId1379" Type="http://schemas.openxmlformats.org/officeDocument/2006/relationships/hyperlink" Target="https://oraweb.slac.stanford.edu/apex/slacprod/f?p=123:2:2341849278304305::::P2_NODENAME:www.cais.unimas.m" TargetMode="External"/><Relationship Id="rId1586" Type="http://schemas.openxmlformats.org/officeDocument/2006/relationships/hyperlink" Target="https://oraweb.slac.stanford.edu/apex/slacprod/f?p=123:2:2341849278304305::::P2_NODENAME:dns.physics.ucla.ed" TargetMode="External"/><Relationship Id="rId2125" Type="http://schemas.openxmlformats.org/officeDocument/2006/relationships/hyperlink" Target="https://oraweb.slac.stanford.edu/apex/slacprod/f?p=123:2:2341849278304305::::P2_NODENAME:www.gov.b" TargetMode="External"/><Relationship Id="rId2332" Type="http://schemas.openxmlformats.org/officeDocument/2006/relationships/hyperlink" Target="https://oraweb.slac.stanford.edu/apex/slacprod/f?p=123:2:2341849278304305::::P2_NODENAME:prime.edu.n" TargetMode="External"/><Relationship Id="rId304" Type="http://schemas.openxmlformats.org/officeDocument/2006/relationships/hyperlink" Target="https://oraweb.slac.stanford.edu/apex/slacprod/f?p=123:2:2341849278304305::::P2_NODENAME:d0mino.fnal.go" TargetMode="External"/><Relationship Id="rId511" Type="http://schemas.openxmlformats.org/officeDocument/2006/relationships/hyperlink" Target="https://oraweb.slac.stanford.edu/apex/slacprod/f?p=123:2:2341849278304305::::P2_NODENAME:if.usp.b" TargetMode="External"/><Relationship Id="rId609" Type="http://schemas.openxmlformats.org/officeDocument/2006/relationships/hyperlink" Target="https://oraweb.slac.stanford.edu/apex/slacprod/f?p=123:2:2341849278304305::::P2_NODENAME:amp-singapor" TargetMode="External"/><Relationship Id="rId956" Type="http://schemas.openxmlformats.org/officeDocument/2006/relationships/hyperlink" Target="https://oraweb.slac.stanford.edu/apex/slacprod/f?p=123:2:2341849278304305::::P2_NODENAME:www.erimoe.gov.e" TargetMode="External"/><Relationship Id="rId1141" Type="http://schemas.openxmlformats.org/officeDocument/2006/relationships/hyperlink" Target="https://oraweb.slac.stanford.edu/apex/slacprod/f?p=123:2:2341849278304305::::P2_NODENAME:202.83.160.4" TargetMode="External"/><Relationship Id="rId1239" Type="http://schemas.openxmlformats.org/officeDocument/2006/relationships/hyperlink" Target="https://oraweb.slac.stanford.edu/apex/slacprod/f?p=123:2:2341849278304305::::P2_NODENAME:ns.gutierrez.co" TargetMode="External"/><Relationship Id="rId1793" Type="http://schemas.openxmlformats.org/officeDocument/2006/relationships/hyperlink" Target="https://oraweb.slac.stanford.edu/apex/slacprod/f?p=123:2:2341849278304305::::P2_NODENAME:lns62.lnn" TargetMode="External"/><Relationship Id="rId2637" Type="http://schemas.openxmlformats.org/officeDocument/2006/relationships/hyperlink" Target="https://oraweb.slac.stanford.edu/apex/slacprod/f?p=123:2:2341849278304305::::P2_NODENAME:calvin.niams.nih.go" TargetMode="External"/><Relationship Id="rId85" Type="http://schemas.openxmlformats.org/officeDocument/2006/relationships/hyperlink" Target="https://oraweb.slac.stanford.edu/apex/slacprod/f?p=123:2:2341849278304305::::P2_NODENAME:multivac.ysics.yale.ed" TargetMode="External"/><Relationship Id="rId816" Type="http://schemas.openxmlformats.org/officeDocument/2006/relationships/hyperlink" Target="https://oraweb.slac.stanford.edu/apex/slacprod/f?p=123:2:2341849278304305::::P2_NODENAME:www.gncic.org.g" TargetMode="External"/><Relationship Id="rId1001" Type="http://schemas.openxmlformats.org/officeDocument/2006/relationships/hyperlink" Target="https://oraweb.slac.stanford.edu/apex/slacprod/f?p=123:2:2341849278304305::::P2_NODENAME:cgi.cs.wisc.ed" TargetMode="External"/><Relationship Id="rId1446" Type="http://schemas.openxmlformats.org/officeDocument/2006/relationships/hyperlink" Target="https://oraweb.slac.stanford.edu/apex/slacprod/f?p=123:2:2341849278304305::::P2_NODENAME:www.ebario.co" TargetMode="External"/><Relationship Id="rId1653" Type="http://schemas.openxmlformats.org/officeDocument/2006/relationships/hyperlink" Target="https://oraweb.slac.stanford.edu/apex/slacprod/f?p=123:2:2341849278304305::::P2_NODENAME:wwwg.cs.wisc.ed" TargetMode="External"/><Relationship Id="rId1860" Type="http://schemas.openxmlformats.org/officeDocument/2006/relationships/hyperlink" Target="https://oraweb.slac.stanford.edu/apex/slacprod/f?p=123:2:2341849278304305::::P2_NODENAME:enterprise.puc.ed" TargetMode="External"/><Relationship Id="rId2704" Type="http://schemas.openxmlformats.org/officeDocument/2006/relationships/hyperlink" Target="https://oraweb.slac.stanford.edu/apex/slacprod/f?p=123:2:2341849278304305::::P2_NODENAME:f.root-servers.ne" TargetMode="External"/><Relationship Id="rId1306" Type="http://schemas.openxmlformats.org/officeDocument/2006/relationships/hyperlink" Target="https://oraweb.slac.stanford.edu/apex/slacprod/f?p=123:2:2341849278304305::::P2_NODENAME:www.mcbs.edu.o" TargetMode="External"/><Relationship Id="rId1513" Type="http://schemas.openxmlformats.org/officeDocument/2006/relationships/hyperlink" Target="https://oraweb.slac.stanford.edu/apex/slacprod/f?p=123:2:2341849278304305::::P2_NODENAME:speedtest.antik.s" TargetMode="External"/><Relationship Id="rId1720" Type="http://schemas.openxmlformats.org/officeDocument/2006/relationships/hyperlink" Target="https://oraweb.slac.stanford.edu/apex/slacprod/f?p=123:2:2341849278304305::::P2_NODENAME:ping.cs.wisc.es.colostate.ed" TargetMode="External"/><Relationship Id="rId1958" Type="http://schemas.openxmlformats.org/officeDocument/2006/relationships/hyperlink" Target="https://oraweb.slac.stanford.edu/apex/slacprod/f?p=123:2:2341849278304305::::P2_NODENAME:sitka.triumf.c" TargetMode="External"/><Relationship Id="rId12" Type="http://schemas.openxmlformats.org/officeDocument/2006/relationships/hyperlink" Target="https://oraweb.slac.stanford.edu/apex/slacprod/f?p=123:2:2341849278304305::::P2_NODENAME:dns.sinica.edu.t" TargetMode="External"/><Relationship Id="rId1818" Type="http://schemas.openxmlformats.org/officeDocument/2006/relationships/hyperlink" Target="https://oraweb.slac.stanford.edu/apex/slacprod/f?p=123:2:2341849278304305::::P2_NODENAME:er.sdsc.ed" TargetMode="External"/><Relationship Id="rId161" Type="http://schemas.openxmlformats.org/officeDocument/2006/relationships/hyperlink" Target="https://oraweb.slac.stanford.edu/apex/slacprod/f?p=123:2:2341849278304305::::P2_NODENAME:iperf1.nslabs.ufl.ed" TargetMode="External"/><Relationship Id="rId399" Type="http://schemas.openxmlformats.org/officeDocument/2006/relationships/hyperlink" Target="https://oraweb.slac.stanford.edu/apex/slacprod/f?p=123:2:2341849278304305::::P2_NODENAME:probe36.motorola.co" TargetMode="External"/><Relationship Id="rId2287" Type="http://schemas.openxmlformats.org/officeDocument/2006/relationships/hyperlink" Target="https://oraweb.slac.stanford.edu/apex/slacprod/f?p=123:2:2341849278304305::::P2_NODENAME:espg.upt.edu.p" TargetMode="External"/><Relationship Id="rId2494" Type="http://schemas.openxmlformats.org/officeDocument/2006/relationships/hyperlink" Target="https://oraweb.slac.stanford.edu/apex/slacprod/f?p=123:2:2341849278304305::::P2_NODENAME:webmail.izi.r" TargetMode="External"/><Relationship Id="rId259" Type="http://schemas.openxmlformats.org/officeDocument/2006/relationships/hyperlink" Target="https://oraweb.slac.stanford.edu/apex/slacprod/f?p=123:2:2341849278304305::::P2_NODENAME:gppnm06.gridpp.rl.ac.u" TargetMode="External"/><Relationship Id="rId466" Type="http://schemas.openxmlformats.org/officeDocument/2006/relationships/hyperlink" Target="https://oraweb.slac.stanford.edu/apex/slacprod/f?p=123:2:2341849278304305::::P2_NODENAME:br3s5p0-10bf-nhri.ascc.ne" TargetMode="External"/><Relationship Id="rId673" Type="http://schemas.openxmlformats.org/officeDocument/2006/relationships/hyperlink" Target="https://oraweb.slac.stanford.edu/apex/slacprod/f?p=123:2:2341849278304305::::P2_NODENAME:www.incap.org.g" TargetMode="External"/><Relationship Id="rId880" Type="http://schemas.openxmlformats.org/officeDocument/2006/relationships/hyperlink" Target="https://oraweb.slac.stanford.edu/apex/slacprod/f?p=123:2:2341849278304305::::P2_NODENAME:bgcict.acad.b" TargetMode="External"/><Relationship Id="rId1096" Type="http://schemas.openxmlformats.org/officeDocument/2006/relationships/hyperlink" Target="https://oraweb.slac.stanford.edu/apex/slacprod/f?p=123:2:2341849278304305::::P2_NODENAME:202.136.240.24" TargetMode="External"/><Relationship Id="rId2147" Type="http://schemas.openxmlformats.org/officeDocument/2006/relationships/hyperlink" Target="https://oraweb.slac.stanford.edu/apex/slacprod/f?p=123:2:2341849278304305::::P2_NODENAME:portal.ucb.edu.b" TargetMode="External"/><Relationship Id="rId2354" Type="http://schemas.openxmlformats.org/officeDocument/2006/relationships/hyperlink" Target="https://oraweb.slac.stanford.edu/apex/slacprod/f?p=123:2:2341849278304305::::P2_NODENAME:datautama.net.i" TargetMode="External"/><Relationship Id="rId2561" Type="http://schemas.openxmlformats.org/officeDocument/2006/relationships/hyperlink" Target="https://oraweb.slac.stanford.edu/apex/slacprod/f?p=123:2:2341849278304305::::P2_NODENAME:lobelia.physics.wisc.ed" TargetMode="External"/><Relationship Id="rId119" Type="http://schemas.openxmlformats.org/officeDocument/2006/relationships/hyperlink" Target="https://oraweb.slac.stanford.edu/apex/slacprod/f?p=123:2:2341849278304305::::P2_NODENAME:www.kwangwoon.ac.k" TargetMode="External"/><Relationship Id="rId326" Type="http://schemas.openxmlformats.org/officeDocument/2006/relationships/hyperlink" Target="https://oraweb.slac.stanford.edu/apex/slacprod/f?p=123:2:2341849278304305::::P2_NODENAME:nfe-ext-ether.nrl.navy.mi" TargetMode="External"/><Relationship Id="rId533" Type="http://schemas.openxmlformats.org/officeDocument/2006/relationships/hyperlink" Target="https://oraweb.slac.stanford.edu/apex/slacprod/f?p=123:2:2341849278304305::::P2_NODENAME:145.100.20.3" TargetMode="External"/><Relationship Id="rId978" Type="http://schemas.openxmlformats.org/officeDocument/2006/relationships/hyperlink" Target="https://oraweb.slac.stanford.edu/apex/slacprod/f?p=123:2:2341849278304305::::P2_NODENAME:agrinamibia.com.n" TargetMode="External"/><Relationship Id="rId1163" Type="http://schemas.openxmlformats.org/officeDocument/2006/relationships/hyperlink" Target="https://oraweb.slac.stanford.edu/apex/slacprod/f?p=123:2:2341849278304305::::P2_NODENAME:sp8sun.spring8.or.j" TargetMode="External"/><Relationship Id="rId1370" Type="http://schemas.openxmlformats.org/officeDocument/2006/relationships/hyperlink" Target="https://oraweb.slac.stanford.edu/apex/slacprod/f?p=123:2:2341849278304305::::P2_NODENAME:www.fdbghana.gov.g" TargetMode="External"/><Relationship Id="rId2007" Type="http://schemas.openxmlformats.org/officeDocument/2006/relationships/hyperlink" Target="https://oraweb.slac.stanford.edu/apex/slacprod/f?p=123:2:2341849278304305::::P2_NODENAME:www.immigration.gov.p" TargetMode="External"/><Relationship Id="rId2214" Type="http://schemas.openxmlformats.org/officeDocument/2006/relationships/hyperlink" Target="https://oraweb.slac.stanford.edu/apex/slacprod/f?p=123:2:2341849278304305::::P2_NODENAME:ns1.zu.a" TargetMode="External"/><Relationship Id="rId2659" Type="http://schemas.openxmlformats.org/officeDocument/2006/relationships/hyperlink" Target="https://oraweb.slac.stanford.edu/apex/slacprod/f?p=123:2:2341849278304305::::P2_NODENAME:199.77.194.2" TargetMode="External"/><Relationship Id="rId740" Type="http://schemas.openxmlformats.org/officeDocument/2006/relationships/hyperlink" Target="https://oraweb.slac.stanford.edu/apex/slacprod/f?p=123:2:2341849278304305::::P2_NODENAME:lanl-gw.lanl.go" TargetMode="External"/><Relationship Id="rId838" Type="http://schemas.openxmlformats.org/officeDocument/2006/relationships/hyperlink" Target="https://oraweb.slac.stanford.edu/apex/slacprod/f?p=123:2:2341849278304305::::P2_NODENAME:193.206.84.1" TargetMode="External"/><Relationship Id="rId1023" Type="http://schemas.openxmlformats.org/officeDocument/2006/relationships/hyperlink" Target="https://oraweb.slac.stanford.edu/apex/slacprod/f?p=123:2:2341849278304305::::P2_NODENAME:www-hep.phys.unm.ed" TargetMode="External"/><Relationship Id="rId1468" Type="http://schemas.openxmlformats.org/officeDocument/2006/relationships/hyperlink" Target="https://oraweb.slac.stanford.edu/apex/slacprod/f?p=123:2:2341849278304305::::P2_NODENAME:www.assemblee-nationale.c" TargetMode="External"/><Relationship Id="rId1675" Type="http://schemas.openxmlformats.org/officeDocument/2006/relationships/hyperlink" Target="https://oraweb.slac.stanford.edu/apex/slacprod/f?p=123:2:2341849278304305::::P2_NODENAME:202.41.10.14" TargetMode="External"/><Relationship Id="rId1882" Type="http://schemas.openxmlformats.org/officeDocument/2006/relationships/hyperlink" Target="https://oraweb.slac.stanford.edu/apex/slacprod/f?p=123:2:2341849278304305::::P2_NODENAME:pinger.lhr.nu.edu.p" TargetMode="External"/><Relationship Id="rId2421" Type="http://schemas.openxmlformats.org/officeDocument/2006/relationships/hyperlink" Target="https://oraweb.slac.stanford.edu/apex/slacprod/f?p=123:2:2341849278304305::::P2_NODENAME:www.psi.gov.p" TargetMode="External"/><Relationship Id="rId2519" Type="http://schemas.openxmlformats.org/officeDocument/2006/relationships/hyperlink" Target="https://oraweb.slac.stanford.edu/apex/slacprod/f?p=123:2:2341849278304305::::P2_NODENAME:gn.refer.or" TargetMode="External"/><Relationship Id="rId2726" Type="http://schemas.openxmlformats.org/officeDocument/2006/relationships/hyperlink" Target="https://oraweb.slac.stanford.edu/apex/slacprod/f?p=123:2:2341849278304305::::P2_NODENAME:carmen.to.infn.i" TargetMode="External"/><Relationship Id="rId600" Type="http://schemas.openxmlformats.org/officeDocument/2006/relationships/hyperlink" Target="https://oraweb.slac.stanford.edu/apex/slacprod/f?p=123:2:2341849278304305::::P2_NODENAME:gw33.hep.ph.ic.ac.u" TargetMode="External"/><Relationship Id="rId1230" Type="http://schemas.openxmlformats.org/officeDocument/2006/relationships/hyperlink" Target="https://oraweb.slac.stanford.edu/apex/slacprod/f?p=123:2:2341849278304305::::P2_NODENAME:border7-serial3-0-2.pompanobeach.cw.ne" TargetMode="External"/><Relationship Id="rId1328" Type="http://schemas.openxmlformats.org/officeDocument/2006/relationships/hyperlink" Target="https://oraweb.slac.stanford.edu/apex/slacprod/f?p=123:2:2341849278304305::::P2_NODENAME:www.aau.edu.e" TargetMode="External"/><Relationship Id="rId1535" Type="http://schemas.openxmlformats.org/officeDocument/2006/relationships/hyperlink" Target="https://oraweb.slac.stanford.edu/apex/slacprod/f?p=123:2:2341849278304305::::P2_NODENAME:yalph2.p44." TargetMode="External"/><Relationship Id="rId905" Type="http://schemas.openxmlformats.org/officeDocument/2006/relationships/hyperlink" Target="https://oraweb.slac.stanford.edu/apex/slacprod/f?p=123:2:2341849278304305::::P2_NODENAME:satsun.sci.k" TargetMode="External"/><Relationship Id="rId1742" Type="http://schemas.openxmlformats.org/officeDocument/2006/relationships/hyperlink" Target="https://oraweb.slac.stanford.edu/apex/slacprod/f?p=123:2:2341849278304305::::P2_NODENAME:www.netcom.co" TargetMode="External"/><Relationship Id="rId34" Type="http://schemas.openxmlformats.org/officeDocument/2006/relationships/hyperlink" Target="https://oraweb.slac.stanford.edu/apex/slacprod/f?p=123:2:2341849278304305::::P2_NODENAME:www.camnet.c" TargetMode="External"/><Relationship Id="rId1602" Type="http://schemas.openxmlformats.org/officeDocument/2006/relationships/hyperlink" Target="https://oraweb.slac.stanford.edu/apex/slacprod/f?p=123:2:2341849278304305::::P2_NODENAME:sgiserv.rmki.k" TargetMode="External"/><Relationship Id="rId183" Type="http://schemas.openxmlformats.org/officeDocument/2006/relationships/hyperlink" Target="https://oraweb.slac.stanford.edu/apex/slacprod/f?p=123:2:2341849278304305::::P2_NODENAME:phys.washington.ed" TargetMode="External"/><Relationship Id="rId390" Type="http://schemas.openxmlformats.org/officeDocument/2006/relationships/hyperlink" Target="https://oraweb.slac.stanford.edu/apex/slacprod/f?p=123:2:2341849278304305::::P2_NODENAME:minos.slac.stanford.ed" TargetMode="External"/><Relationship Id="rId1907" Type="http://schemas.openxmlformats.org/officeDocument/2006/relationships/hyperlink" Target="https://oraweb.slac.stanford.edu/apex/slacprod/f?p=123:2:2341849278304305::::P2_NODENAME:pinger-ncp.ncp.edu.p" TargetMode="External"/><Relationship Id="rId2071" Type="http://schemas.openxmlformats.org/officeDocument/2006/relationships/hyperlink" Target="https://oraweb.slac.stanford.edu/apex/slacprod/f?p=123:2:2341849278304305::::P2_NODENAME:glastlnx06.slac.stanford.ed" TargetMode="External"/><Relationship Id="rId250" Type="http://schemas.openxmlformats.org/officeDocument/2006/relationships/hyperlink" Target="https://oraweb.slac.stanford.edu/apex/slacprod/f?p=123:2:2341849278304305::::P2_NODENAME:130.217.248.3" TargetMode="External"/><Relationship Id="rId488" Type="http://schemas.openxmlformats.org/officeDocument/2006/relationships/hyperlink" Target="https://oraweb.slac.stanford.edu/apex/slacprod/f?p=123:2:2341849278304305::::P2_NODENAME:www-unix.mcs.anl.go" TargetMode="External"/><Relationship Id="rId695" Type="http://schemas.openxmlformats.org/officeDocument/2006/relationships/hyperlink" Target="https://oraweb.slac.stanford.edu/apex/slacprod/f?p=123:2:2341849278304305::::P2_NODENAME:171.66.182.14" TargetMode="External"/><Relationship Id="rId2169" Type="http://schemas.openxmlformats.org/officeDocument/2006/relationships/hyperlink" Target="https://oraweb.slac.stanford.edu/apex/slacprod/f?p=123:2:2341849278304305::::P2_NODENAME:speedtest2.giganet.h" TargetMode="External"/><Relationship Id="rId2376" Type="http://schemas.openxmlformats.org/officeDocument/2006/relationships/hyperlink" Target="https://oraweb.slac.stanford.edu/apex/slacprod/f?p=123:2:2341849278304305::::P2_NODENAME:www.argon.com.t" TargetMode="External"/><Relationship Id="rId2583" Type="http://schemas.openxmlformats.org/officeDocument/2006/relationships/hyperlink" Target="https://oraweb.slac.stanford.edu/apex/slacprod/f?p=123:2:2341849278304305::::P2_NODENAME:hoss.ece.rice.ed" TargetMode="External"/><Relationship Id="rId110" Type="http://schemas.openxmlformats.org/officeDocument/2006/relationships/hyperlink" Target="https://oraweb.slac.stanford.edu/apex/slacprod/f?p=123:2:2341849278304305::::P2_NODENAME:pdp15.hep.princeton.ed" TargetMode="External"/><Relationship Id="rId348" Type="http://schemas.openxmlformats.org/officeDocument/2006/relationships/hyperlink" Target="https://oraweb.slac.stanford.edu/apex/slacprod/f?p=123:2:2341849278304305::::P2_NODENAME:ccsvsn04.in2p3.f" TargetMode="External"/><Relationship Id="rId555" Type="http://schemas.openxmlformats.org/officeDocument/2006/relationships/hyperlink" Target="https://oraweb.slac.stanford.edu/apex/slacprod/f?p=123:2:2341849278304305::::P2_NODENAME:www.vincy.bg.ac.y" TargetMode="External"/><Relationship Id="rId762" Type="http://schemas.openxmlformats.org/officeDocument/2006/relationships/hyperlink" Target="https://oraweb.slac.stanford.edu/apex/slacprod/f?p=123:2:2341849278304305::::P2_NODENAME:192.215.120.2" TargetMode="External"/><Relationship Id="rId1185" Type="http://schemas.openxmlformats.org/officeDocument/2006/relationships/hyperlink" Target="https://oraweb.slac.stanford.edu/apex/slacprod/f?p=123:2:2341849278304305::::P2_NODENAME:hyu-sxp.kr.apan.ne" TargetMode="External"/><Relationship Id="rId1392" Type="http://schemas.openxmlformats.org/officeDocument/2006/relationships/hyperlink" Target="https://oraweb.slac.stanford.edu/apex/slacprod/f?p=123:2:2341849278304305::::P2_NODENAME:www.crtv.c" TargetMode="External"/><Relationship Id="rId2029" Type="http://schemas.openxmlformats.org/officeDocument/2006/relationships/hyperlink" Target="https://oraweb.slac.stanford.edu/apex/slacprod/f?p=123:2:2341849278304305::::P2_NODENAME:pinger.theenglishyouneed.co" TargetMode="External"/><Relationship Id="rId2236" Type="http://schemas.openxmlformats.org/officeDocument/2006/relationships/hyperlink" Target="https://oraweb.slac.stanford.edu/apex/slacprod/f?p=123:2:2341849278304305::::P2_NODENAME:speedtest.orangemali.ne" TargetMode="External"/><Relationship Id="rId2443" Type="http://schemas.openxmlformats.org/officeDocument/2006/relationships/hyperlink" Target="https://oraweb.slac.stanford.edu/apex/slacprod/f?p=123:2:2341849278304305::::P2_NODENAME:www.cms.s" TargetMode="External"/><Relationship Id="rId2650" Type="http://schemas.openxmlformats.org/officeDocument/2006/relationships/hyperlink" Target="https://oraweb.slac.stanford.edu/apex/slacprod/f?p=123:2:2341849278304305::::P2_NODENAME:lnsuni1.lns.infn.i" TargetMode="External"/><Relationship Id="rId208" Type="http://schemas.openxmlformats.org/officeDocument/2006/relationships/hyperlink" Target="https://oraweb.slac.stanford.edu/apex/slacprod/f?p=123:2:2341849278304305::::P2_NODENAME:www.sunysb.ed" TargetMode="External"/><Relationship Id="rId415" Type="http://schemas.openxmlformats.org/officeDocument/2006/relationships/hyperlink" Target="https://oraweb.slac.stanford.edu/apex/slacprod/f?p=123:2:2341849278304305::::P2_NODENAME:www.uct.ac.z" TargetMode="External"/><Relationship Id="rId622" Type="http://schemas.openxmlformats.org/officeDocument/2006/relationships/hyperlink" Target="https://oraweb.slac.stanford.edu/apex/slacprod/f?p=123:2:2341849278304305::::P2_NODENAME:amp-cni" TargetMode="External"/><Relationship Id="rId1045" Type="http://schemas.openxmlformats.org/officeDocument/2006/relationships/hyperlink" Target="https://oraweb.slac.stanford.edu/apex/slacprod/f?p=123:2:2341849278304305::::P2_NODENAME:www.pontocom.com.b" TargetMode="External"/><Relationship Id="rId1252" Type="http://schemas.openxmlformats.org/officeDocument/2006/relationships/hyperlink" Target="https://oraweb.slac.stanford.edu/apex/slacprod/f?p=123:2:2341849278304305::::P2_NODENAME:ntp.dnai.co" TargetMode="External"/><Relationship Id="rId1697" Type="http://schemas.openxmlformats.org/officeDocument/2006/relationships/hyperlink" Target="https://oraweb.slac.stanford.edu/apex/slacprod/f?p=123:2:2341849278304305::::P2_NODENAME:hep505.cith" TargetMode="External"/><Relationship Id="rId2303" Type="http://schemas.openxmlformats.org/officeDocument/2006/relationships/hyperlink" Target="https://oraweb.slac.stanford.edu/apex/slacprod/f?p=123:2:2341849278304305::::P2_NODENAME:www.utm.ac.m" TargetMode="External"/><Relationship Id="rId2510" Type="http://schemas.openxmlformats.org/officeDocument/2006/relationships/hyperlink" Target="https://oraweb.slac.stanford.edu/apex/slacprod/f?p=123:2:2341849278304305::::P2_NODENAME:bowlingzveza.s" TargetMode="External"/><Relationship Id="rId927" Type="http://schemas.openxmlformats.org/officeDocument/2006/relationships/hyperlink" Target="https://oraweb.slac.stanford.edu/apex/slacprod/f?p=123:2:2341849278304305::::P2_NODENAME:check.at.5gate.ne" TargetMode="External"/><Relationship Id="rId1112" Type="http://schemas.openxmlformats.org/officeDocument/2006/relationships/hyperlink" Target="https://oraweb.slac.stanford.edu/apex/slacprod/f?p=123:2:2341849278304305::::P2_NODENAME:manila.global.net.p" TargetMode="External"/><Relationship Id="rId1557" Type="http://schemas.openxmlformats.org/officeDocument/2006/relationships/hyperlink" Target="https://oraweb.slac.stanford.edu/apex/slacprod/f?p=123:2:2341849278304305::::P2_NODENAME:tanetbackbone-moe.edu.t" TargetMode="External"/><Relationship Id="rId1764" Type="http://schemas.openxmlformats.org/officeDocument/2006/relationships/hyperlink" Target="https://oraweb.slac.stanford.edu/apex/slacprod/f?p=123:2:2341849278304305::::P2_NODENAME:hep50e.uoregon.ed" TargetMode="External"/><Relationship Id="rId1971" Type="http://schemas.openxmlformats.org/officeDocument/2006/relationships/hyperlink" Target="https://oraweb.slac.stanford.edu/apex/slacprod/f?p=123:2:2341849278304305::::P2_NODENAME:rainbow.inp.nsk.s" TargetMode="External"/><Relationship Id="rId2608" Type="http://schemas.openxmlformats.org/officeDocument/2006/relationships/hyperlink" Target="https://oraweb.slac.stanford.edu/apex/slacprod/f?p=123:2:2341849278304305::::P2_NODENAME:ns.kreonet.re.k" TargetMode="External"/><Relationship Id="rId56" Type="http://schemas.openxmlformats.org/officeDocument/2006/relationships/hyperlink" Target="https://oraweb.slac.stanford.edu/apex/slacprod/f?p=123:2:2341849278304305::::P2_NODENAME:cbr-a-ext1.aarnet.net.a" TargetMode="External"/><Relationship Id="rId1417" Type="http://schemas.openxmlformats.org/officeDocument/2006/relationships/hyperlink" Target="https://oraweb.slac.stanford.edu/apex/slacprod/f?p=123:2:2341849278304305::::P2_NODENAME:www.algossteel.com.y" TargetMode="External"/><Relationship Id="rId1624" Type="http://schemas.openxmlformats.org/officeDocument/2006/relationships/hyperlink" Target="https://oraweb.slac.stanford.edu/apex/slacprod/f?p=123:2:2341849278304305::::P2_NODENAME:ftp.physics.clnfnet.lnf.infn.i" TargetMode="External"/><Relationship Id="rId1831" Type="http://schemas.openxmlformats.org/officeDocument/2006/relationships/hyperlink" Target="https://oraweb.slac.stanford.edu/apex/slacprod/f?p=123:2:2341849278304305::::P2_NODENAME:pingpuc.c" TargetMode="External"/><Relationship Id="rId1929" Type="http://schemas.openxmlformats.org/officeDocument/2006/relationships/hyperlink" Target="https://oraweb.slac.stanford.edu/apex/slacprod/f?p=123:2:2341849278304305::::P2_NODENAME:icfamon.rl.ac.u" TargetMode="External"/><Relationship Id="rId2093" Type="http://schemas.openxmlformats.org/officeDocument/2006/relationships/hyperlink" Target="https://oraweb.slac.stanford.edu/apex/slacprod/f?p=123:2:2341849278304305::::P2_NODENAME:if.ufrj.b" TargetMode="External"/><Relationship Id="rId2398" Type="http://schemas.openxmlformats.org/officeDocument/2006/relationships/hyperlink" Target="https://oraweb.slac.stanford.edu/apex/slacprod/f?p=123:2:2341849278304305::::P2_NODENAME:www.esmt.s" TargetMode="External"/><Relationship Id="rId272" Type="http://schemas.openxmlformats.org/officeDocument/2006/relationships/hyperlink" Target="https://oraweb.slac.stanford.edu/apex/slacprod/f?p=123:2:2341849278304305::::P2_NODENAME:sunshine.kek.j" TargetMode="External"/><Relationship Id="rId577" Type="http://schemas.openxmlformats.org/officeDocument/2006/relationships/hyperlink" Target="https://oraweb.slac.stanford.edu/apex/slacprod/f?p=123:2:2341849278304305::::P2_NODENAME:ping.cecalc.ula.v" TargetMode="External"/><Relationship Id="rId2160" Type="http://schemas.openxmlformats.org/officeDocument/2006/relationships/hyperlink" Target="https://oraweb.slac.stanford.edu/apex/slacprod/f?p=123:2:2341849278304305::::P2_NODENAME:www.ruh.ac.l" TargetMode="External"/><Relationship Id="rId2258" Type="http://schemas.openxmlformats.org/officeDocument/2006/relationships/hyperlink" Target="https://oraweb.slac.stanford.edu/apex/slacprod/f?p=123:2:2341849278304305::::P2_NODENAME:www.kcn.unima.m" TargetMode="External"/><Relationship Id="rId132" Type="http://schemas.openxmlformats.org/officeDocument/2006/relationships/hyperlink" Target="https://oraweb.slac.stanford.edu/apex/slacprod/f?p=123:2:2341849278304305::::P2_NODENAME:128.141.200." TargetMode="External"/><Relationship Id="rId784" Type="http://schemas.openxmlformats.org/officeDocument/2006/relationships/hyperlink" Target="https://oraweb.slac.stanford.edu/apex/slacprod/f?p=123:2:2341849278304305::::P2_NODENAME:phonegw.cern.c" TargetMode="External"/><Relationship Id="rId991" Type="http://schemas.openxmlformats.org/officeDocument/2006/relationships/hyperlink" Target="https://oraweb.slac.stanford.edu/apex/slacprod/f?p=123:2:2341849278304305::::P2_NODENAME:ping2.scl.ameslab.go" TargetMode="External"/><Relationship Id="rId1067" Type="http://schemas.openxmlformats.org/officeDocument/2006/relationships/hyperlink" Target="https://oraweb.slac.stanford.edu/apex/slacprod/f?p=123:2:2341849278304305::::P2_NODENAME:marte.uto.edu.b" TargetMode="External"/><Relationship Id="rId2020" Type="http://schemas.openxmlformats.org/officeDocument/2006/relationships/hyperlink" Target="https://oraweb.slac.stanford.edu/apex/slacprod/f?p=123:2:2341849278304305::::P2_NODENAME:dzero.bu.ed" TargetMode="External"/><Relationship Id="rId2465" Type="http://schemas.openxmlformats.org/officeDocument/2006/relationships/hyperlink" Target="https://oraweb.slac.stanford.edu/apex/slacprod/f?p=123:2:2341849278304305::::P2_NODENAME:www.umk.edu.m" TargetMode="External"/><Relationship Id="rId2672" Type="http://schemas.openxmlformats.org/officeDocument/2006/relationships/hyperlink" Target="https://oraweb.slac.stanford.edu/apex/slacprod/f?p=123:2:2341849278304305::::P2_NODENAME:ns.kotis.ne" TargetMode="External"/><Relationship Id="rId437" Type="http://schemas.openxmlformats.org/officeDocument/2006/relationships/hyperlink" Target="https://oraweb.slac.stanford.edu/apex/slacprod/f?p=123:2:2341849278304305::::P2_NODENAME:140.109.114.25" TargetMode="External"/><Relationship Id="rId644" Type="http://schemas.openxmlformats.org/officeDocument/2006/relationships/hyperlink" Target="https://oraweb.slac.stanford.edu/apex/slacprod/f?p=123:2:2341849278304305::::P2_NODENAME:www.ucr.ac.c" TargetMode="External"/><Relationship Id="rId851" Type="http://schemas.openxmlformats.org/officeDocument/2006/relationships/hyperlink" Target="https://oraweb.slac.stanford.edu/apex/slacprod/f?p=123:2:2341849278304305::::P2_NODENAME:www.grays.m" TargetMode="External"/><Relationship Id="rId1274" Type="http://schemas.openxmlformats.org/officeDocument/2006/relationships/hyperlink" Target="https://oraweb.slac.stanford.edu/apex/slacprod/f?p=123:2:2341849278304305::::P2_NODENAME:209.88.92.1" TargetMode="External"/><Relationship Id="rId1481" Type="http://schemas.openxmlformats.org/officeDocument/2006/relationships/hyperlink" Target="https://oraweb.slac.stanford.edu/apex/slacprod/f?p=123:2:2341849278304305::::P2_NODENAME:81.199.21.19" TargetMode="External"/><Relationship Id="rId1579" Type="http://schemas.openxmlformats.org/officeDocument/2006/relationships/hyperlink" Target="https://oraweb.slac.stanford.edu/apex/slacprod/f?p=123:2:2341849278304305::::P2_NODENAME:icu-sxp.kr.apan.ne" TargetMode="External"/><Relationship Id="rId2118" Type="http://schemas.openxmlformats.org/officeDocument/2006/relationships/hyperlink" Target="https://oraweb.slac.stanford.edu/apex/slacprod/f?p=123:2:2341849278304305::::P2_NODENAME:gt-medicionesuy.rau.edu.u" TargetMode="External"/><Relationship Id="rId2325" Type="http://schemas.openxmlformats.org/officeDocument/2006/relationships/hyperlink" Target="https://oraweb.slac.stanford.edu/apex/slacprod/f?p=123:2:2341849278304305::::P2_NODENAME:www.customs.gov.m" TargetMode="External"/><Relationship Id="rId2532" Type="http://schemas.openxmlformats.org/officeDocument/2006/relationships/hyperlink" Target="https://oraweb.slac.stanford.edu/apex/slacprod/f?p=123:2:2341849278304305::::P2_NODENAME:www.runnet.r" TargetMode="External"/><Relationship Id="rId504" Type="http://schemas.openxmlformats.org/officeDocument/2006/relationships/hyperlink" Target="https://oraweb.slac.stanford.edu/apex/slacprod/f?p=123:2:2341849278304305::::P2_NODENAME:phastf.phys.uvic.c" TargetMode="External"/><Relationship Id="rId711" Type="http://schemas.openxmlformats.org/officeDocument/2006/relationships/hyperlink" Target="https://oraweb.slac.stanford.edu/apex/slacprod/f?p=123:2:2341849278304305::::P2_NODENAME:mitlns.mit.ed" TargetMode="External"/><Relationship Id="rId949" Type="http://schemas.openxmlformats.org/officeDocument/2006/relationships/hyperlink" Target="https://oraweb.slac.stanford.edu/apex/slacprod/f?p=123:2:2341849278304305::::P2_NODENAME:www.abp.info.b" TargetMode="External"/><Relationship Id="rId1134" Type="http://schemas.openxmlformats.org/officeDocument/2006/relationships/hyperlink" Target="https://oraweb.slac.stanford.edu/apex/slacprod/f?p=123:2:2341849278304305::::P2_NODENAME:speedtest.citylink.co.n" TargetMode="External"/><Relationship Id="rId1341" Type="http://schemas.openxmlformats.org/officeDocument/2006/relationships/hyperlink" Target="https://oraweb.slac.stanford.edu/apex/slacprod/f?p=123:2:2341849278304305::::P2_NODENAME:megspo.megsinet.ne" TargetMode="External"/><Relationship Id="rId1786" Type="http://schemas.openxmlformats.org/officeDocument/2006/relationships/hyperlink" Target="https://oraweb.slac.stanford.edu/apex/slacprod/f?p=123:2:2341849278304305::::P2_NODENAME:hephp1.ucsd.carleton.c" TargetMode="External"/><Relationship Id="rId1993" Type="http://schemas.openxmlformats.org/officeDocument/2006/relationships/hyperlink" Target="https://oraweb.slac.stanford.edu/apex/slacprod/f?p=123:2:2341849278304305::::P2_NODENAME:www.aic.ac.n" TargetMode="External"/><Relationship Id="rId78" Type="http://schemas.openxmlformats.org/officeDocument/2006/relationships/hyperlink" Target="https://oraweb.slac.stanford.edu/apex/slacprod/f?p=123:2:2341849278304305::::P2_NODENAME:waib.gouv.b" TargetMode="External"/><Relationship Id="rId809" Type="http://schemas.openxmlformats.org/officeDocument/2006/relationships/hyperlink" Target="https://oraweb.slac.stanford.edu/apex/slacprod/f?p=123:2:2341849278304305::::P2_NODENAME:www.bau.edu.l" TargetMode="External"/><Relationship Id="rId1201" Type="http://schemas.openxmlformats.org/officeDocument/2006/relationships/hyperlink" Target="https://oraweb.slac.stanford.edu/apex/slacprod/f?p=123:2:2341849278304305::::P2_NODENAME:www.elibrary.com.m" TargetMode="External"/><Relationship Id="rId1439" Type="http://schemas.openxmlformats.org/officeDocument/2006/relationships/hyperlink" Target="https://oraweb.slac.stanford.edu/apex/slacprod/f?p=123:2:2341849278304305::::P2_NODENAME:www.auis.edu.i" TargetMode="External"/><Relationship Id="rId1646" Type="http://schemas.openxmlformats.org/officeDocument/2006/relationships/hyperlink" Target="https://oraweb.slac.stanford.edu/apex/slacprod/f?p=123:2:2341849278304305::::P2_NODENAME:enterna.phs.uc.ed" TargetMode="External"/><Relationship Id="rId1853" Type="http://schemas.openxmlformats.org/officeDocument/2006/relationships/hyperlink" Target="https://oraweb.slac.stanford.edu/apex/slacprod/f?p=123:2:2341849278304305::::P2_NODENAME:uae6.ci" TargetMode="External"/><Relationship Id="rId1506" Type="http://schemas.openxmlformats.org/officeDocument/2006/relationships/hyperlink" Target="https://oraweb.slac.stanford.edu/apex/slacprod/f?p=123:2:2341849278304305::::P2_NODENAME:arions.l" TargetMode="External"/><Relationship Id="rId1713" Type="http://schemas.openxmlformats.org/officeDocument/2006/relationships/hyperlink" Target="https://oraweb.slac.stanford.edu/apex/slacprod/f?p=123:2:2341849278304305::::P2_NODENAME:enterprise.phys.l.ed" TargetMode="External"/><Relationship Id="rId1920" Type="http://schemas.openxmlformats.org/officeDocument/2006/relationships/hyperlink" Target="https://oraweb.slac.stanford.edu/apex/slacprod/f?p=123:2:2341849278304305::::P2_NODENAME:pingerjms.pern.edu.p" TargetMode="External"/><Relationship Id="rId294" Type="http://schemas.openxmlformats.org/officeDocument/2006/relationships/hyperlink" Target="https://oraweb.slac.stanford.edu/apex/slacprod/f?p=123:2:2341849278304305::::P2_NODENAME:plato.cacr.caltech.ed" TargetMode="External"/><Relationship Id="rId2182" Type="http://schemas.openxmlformats.org/officeDocument/2006/relationships/hyperlink" Target="https://oraweb.slac.stanford.edu/apex/slacprod/f?p=123:2:2341849278304305::::P2_NODENAME:www.msu.r" TargetMode="External"/><Relationship Id="rId154" Type="http://schemas.openxmlformats.org/officeDocument/2006/relationships/hyperlink" Target="https://oraweb.slac.stanford.edu/apex/slacprod/f?p=123:2:2341849278304305::::P2_NODENAME:www.physics.purdue.ed" TargetMode="External"/><Relationship Id="rId361" Type="http://schemas.openxmlformats.org/officeDocument/2006/relationships/hyperlink" Target="https://oraweb.slac.stanford.edu/apex/slacprod/f?p=123:2:2341849278304305::::P2_NODENAME:134.160.224.25" TargetMode="External"/><Relationship Id="rId599" Type="http://schemas.openxmlformats.org/officeDocument/2006/relationships/hyperlink" Target="https://oraweb.slac.stanford.edu/apex/slacprod/f?p=123:2:2341849278304305::::P2_NODENAME:gw32.hep.ph.ic.ac.u" TargetMode="External"/><Relationship Id="rId2042" Type="http://schemas.openxmlformats.org/officeDocument/2006/relationships/hyperlink" Target="https://oraweb.slac.stanford.edu/apex/slacprod/f?p=123:2:2341849278304305::::P2_NODENAME:netslave1.cc.monash.edu.a" TargetMode="External"/><Relationship Id="rId2487" Type="http://schemas.openxmlformats.org/officeDocument/2006/relationships/hyperlink" Target="https://oraweb.slac.stanford.edu/apex/slacprod/f?p=123:2:2341849278304305::::P2_NODENAME:speedtest.starnet.m" TargetMode="External"/><Relationship Id="rId2694" Type="http://schemas.openxmlformats.org/officeDocument/2006/relationships/hyperlink" Target="https://oraweb.slac.stanford.edu/apex/slacprod/f?p=123:2:2341849278304305::::P2_NODENAME:h-st2-7.aspn.ne" TargetMode="External"/><Relationship Id="rId459" Type="http://schemas.openxmlformats.org/officeDocument/2006/relationships/hyperlink" Target="https://oraweb.slac.stanford.edu/apex/slacprod/f?p=123:2:2341849278304305::::P2_NODENAME:br3s5p1-10bf-iaa.ascc.ne" TargetMode="External"/><Relationship Id="rId666" Type="http://schemas.openxmlformats.org/officeDocument/2006/relationships/hyperlink" Target="https://oraweb.slac.stanford.edu/apex/slacprod/f?p=123:2:2341849278304305::::P2_NODENAME:access1-s4-0-4-1.au1.concert.ne" TargetMode="External"/><Relationship Id="rId873" Type="http://schemas.openxmlformats.org/officeDocument/2006/relationships/hyperlink" Target="https://oraweb.slac.stanford.edu/apex/slacprod/f?p=123:2:2341849278304305::::P2_NODENAME:193.62.23.23" TargetMode="External"/><Relationship Id="rId1089" Type="http://schemas.openxmlformats.org/officeDocument/2006/relationships/hyperlink" Target="https://oraweb.slac.stanford.edu/apex/slacprod/f?p=123:2:2341849278304305::::P2_NODENAME:www.rcnp.osaka-u.ac.j" TargetMode="External"/><Relationship Id="rId1296" Type="http://schemas.openxmlformats.org/officeDocument/2006/relationships/hyperlink" Target="https://oraweb.slac.stanford.edu/apex/slacprod/f?p=123:2:2341849278304305::::P2_NODENAME:212.165.83.1" TargetMode="External"/><Relationship Id="rId2347" Type="http://schemas.openxmlformats.org/officeDocument/2006/relationships/hyperlink" Target="https://oraweb.slac.stanford.edu/apex/slacprod/f?p=123:2:2341849278304305::::P2_NODENAME:www.ait.ac.t" TargetMode="External"/><Relationship Id="rId2554" Type="http://schemas.openxmlformats.org/officeDocument/2006/relationships/hyperlink" Target="https://oraweb.slac.stanford.edu/apex/slacprod/f?p=123:2:2341849278304305::::P2_NODENAME:www.advocatus.p" TargetMode="External"/><Relationship Id="rId221" Type="http://schemas.openxmlformats.org/officeDocument/2006/relationships/hyperlink" Target="https://oraweb.slac.stanford.edu/apex/slacprod/f?p=123:2:2341849278304305::::P2_NODENAME:lamar.colostate.ed" TargetMode="External"/><Relationship Id="rId319" Type="http://schemas.openxmlformats.org/officeDocument/2006/relationships/hyperlink" Target="https://oraweb.slac.stanford.edu/apex/slacprod/f?p=123:2:2341849278304305::::P2_NODENAME:gold.sao.nrc.c" TargetMode="External"/><Relationship Id="rId526" Type="http://schemas.openxmlformats.org/officeDocument/2006/relationships/hyperlink" Target="https://oraweb.slac.stanford.edu/apex/slacprod/f?p=123:2:2341849278304305::::P2_NODENAME:cc.metu.edu.t" TargetMode="External"/><Relationship Id="rId1156" Type="http://schemas.openxmlformats.org/officeDocument/2006/relationships/hyperlink" Target="https://oraweb.slac.stanford.edu/apex/slacprod/f?p=123:2:2341849278304305::::P2_NODENAME:dialup.giki.edu.p" TargetMode="External"/><Relationship Id="rId1363" Type="http://schemas.openxmlformats.org/officeDocument/2006/relationships/hyperlink" Target="https://oraweb.slac.stanford.edu/apex/slacprod/f?p=123:2:2341849278304305::::P2_NODENAME:cagiva.pa.msu.ed" TargetMode="External"/><Relationship Id="rId2207" Type="http://schemas.openxmlformats.org/officeDocument/2006/relationships/hyperlink" Target="https://oraweb.slac.stanford.edu/apex/slacprod/f?p=123:2:2341849278304305::::P2_NODENAME:www.tpn.b" TargetMode="External"/><Relationship Id="rId733" Type="http://schemas.openxmlformats.org/officeDocument/2006/relationships/hyperlink" Target="https://oraweb.slac.stanford.edu/apex/slacprod/f?p=123:2:2341849278304305::::P2_NODENAME:sj.cache.nlanr.ne" TargetMode="External"/><Relationship Id="rId940" Type="http://schemas.openxmlformats.org/officeDocument/2006/relationships/hyperlink" Target="https://oraweb.slac.stanford.edu/apex/slacprod/f?p=123:2:2341849278304305::::P2_NODENAME:www.credis.r" TargetMode="External"/><Relationship Id="rId1016" Type="http://schemas.openxmlformats.org/officeDocument/2006/relationships/hyperlink" Target="https://oraweb.slac.stanford.edu/apex/slacprod/f?p=123:2:2341849278304305::::P2_NODENAME:cithep130.ultralight.or" TargetMode="External"/><Relationship Id="rId1570" Type="http://schemas.openxmlformats.org/officeDocument/2006/relationships/hyperlink" Target="https://oraweb.slac.stanford.edu/apex/slacprod/f?p=123:2:2341849278304305::::P2_NODENAME:pktw03.phy.tu-dresdenarleton.c" TargetMode="External"/><Relationship Id="rId1668" Type="http://schemas.openxmlformats.org/officeDocument/2006/relationships/hyperlink" Target="https://oraweb.slac.stanford.edu/apex/slacprod/f?p=123:2:2341849278304305::::P2_NODENAME:www.port.venice.i" TargetMode="External"/><Relationship Id="rId1875" Type="http://schemas.openxmlformats.org/officeDocument/2006/relationships/hyperlink" Target="https://oraweb.slac.stanford.edu/apex/slacprod/f?p=123:2:2341849278304305::::P2_NODENAME:mercury.ultralight.or" TargetMode="External"/><Relationship Id="rId2414" Type="http://schemas.openxmlformats.org/officeDocument/2006/relationships/hyperlink" Target="https://oraweb.slac.stanford.edu/apex/slacprod/f?p=123:2:2341849278304305::::P2_NODENAME:www.cbt.t" TargetMode="External"/><Relationship Id="rId2621" Type="http://schemas.openxmlformats.org/officeDocument/2006/relationships/hyperlink" Target="https://oraweb.slac.stanford.edu/apex/slacprod/f?p=123:2:2341849278304305::::P2_NODENAME:noc4.sysadm.suny.ed" TargetMode="External"/><Relationship Id="rId2719" Type="http://schemas.openxmlformats.org/officeDocument/2006/relationships/hyperlink" Target="https://oraweb.slac.stanford.edu/apex/slacprod/f?p=123:2:2341849278304305::::P2_NODENAME:www.ikf.physik.uni-frankfurt.d" TargetMode="External"/><Relationship Id="rId800" Type="http://schemas.openxmlformats.org/officeDocument/2006/relationships/hyperlink" Target="https://oraweb.slac.stanford.edu/apex/slacprod/f?p=123:2:2341849278304305::::P2_NODENAME:pcgiga.cern.c" TargetMode="External"/><Relationship Id="rId1223" Type="http://schemas.openxmlformats.org/officeDocument/2006/relationships/hyperlink" Target="https://oraweb.slac.stanford.edu/apex/slacprod/f?p=123:2:2341849278304305::::P2_NODENAME:mix-serial3-0-3.washington.cw.ne" TargetMode="External"/><Relationship Id="rId1430" Type="http://schemas.openxmlformats.org/officeDocument/2006/relationships/hyperlink" Target="https://oraweb.slac.stanford.edu/apex/slacprod/f?p=123:2:2341849278304305::::P2_NODENAME:www.lumhs.edu.p" TargetMode="External"/><Relationship Id="rId1528" Type="http://schemas.openxmlformats.org/officeDocument/2006/relationships/hyperlink" Target="https://oraweb.slac.stanford.edu/apex/slacprod/f?p=123:2:2341849278304305::::P2_NODENAME:dns1.ethpheid.physics.utoronto.c" TargetMode="External"/><Relationship Id="rId1735" Type="http://schemas.openxmlformats.org/officeDocument/2006/relationships/hyperlink" Target="https://oraweb.slac.stanford.edu/apex/slacprod/f?p=123:2:2341849278304305::::P2_NODENAME:hpl2cmu1.cern.c" TargetMode="External"/><Relationship Id="rId1942" Type="http://schemas.openxmlformats.org/officeDocument/2006/relationships/hyperlink" Target="https://oraweb.slac.stanford.edu/apex/slacprod/f?p=123:2:2341849278304305::::P2_NODENAME:pinger.cern.c" TargetMode="External"/><Relationship Id="rId27" Type="http://schemas.openxmlformats.org/officeDocument/2006/relationships/hyperlink" Target="https://oraweb.slac.stanford.edu/apex/slacprod/f?p=123:2:2341849278304305::::P2_NODENAME:julius.ktl.mii.l" TargetMode="External"/><Relationship Id="rId1802" Type="http://schemas.openxmlformats.org/officeDocument/2006/relationships/hyperlink" Target="https://oraweb.slac.stanford.edu/apex/slacprod/f?p=123:2:2341849278304305::::P2_NODENAME:pkt.uib.n" TargetMode="External"/><Relationship Id="rId176" Type="http://schemas.openxmlformats.org/officeDocument/2006/relationships/hyperlink" Target="https://oraweb.slac.stanford.edu/apex/slacprod/f?p=123:2:2341849278304305::::P2_NODENAME:rice.ed" TargetMode="External"/><Relationship Id="rId383" Type="http://schemas.openxmlformats.org/officeDocument/2006/relationships/hyperlink" Target="https://oraweb.slac.stanford.edu/apex/slacprod/f?p=123:2:2341849278304305::::P2_NODENAME:pheezer.uits.iupui.ed" TargetMode="External"/><Relationship Id="rId590" Type="http://schemas.openxmlformats.org/officeDocument/2006/relationships/hyperlink" Target="https://oraweb.slac.stanford.edu/apex/slacprod/f?p=123:2:2341849278304305::::P2_NODENAME:uerj.b" TargetMode="External"/><Relationship Id="rId2064" Type="http://schemas.openxmlformats.org/officeDocument/2006/relationships/hyperlink" Target="https://oraweb.slac.stanford.edu/apex/slacprod/f?p=123:2:2341849278304305::::P2_NODENAME:ccali.in2p3.f" TargetMode="External"/><Relationship Id="rId2271" Type="http://schemas.openxmlformats.org/officeDocument/2006/relationships/hyperlink" Target="https://oraweb.slac.stanford.edu/apex/slacprod/f?p=123:2:2341849278304305::::P2_NODENAME:admision.unsch.edu.p" TargetMode="External"/><Relationship Id="rId243" Type="http://schemas.openxmlformats.org/officeDocument/2006/relationships/hyperlink" Target="https://oraweb.slac.stanford.edu/apex/slacprod/f?p=123:2:2341849278304305::::P2_NODENAME:wwwae.ciemat.e" TargetMode="External"/><Relationship Id="rId450" Type="http://schemas.openxmlformats.org/officeDocument/2006/relationships/hyperlink" Target="https://oraweb.slac.stanford.edu/apex/slacprod/f?p=123:2:2341849278304305::::P2_NODENAME:br3s8s9-fddi-ibms.ascc.ne" TargetMode="External"/><Relationship Id="rId688" Type="http://schemas.openxmlformats.org/officeDocument/2006/relationships/hyperlink" Target="https://oraweb.slac.stanford.edu/apex/slacprod/f?p=123:2:2341849278304305::::P2_NODENAME:patabwa.stanford.ed" TargetMode="External"/><Relationship Id="rId895" Type="http://schemas.openxmlformats.org/officeDocument/2006/relationships/hyperlink" Target="https://oraweb.slac.stanford.edu/apex/slacprod/f?p=123:2:2341849278304305::::P2_NODENAME:194.67.213." TargetMode="External"/><Relationship Id="rId1080" Type="http://schemas.openxmlformats.org/officeDocument/2006/relationships/hyperlink" Target="https://oraweb.slac.stanford.edu/apex/slacprod/f?p=123:2:2341849278304305::::P2_NODENAME:www.upng.ac.p" TargetMode="External"/><Relationship Id="rId2131" Type="http://schemas.openxmlformats.org/officeDocument/2006/relationships/hyperlink" Target="https://oraweb.slac.stanford.edu/apex/slacprod/f?p=123:2:2341849278304305::::P2_NODENAME:www.cinfo.c" TargetMode="External"/><Relationship Id="rId2369" Type="http://schemas.openxmlformats.org/officeDocument/2006/relationships/hyperlink" Target="https://oraweb.slac.stanford.edu/apex/slacprod/f?p=123:2:2341849278304305::::P2_NODENAME:www.auf.edu.p" TargetMode="External"/><Relationship Id="rId2576" Type="http://schemas.openxmlformats.org/officeDocument/2006/relationships/hyperlink" Target="https://oraweb.slac.stanford.edu/apex/slacprod/f?p=123:2:2341849278304305::::P2_NODENAME:ornl.go" TargetMode="External"/><Relationship Id="rId103" Type="http://schemas.openxmlformats.org/officeDocument/2006/relationships/hyperlink" Target="https://oraweb.slac.stanford.edu/apex/slacprod/f?p=123:2:2341849278304305::::P2_NODENAME:string.harvard.ed" TargetMode="External"/><Relationship Id="rId310" Type="http://schemas.openxmlformats.org/officeDocument/2006/relationships/hyperlink" Target="https://oraweb.slac.stanford.edu/apex/slacprod/f?p=123:2:2341849278304305::::P2_NODENAME:mason.cnri.reston.va.u" TargetMode="External"/><Relationship Id="rId548" Type="http://schemas.openxmlformats.org/officeDocument/2006/relationships/hyperlink" Target="https://oraweb.slac.stanford.edu/apex/slacprod/f?p=123:2:2341849278304305::::P2_NODENAME:evalu0.ific.uv.e" TargetMode="External"/><Relationship Id="rId755" Type="http://schemas.openxmlformats.org/officeDocument/2006/relationships/hyperlink" Target="https://oraweb.slac.stanford.edu/apex/slacprod/f?p=123:2:2341849278304305::::P2_NODENAME:e.root-servers.ne" TargetMode="External"/><Relationship Id="rId962" Type="http://schemas.openxmlformats.org/officeDocument/2006/relationships/hyperlink" Target="https://oraweb.slac.stanford.edu/apex/slacprod/f?p=123:2:2341849278304305::::P2_NODENAME:www.cbs.co.l" TargetMode="External"/><Relationship Id="rId1178" Type="http://schemas.openxmlformats.org/officeDocument/2006/relationships/hyperlink" Target="https://oraweb.slac.stanford.edu/apex/slacprod/f?p=123:2:2341849278304305::::P2_NODENAME:203.255.248." TargetMode="External"/><Relationship Id="rId1385" Type="http://schemas.openxmlformats.org/officeDocument/2006/relationships/hyperlink" Target="https://oraweb.slac.stanford.edu/apex/slacprod/f?p=123:2:2341849278304305::::P2_NODENAME:sfsmds2.vsnl.ne" TargetMode="External"/><Relationship Id="rId1592" Type="http://schemas.openxmlformats.org/officeDocument/2006/relationships/hyperlink" Target="https://oraweb.slac.stanford.edu/apex/slacprod/f?p=123:2:2341849278304305::::P2_NODENAME:142.90.115." TargetMode="External"/><Relationship Id="rId2229" Type="http://schemas.openxmlformats.org/officeDocument/2006/relationships/hyperlink" Target="https://oraweb.slac.stanford.edu/apex/slacprod/f?p=123:2:2341849278304305::::P2_NODENAME:www.bonesha.b" TargetMode="External"/><Relationship Id="rId2436" Type="http://schemas.openxmlformats.org/officeDocument/2006/relationships/hyperlink" Target="https://oraweb.slac.stanford.edu/apex/slacprod/f?p=123:2:2341849278304305::::P2_NODENAME:www.ic.c" TargetMode="External"/><Relationship Id="rId2643" Type="http://schemas.openxmlformats.org/officeDocument/2006/relationships/hyperlink" Target="https://oraweb.slac.stanford.edu/apex/slacprod/f?p=123:2:2341849278304305::::P2_NODENAME:ftp.aao.gov.a" TargetMode="External"/><Relationship Id="rId91" Type="http://schemas.openxmlformats.org/officeDocument/2006/relationships/hyperlink" Target="https://oraweb.slac.stanford.edu/apex/slacprod/f?p=123:2:2341849278304305::::P2_NODENAME:speedtest.adslthailand.co" TargetMode="External"/><Relationship Id="rId408" Type="http://schemas.openxmlformats.org/officeDocument/2006/relationships/hyperlink" Target="https://oraweb.slac.stanford.edu/apex/slacprod/f?p=123:2:2341849278304305::::P2_NODENAME:adc0003.cern.c" TargetMode="External"/><Relationship Id="rId615" Type="http://schemas.openxmlformats.org/officeDocument/2006/relationships/hyperlink" Target="https://oraweb.slac.stanford.edu/apex/slacprod/f?p=123:2:2341849278304305::::P2_NODENAME:www.df.uba.a" TargetMode="External"/><Relationship Id="rId822" Type="http://schemas.openxmlformats.org/officeDocument/2006/relationships/hyperlink" Target="https://oraweb.slac.stanford.edu/apex/slacprod/f?p=123:2:2341849278304305::::P2_NODENAME:193.194.64.7" TargetMode="External"/><Relationship Id="rId1038" Type="http://schemas.openxmlformats.org/officeDocument/2006/relationships/hyperlink" Target="https://oraweb.slac.stanford.edu/apex/slacprod/f?p=123:2:2341849278304305::::P2_NODENAME:www.kdd.com.b" TargetMode="External"/><Relationship Id="rId1245" Type="http://schemas.openxmlformats.org/officeDocument/2006/relationships/hyperlink" Target="https://oraweb.slac.stanford.edu/apex/slacprod/f?p=123:2:2341849278304305::::P2_NODENAME:h-st-220.aspn.ne" TargetMode="External"/><Relationship Id="rId1452" Type="http://schemas.openxmlformats.org/officeDocument/2006/relationships/hyperlink" Target="https://oraweb.slac.stanford.edu/apex/slacprod/f?p=123:2:2341849278304305::::P2_NODENAME:mail.hep.b" TargetMode="External"/><Relationship Id="rId1897" Type="http://schemas.openxmlformats.org/officeDocument/2006/relationships/hyperlink" Target="https://oraweb.slac.stanford.edu/apex/slacprod/f?p=123:2:2341849278304305::::P2_NODENAME:pingerkhi-cpsp.pern.edu.p" TargetMode="External"/><Relationship Id="rId2503" Type="http://schemas.openxmlformats.org/officeDocument/2006/relationships/hyperlink" Target="https://oraweb.slac.stanford.edu/apex/slacprod/f?p=123:2:2341849278304305::::P2_NODENAME:www.agetur.b" TargetMode="External"/><Relationship Id="rId1105" Type="http://schemas.openxmlformats.org/officeDocument/2006/relationships/hyperlink" Target="https://oraweb.slac.stanford.edu/apex/slacprod/f?p=123:2:2341849278304305::::P2_NODENAME:www.iitd..ac.i" TargetMode="External"/><Relationship Id="rId1312" Type="http://schemas.openxmlformats.org/officeDocument/2006/relationships/hyperlink" Target="https://oraweb.slac.stanford.edu/apex/slacprod/f?p=123:2:2341849278304305::::P2_NODENAME:www.ciim.ac.c" TargetMode="External"/><Relationship Id="rId1757" Type="http://schemas.openxmlformats.org/officeDocument/2006/relationships/hyperlink" Target="https://oraweb.slac.stanford.edu/apex/slacprod/f?p=123:2:2341849278304305::::P2_NODENAME:scggum.mcs.anl.go" TargetMode="External"/><Relationship Id="rId1964" Type="http://schemas.openxmlformats.org/officeDocument/2006/relationships/hyperlink" Target="https://oraweb.slac.stanford.edu/apex/slacprod/f?p=123:2:2341849278304305::::P2_NODENAME:pinger.alquds.ed" TargetMode="External"/><Relationship Id="rId2710" Type="http://schemas.openxmlformats.org/officeDocument/2006/relationships/hyperlink" Target="https://oraweb.slac.stanford.edu/apex/slacprod/f?p=123:2:2341849278304305::::P2_NODENAME:130.209.4.1" TargetMode="External"/><Relationship Id="rId49" Type="http://schemas.openxmlformats.org/officeDocument/2006/relationships/hyperlink" Target="https://oraweb.slac.stanford.edu/apex/slacprod/f?p=123:2:2341849278304305::::P2_NODENAME:magic.m" TargetMode="External"/><Relationship Id="rId1617" Type="http://schemas.openxmlformats.org/officeDocument/2006/relationships/hyperlink" Target="https://oraweb.slac.stanford.edu/apex/slacprod/f?p=123:2:2341849278304305::::P2_NODENAME:www.phd" TargetMode="External"/><Relationship Id="rId1824" Type="http://schemas.openxmlformats.org/officeDocument/2006/relationships/hyperlink" Target="https://oraweb.slac.stanford.edu/apex/slacprod/f?p=123:2:2341849278304305::::P2_NODENAME:noc.ilan.netnoc.ilan.net.i" TargetMode="External"/><Relationship Id="rId198" Type="http://schemas.openxmlformats.org/officeDocument/2006/relationships/hyperlink" Target="https://oraweb.slac.stanford.edu/apex/slacprod/f?p=123:2:2341849278304305::::P2_NODENAME:probe6.motorola.co" TargetMode="External"/><Relationship Id="rId2086" Type="http://schemas.openxmlformats.org/officeDocument/2006/relationships/hyperlink" Target="https://oraweb.slac.stanford.edu/apex/slacprod/f?p=123:2:2341849278304305::::P2_NODENAME:znsun1.ifh.d" TargetMode="External"/><Relationship Id="rId2293" Type="http://schemas.openxmlformats.org/officeDocument/2006/relationships/hyperlink" Target="https://oraweb.slac.stanford.edu/apex/slacprod/f?p=123:2:2341849278304305::::P2_NODENAME:www.nelly.com.d" TargetMode="External"/><Relationship Id="rId2598" Type="http://schemas.openxmlformats.org/officeDocument/2006/relationships/hyperlink" Target="https://oraweb.slac.stanford.edu/apex/slacprod/f?p=123:2:2341849278304305::::P2_NODENAME:www.rl.ac.u" TargetMode="External"/><Relationship Id="rId265" Type="http://schemas.openxmlformats.org/officeDocument/2006/relationships/hyperlink" Target="https://oraweb.slac.stanford.edu/apex/slacprod/f?p=123:2:2341849278304305::::P2_NODENAME:www.tohoku.ac.j" TargetMode="External"/><Relationship Id="rId472" Type="http://schemas.openxmlformats.org/officeDocument/2006/relationships/hyperlink" Target="https://oraweb.slac.stanford.edu/apex/slacprod/f?p=123:2:2341849278304305::::P2_NODENAME:br3s4p0-10bf-izas.ascc.ne" TargetMode="External"/><Relationship Id="rId2153" Type="http://schemas.openxmlformats.org/officeDocument/2006/relationships/hyperlink" Target="https://oraweb.slac.stanford.edu/apex/slacprod/f?p=123:2:2341849278304305::::P2_NODENAME:www.polytechnic.edu.n" TargetMode="External"/><Relationship Id="rId2360" Type="http://schemas.openxmlformats.org/officeDocument/2006/relationships/hyperlink" Target="https://oraweb.slac.stanford.edu/apex/slacprod/f?p=123:2:2341849278304305::::P2_NODENAME:www.lonab.b" TargetMode="External"/><Relationship Id="rId125" Type="http://schemas.openxmlformats.org/officeDocument/2006/relationships/hyperlink" Target="https://oraweb.slac.stanford.edu/apex/slacprod/f?p=123:2:2341849278304305::::P2_NODENAME:colorado.ed" TargetMode="External"/><Relationship Id="rId332" Type="http://schemas.openxmlformats.org/officeDocument/2006/relationships/hyperlink" Target="https://oraweb.slac.stanford.edu/apex/slacprod/f?p=123:2:2341849278304305::::P2_NODENAME:www.biu.ac.i" TargetMode="External"/><Relationship Id="rId777" Type="http://schemas.openxmlformats.org/officeDocument/2006/relationships/hyperlink" Target="https://oraweb.slac.stanford.edu/apex/slacprod/f?p=123:2:2341849278304305::::P2_NODENAME:calatrava.apo.nmsu.ed" TargetMode="External"/><Relationship Id="rId984" Type="http://schemas.openxmlformats.org/officeDocument/2006/relationships/hyperlink" Target="https://oraweb.slac.stanford.edu/apex/slacprod/f?p=123:2:2341849278304305::::P2_NODENAME:www.unza.z" TargetMode="External"/><Relationship Id="rId2013" Type="http://schemas.openxmlformats.org/officeDocument/2006/relationships/hyperlink" Target="https://oraweb.slac.stanford.edu/apex/slacprod/f?p=123:2:2341849278304305::::P2_NODENAME:www.uchicago.ed" TargetMode="External"/><Relationship Id="rId2220" Type="http://schemas.openxmlformats.org/officeDocument/2006/relationships/hyperlink" Target="https://oraweb.slac.stanford.edu/apex/slacprod/f?p=123:2:2341849278304305::::P2_NODENAME:enacol.c" TargetMode="External"/><Relationship Id="rId2458" Type="http://schemas.openxmlformats.org/officeDocument/2006/relationships/hyperlink" Target="https://oraweb.slac.stanford.edu/apex/slacprod/f?p=123:2:2341849278304305::::P2_NODENAME:www.doctors.l" TargetMode="External"/><Relationship Id="rId2665" Type="http://schemas.openxmlformats.org/officeDocument/2006/relationships/hyperlink" Target="https://oraweb.slac.stanford.edu/apex/slacprod/f?p=123:2:2341849278304305::::P2_NODENAME:ns.shinbiro.ne" TargetMode="External"/><Relationship Id="rId637" Type="http://schemas.openxmlformats.org/officeDocument/2006/relationships/hyperlink" Target="https://oraweb.slac.stanford.edu/apex/slacprod/f?p=123:2:2341849278304305::::P2_NODENAME:www.chula.ac.t" TargetMode="External"/><Relationship Id="rId844" Type="http://schemas.openxmlformats.org/officeDocument/2006/relationships/hyperlink" Target="https://oraweb.slac.stanford.edu/apex/slacprod/f?p=123:2:2341849278304305::::P2_NODENAME:www.chanco.unima.m" TargetMode="External"/><Relationship Id="rId1267" Type="http://schemas.openxmlformats.org/officeDocument/2006/relationships/hyperlink" Target="https://oraweb.slac.stanford.edu/apex/slacprod/f?p=123:2:2341849278304305::::P2_NODENAME:main.tirana.a" TargetMode="External"/><Relationship Id="rId1474" Type="http://schemas.openxmlformats.org/officeDocument/2006/relationships/hyperlink" Target="https://oraweb.slac.stanford.edu/apex/slacprod/f?p=123:2:2341849278304305::::P2_NODENAME:www.enda.s" TargetMode="External"/><Relationship Id="rId1681" Type="http://schemas.openxmlformats.org/officeDocument/2006/relationships/hyperlink" Target="https://oraweb.slac.stanford.edu/apex/slacprod/f?p=123:2:2341849278304305::::P2_NODENAME:yalph2.puiuc.ed" TargetMode="External"/><Relationship Id="rId2318" Type="http://schemas.openxmlformats.org/officeDocument/2006/relationships/hyperlink" Target="https://oraweb.slac.stanford.edu/apex/slacprod/f?p=123:2:2341849278304305::::P2_NODENAME:www.energy.gov.m" TargetMode="External"/><Relationship Id="rId2525" Type="http://schemas.openxmlformats.org/officeDocument/2006/relationships/hyperlink" Target="https://oraweb.slac.stanford.edu/apex/slacprod/f?p=123:2:2341849278304305::::P2_NODENAME:ns1.unikin.c" TargetMode="External"/><Relationship Id="rId2732" Type="http://schemas.openxmlformats.org/officeDocument/2006/relationships/hyperlink" Target="https://oraweb.slac.stanford.edu/apex/slacprod/f?p=123:2:2341849278304305::::P2_NODENAME:tpr.kr.apan.ne" TargetMode="External"/><Relationship Id="rId704" Type="http://schemas.openxmlformats.org/officeDocument/2006/relationships/hyperlink" Target="https://oraweb.slac.stanford.edu/apex/slacprod/f?p=123:2:2341849278304305::::P2_NODENAME:171.66.223." TargetMode="External"/><Relationship Id="rId911" Type="http://schemas.openxmlformats.org/officeDocument/2006/relationships/hyperlink" Target="https://oraweb.slac.stanford.edu/apex/slacprod/f?p=123:2:2341849278304305::::P2_NODENAME:dnssec2.singnet.com.s" TargetMode="External"/><Relationship Id="rId1127" Type="http://schemas.openxmlformats.org/officeDocument/2006/relationships/hyperlink" Target="https://oraweb.slac.stanford.edu/apex/slacprod/f?p=123:2:2341849278304305::::P2_NODENAME:jnu.ac.i" TargetMode="External"/><Relationship Id="rId1334" Type="http://schemas.openxmlformats.org/officeDocument/2006/relationships/hyperlink" Target="https://oraweb.slac.stanford.edu/apex/slacprod/f?p=123:2:2341849278304305::::P2_NODENAME:speedtest.btcbahamas.co" TargetMode="External"/><Relationship Id="rId1541" Type="http://schemas.openxmlformats.org/officeDocument/2006/relationships/hyperlink" Target="https://oraweb.slac.stanford.edu/apex/slacprod/f?p=123:2:2341849278304305::::P2_NODENAME:cnu-sxp.kr.apan.ne" TargetMode="External"/><Relationship Id="rId1779" Type="http://schemas.openxmlformats.org/officeDocument/2006/relationships/hyperlink" Target="https://oraweb.slac.stanford.edu/apex/slacprod/f?p=123:2:2341849278304305::::P2_NODENAME:phyerprise.phys.vt.ed" TargetMode="External"/><Relationship Id="rId1986" Type="http://schemas.openxmlformats.org/officeDocument/2006/relationships/hyperlink" Target="https://oraweb.slac.stanford.edu/apex/slacprod/f?p=123:2:2341849278304305::::P2_NODENAME:speed.chassco.ne" TargetMode="External"/><Relationship Id="rId40" Type="http://schemas.openxmlformats.org/officeDocument/2006/relationships/hyperlink" Target="https://oraweb.slac.stanford.edu/apex/slacprod/f?p=123:2:2341849278304305::::P2_NODENAME:www.ebanksalaam.d" TargetMode="External"/><Relationship Id="rId1401" Type="http://schemas.openxmlformats.org/officeDocument/2006/relationships/hyperlink" Target="https://oraweb.slac.stanford.edu/apex/slacprod/f?p=123:2:2341849278304305::::P2_NODENAME:62.56.216.17" TargetMode="External"/><Relationship Id="rId1639" Type="http://schemas.openxmlformats.org/officeDocument/2006/relationships/hyperlink" Target="https://oraweb.slac.stanford.edu/apex/slacprod/f?p=123:2:2341849278304305::::P2_NODENAME:pawn.qbed.nren.nasa.go" TargetMode="External"/><Relationship Id="rId1846" Type="http://schemas.openxmlformats.org/officeDocument/2006/relationships/hyperlink" Target="https://oraweb.slac.stanford.edu/apex/slacprod/f?p=123:2:2341849278304305::::P2_NODENAME:yal.utexas.ed" TargetMode="External"/><Relationship Id="rId1706" Type="http://schemas.openxmlformats.org/officeDocument/2006/relationships/hyperlink" Target="https://oraweb.slac.stanford.edu/apex/slacprod/f?p=123:2:2341849278304305::::P2_NODENAME:www.ijedu.u" TargetMode="External"/><Relationship Id="rId1913" Type="http://schemas.openxmlformats.org/officeDocument/2006/relationships/hyperlink" Target="https://oraweb.slac.stanford.edu/apex/slacprod/f?p=123:2:2341849278304305::::P2_NODENAME:aup.seecs.edu.p" TargetMode="External"/><Relationship Id="rId287" Type="http://schemas.openxmlformats.org/officeDocument/2006/relationships/hyperlink" Target="https://oraweb.slac.stanford.edu/apex/slacprod/f?p=123:2:2341849278304305::::P2_NODENAME:mms1.desy.d" TargetMode="External"/><Relationship Id="rId494" Type="http://schemas.openxmlformats.org/officeDocument/2006/relationships/hyperlink" Target="https://oraweb.slac.stanford.edu/apex/slacprod/f?p=123:2:2341849278304305::::P2_NODENAME:www.roma1.infn.i" TargetMode="External"/><Relationship Id="rId2175" Type="http://schemas.openxmlformats.org/officeDocument/2006/relationships/hyperlink" Target="https://oraweb.slac.stanford.edu/apex/slacprod/f?p=123:2:2341849278304305::::P2_NODENAME:lnfnet.lnf.infn.i" TargetMode="External"/><Relationship Id="rId2382" Type="http://schemas.openxmlformats.org/officeDocument/2006/relationships/hyperlink" Target="https://oraweb.slac.stanford.edu/apex/slacprod/f?p=123:2:2341849278304305::::P2_NODENAME:speedcheck.liwest.a" TargetMode="External"/><Relationship Id="rId147" Type="http://schemas.openxmlformats.org/officeDocument/2006/relationships/hyperlink" Target="https://oraweb.slac.stanford.edu/apex/slacprod/f?p=123:2:2341849278304305::::P2_NODENAME:d0az02.physics.arizona.ed" TargetMode="External"/><Relationship Id="rId354" Type="http://schemas.openxmlformats.org/officeDocument/2006/relationships/hyperlink" Target="https://oraweb.slac.stanford.edu/apex/slacprod/f?p=123:2:2341849278304305::::P2_NODENAME:marwww.in2p3.f" TargetMode="External"/><Relationship Id="rId799" Type="http://schemas.openxmlformats.org/officeDocument/2006/relationships/hyperlink" Target="https://oraweb.slac.stanford.edu/apex/slacprod/f?p=123:2:2341849278304305::::P2_NODENAME:iepmbw.cern.c" TargetMode="External"/><Relationship Id="rId1191" Type="http://schemas.openxmlformats.org/officeDocument/2006/relationships/hyperlink" Target="https://oraweb.slac.stanford.edu/apex/slacprod/f?p=123:2:2341849278304305::::P2_NODENAME:snu-sap.kr.apan.ne" TargetMode="External"/><Relationship Id="rId2035" Type="http://schemas.openxmlformats.org/officeDocument/2006/relationships/hyperlink" Target="https://oraweb.slac.stanford.edu/apex/slacprod/f?p=123:2:2341849278304305::::P2_NODENAME:utdallas.ed" TargetMode="External"/><Relationship Id="rId2687" Type="http://schemas.openxmlformats.org/officeDocument/2006/relationships/hyperlink" Target="https://oraweb.slac.stanford.edu/apex/slacprod/f?p=123:2:2341849278304305::::P2_NODENAME:www.netvalley.ne" TargetMode="External"/><Relationship Id="rId561" Type="http://schemas.openxmlformats.org/officeDocument/2006/relationships/hyperlink" Target="https://oraweb.slac.stanford.edu/apex/slacprod/f?p=123:2:2341849278304305::::P2_NODENAME:www.fis.cinvestav.m" TargetMode="External"/><Relationship Id="rId659" Type="http://schemas.openxmlformats.org/officeDocument/2006/relationships/hyperlink" Target="https://oraweb.slac.stanford.edu/apex/slacprod/f?p=123:2:2341849278304305::::P2_NODENAME:radius3.singnet.com.s" TargetMode="External"/><Relationship Id="rId866" Type="http://schemas.openxmlformats.org/officeDocument/2006/relationships/hyperlink" Target="https://oraweb.slac.stanford.edu/apex/slacprod/f?p=123:2:2341849278304305::::P2_NODENAME:www.nask.p" TargetMode="External"/><Relationship Id="rId1289" Type="http://schemas.openxmlformats.org/officeDocument/2006/relationships/hyperlink" Target="https://oraweb.slac.stanford.edu/apex/slacprod/f?p=123:2:2341849278304305::::P2_NODENAME:cy.adslcyprus.co" TargetMode="External"/><Relationship Id="rId1496" Type="http://schemas.openxmlformats.org/officeDocument/2006/relationships/hyperlink" Target="https://oraweb.slac.stanford.edu/apex/slacprod/f?p=123:2:2341849278304305::::P2_NODENAME:www.aims.org.a" TargetMode="External"/><Relationship Id="rId2242" Type="http://schemas.openxmlformats.org/officeDocument/2006/relationships/hyperlink" Target="https://oraweb.slac.stanford.edu/apex/slacprod/f?p=123:2:2341849278304305::::P2_NODENAME:www.mof.gov.s" TargetMode="External"/><Relationship Id="rId2547" Type="http://schemas.openxmlformats.org/officeDocument/2006/relationships/hyperlink" Target="https://oraweb.slac.stanford.edu/apex/slacprod/f?p=123:2:2341849278304305::::P2_NODENAME:speedtest.ontelecoms.g" TargetMode="External"/><Relationship Id="rId214" Type="http://schemas.openxmlformats.org/officeDocument/2006/relationships/hyperlink" Target="https://oraweb.slac.stanford.edu/apex/slacprod/f?p=123:2:2341849278304305::::P2_NODENAME:pistol.ncsl.nist.go" TargetMode="External"/><Relationship Id="rId421" Type="http://schemas.openxmlformats.org/officeDocument/2006/relationships/hyperlink" Target="https://oraweb.slac.stanford.edu/apex/slacprod/f?p=123:2:2341849278304305::::P2_NODENAME:ffden-1.phys.uaf.ed" TargetMode="External"/><Relationship Id="rId519" Type="http://schemas.openxmlformats.org/officeDocument/2006/relationships/hyperlink" Target="https://oraweb.slac.stanford.edu/apex/slacprod/f?p=123:2:2341849278304305::::P2_NODENAME:cache01.ansp.b" TargetMode="External"/><Relationship Id="rId1051" Type="http://schemas.openxmlformats.org/officeDocument/2006/relationships/hyperlink" Target="https://oraweb.slac.stanford.edu/apex/slacprod/f?p=123:2:2341849278304305::::P2_NODENAME:www.utpl.edu.e" TargetMode="External"/><Relationship Id="rId1149" Type="http://schemas.openxmlformats.org/officeDocument/2006/relationships/hyperlink" Target="https://oraweb.slac.stanford.edu/apex/slacprod/f?p=123:2:2341849278304305::::P2_NODENAME:www.ncp.edu.p" TargetMode="External"/><Relationship Id="rId1356" Type="http://schemas.openxmlformats.org/officeDocument/2006/relationships/hyperlink" Target="https://oraweb.slac.stanford.edu/apex/slacprod/f?p=123:2:2341849278304305::::P2_NODENAME:www.ag3l.g" TargetMode="External"/><Relationship Id="rId2102" Type="http://schemas.openxmlformats.org/officeDocument/2006/relationships/hyperlink" Target="https://oraweb.slac.stanford.edu/apex/slacprod/f?p=123:2:2341849278304305::::P2_NODENAME:www.uam.e" TargetMode="External"/><Relationship Id="rId726" Type="http://schemas.openxmlformats.org/officeDocument/2006/relationships/hyperlink" Target="https://oraweb.slac.stanford.edu/apex/slacprod/f?p=123:2:2341849278304305::::P2_NODENAME:nevis.nevis.columbia.ed" TargetMode="External"/><Relationship Id="rId933" Type="http://schemas.openxmlformats.org/officeDocument/2006/relationships/hyperlink" Target="https://oraweb.slac.stanford.edu/apex/slacprod/f?p=123:2:2341849278304305::::P2_NODENAME:www.inp.org.s" TargetMode="External"/><Relationship Id="rId1009" Type="http://schemas.openxmlformats.org/officeDocument/2006/relationships/hyperlink" Target="https://oraweb.slac.stanford.edu/apex/slacprod/f?p=123:2:2341849278304305::::P2_NODENAME:rs1.aads.rsng.ne" TargetMode="External"/><Relationship Id="rId1563" Type="http://schemas.openxmlformats.org/officeDocument/2006/relationships/hyperlink" Target="https://oraweb.slac.stanford.edu/apex/slacprod/f?p=123:2:2341849278304305::::P2_NODENAME:vtinte.phys.vt.ed" TargetMode="External"/><Relationship Id="rId1770" Type="http://schemas.openxmlformats.org/officeDocument/2006/relationships/hyperlink" Target="https://oraweb.slac.stanford.edu/apex/slacprod/f?p=123:2:2341849278304305::::P2_NODENAME:argus.stanfornford.ed" TargetMode="External"/><Relationship Id="rId1868" Type="http://schemas.openxmlformats.org/officeDocument/2006/relationships/hyperlink" Target="https://oraweb.slac.stanford.edu/apex/slacprod/f?p=123:2:2341849278304305::::P2_NODENAME:amp-cnic-h" TargetMode="External"/><Relationship Id="rId2407" Type="http://schemas.openxmlformats.org/officeDocument/2006/relationships/hyperlink" Target="https://oraweb.slac.stanford.edu/apex/slacprod/f?p=123:2:2341849278304305::::P2_NODENAME:www.amharainfo.gov.e" TargetMode="External"/><Relationship Id="rId2614" Type="http://schemas.openxmlformats.org/officeDocument/2006/relationships/hyperlink" Target="https://oraweb.slac.stanford.edu/apex/slacprod/f?p=123:2:2341849278304305::::P2_NODENAME:netwatch.sinica.edu.t" TargetMode="External"/><Relationship Id="rId62" Type="http://schemas.openxmlformats.org/officeDocument/2006/relationships/hyperlink" Target="https://oraweb.slac.stanford.edu/apex/slacprod/f?p=123:2:2341849278304305::::P2_NODENAME:www.camnet.com.k" TargetMode="External"/><Relationship Id="rId1216" Type="http://schemas.openxmlformats.org/officeDocument/2006/relationships/hyperlink" Target="https://oraweb.slac.stanford.edu/apex/slacprod/f?p=123:2:2341849278304305::::P2_NODENAME:snap.lanl.go" TargetMode="External"/><Relationship Id="rId1423" Type="http://schemas.openxmlformats.org/officeDocument/2006/relationships/hyperlink" Target="https://oraweb.slac.stanford.edu/apex/slacprod/f?p=123:2:2341849278304305::::P2_NODENAME:www.webster.ac.t" TargetMode="External"/><Relationship Id="rId1630" Type="http://schemas.openxmlformats.org/officeDocument/2006/relationships/hyperlink" Target="https://oraweb.slac.stanford.edu/apex/slacprod/f?p=123:2:2341849278304305::::P2_NODENAME:216.102.92.25" TargetMode="External"/><Relationship Id="rId1728" Type="http://schemas.openxmlformats.org/officeDocument/2006/relationships/hyperlink" Target="https://oraweb.slac.stanford.edu/apex/slacprod/f?p=123:2:2341849278304305::::P2_NODENAME:yalph2.physid" TargetMode="External"/><Relationship Id="rId1935" Type="http://schemas.openxmlformats.org/officeDocument/2006/relationships/hyperlink" Target="https://oraweb.slac.stanford.edu/apex/slacprod/f?p=123:2:2341849278304305::::P2_NODENAME:pinger.nchc.org.t" TargetMode="External"/><Relationship Id="rId2197" Type="http://schemas.openxmlformats.org/officeDocument/2006/relationships/hyperlink" Target="https://oraweb.slac.stanford.edu/apex/slacprod/f?p=123:2:2341849278304305::::P2_NODENAME:www.carisp.s" TargetMode="External"/><Relationship Id="rId169" Type="http://schemas.openxmlformats.org/officeDocument/2006/relationships/hyperlink" Target="https://oraweb.slac.stanford.edu/apex/slacprod/f?p=123:2:2341849278304305::::P2_NODENAME:www.lbl.go" TargetMode="External"/><Relationship Id="rId376" Type="http://schemas.openxmlformats.org/officeDocument/2006/relationships/hyperlink" Target="https://oraweb.slac.stanford.edu/apex/slacprod/f?p=123:2:2341849278304305::::P2_NODENAME:ping.riken.go.j" TargetMode="External"/><Relationship Id="rId583" Type="http://schemas.openxmlformats.org/officeDocument/2006/relationships/hyperlink" Target="https://oraweb.slac.stanford.edu/apex/slacprod/f?p=123:2:2341849278304305::::P2_NODENAME:www.cs.ui.ac.i" TargetMode="External"/><Relationship Id="rId790" Type="http://schemas.openxmlformats.org/officeDocument/2006/relationships/hyperlink" Target="https://oraweb.slac.stanford.edu/apex/slacprod/f?p=123:2:2341849278304305::::P2_NODENAME:mvxpd5.pd.infn.i" TargetMode="External"/><Relationship Id="rId2057" Type="http://schemas.openxmlformats.org/officeDocument/2006/relationships/hyperlink" Target="https://oraweb.slac.stanford.edu/apex/slacprod/f?p=123:2:2341849278304305::::P2_NODENAME:www.phys.s.u-tokyo.ac.j" TargetMode="External"/><Relationship Id="rId2264" Type="http://schemas.openxmlformats.org/officeDocument/2006/relationships/hyperlink" Target="https://oraweb.slac.stanford.edu/apex/slacprod/f?p=123:2:2341849278304305::::P2_NODENAME:www.ug.edu.g" TargetMode="External"/><Relationship Id="rId2471" Type="http://schemas.openxmlformats.org/officeDocument/2006/relationships/hyperlink" Target="https://oraweb.slac.stanford.edu/apex/slacprod/f?p=123:2:2341849278304305::::P2_NODENAME:www.brunet.b" TargetMode="External"/><Relationship Id="rId4" Type="http://schemas.openxmlformats.org/officeDocument/2006/relationships/hyperlink" Target="https://oraweb.slac.stanford.edu/apex/slacprod/f?p=123:2:2341849278304305::::P2_NODENAME:pp2.it.su.s" TargetMode="External"/><Relationship Id="rId236" Type="http://schemas.openxmlformats.org/officeDocument/2006/relationships/hyperlink" Target="https://oraweb.slac.stanford.edu/apex/slacprod/f?p=123:2:2341849278304305::::P2_NODENAME:bnlku7.phy.bnl.go" TargetMode="External"/><Relationship Id="rId443" Type="http://schemas.openxmlformats.org/officeDocument/2006/relationships/hyperlink" Target="https://oraweb.slac.stanford.edu/apex/slacprod/f?p=123:2:2341849278304305::::P2_NODENAME:telecom.sinica.edu.t" TargetMode="External"/><Relationship Id="rId650" Type="http://schemas.openxmlformats.org/officeDocument/2006/relationships/hyperlink" Target="https://oraweb.slac.stanford.edu/apex/slacprod/f?p=123:2:2341849278304305::::P2_NODENAME:www.sajhe.org.z" TargetMode="External"/><Relationship Id="rId888" Type="http://schemas.openxmlformats.org/officeDocument/2006/relationships/hyperlink" Target="https://oraweb.slac.stanford.edu/apex/slacprod/f?p=123:2:2341849278304305::::P2_NODENAME:pixelitaivas.co" TargetMode="External"/><Relationship Id="rId1073" Type="http://schemas.openxmlformats.org/officeDocument/2006/relationships/hyperlink" Target="https://oraweb.slac.stanford.edu/apex/slacprod/f?p=123:2:2341849278304305::::P2_NODENAME:speed.fulltecno.ne" TargetMode="External"/><Relationship Id="rId1280" Type="http://schemas.openxmlformats.org/officeDocument/2006/relationships/hyperlink" Target="https://oraweb.slac.stanford.edu/apex/slacprod/f?p=123:2:2341849278304305::::P2_NODENAME:lhr.comsats.net.p" TargetMode="External"/><Relationship Id="rId2124" Type="http://schemas.openxmlformats.org/officeDocument/2006/relationships/hyperlink" Target="https://oraweb.slac.stanford.edu/apex/slacprod/f?p=123:2:2341849278304305::::P2_NODENAME:www.itb.ac.i" TargetMode="External"/><Relationship Id="rId2331" Type="http://schemas.openxmlformats.org/officeDocument/2006/relationships/hyperlink" Target="https://oraweb.slac.stanford.edu/apex/slacprod/f?p=123:2:2341849278304305::::P2_NODENAME:mon01.nren.net.n" TargetMode="External"/><Relationship Id="rId2569" Type="http://schemas.openxmlformats.org/officeDocument/2006/relationships/hyperlink" Target="https://oraweb.slac.stanford.edu/apex/slacprod/f?p=123:2:2341849278304305::::P2_NODENAME:uhheph.phys.hawaii.ed" TargetMode="External"/><Relationship Id="rId303" Type="http://schemas.openxmlformats.org/officeDocument/2006/relationships/hyperlink" Target="https://oraweb.slac.stanford.edu/apex/slacprod/f?p=123:2:2341849278304305::::P2_NODENAME:d0um05.fnal.go" TargetMode="External"/><Relationship Id="rId748" Type="http://schemas.openxmlformats.org/officeDocument/2006/relationships/hyperlink" Target="https://oraweb.slac.stanford.edu/apex/slacprod/f?p=123:2:2341849278304305::::P2_NODENAME:dla1.cdf.dl.ac.u" TargetMode="External"/><Relationship Id="rId955" Type="http://schemas.openxmlformats.org/officeDocument/2006/relationships/hyperlink" Target="https://oraweb.slac.stanford.edu/apex/slacprod/f?p=123:2:2341849278304305::::P2_NODENAME:www.layne.com.m" TargetMode="External"/><Relationship Id="rId1140" Type="http://schemas.openxmlformats.org/officeDocument/2006/relationships/hyperlink" Target="https://oraweb.slac.stanford.edu/apex/slacprod/f?p=123:2:2341849278304305::::P2_NODENAME:brasisb.ntc.net.p" TargetMode="External"/><Relationship Id="rId1378" Type="http://schemas.openxmlformats.org/officeDocument/2006/relationships/hyperlink" Target="https://oraweb.slac.stanford.edu/apex/slacprod/f?p=123:2:2341849278304305::::P2_NODENAME:www.kcm.co.z" TargetMode="External"/><Relationship Id="rId1585" Type="http://schemas.openxmlformats.org/officeDocument/2006/relationships/hyperlink" Target="https://oraweb.slac.stanford.edu/apex/slacprod/f?p=123:2:2341849278304305::::P2_NODENAME:ftp.physics.carl" TargetMode="External"/><Relationship Id="rId1792" Type="http://schemas.openxmlformats.org/officeDocument/2006/relationships/hyperlink" Target="https://oraweb.slac.stanford.edu/apex/slacprod/f?p=123:2:2341849278304305::::P2_NODENAME:pww.uib.n" TargetMode="External"/><Relationship Id="rId2429" Type="http://schemas.openxmlformats.org/officeDocument/2006/relationships/hyperlink" Target="https://oraweb.slac.stanford.edu/apex/slacprod/f?p=123:2:2341849278304305::::P2_NODENAME:www.ird.n" TargetMode="External"/><Relationship Id="rId2636" Type="http://schemas.openxmlformats.org/officeDocument/2006/relationships/hyperlink" Target="https://oraweb.slac.stanford.edu/apex/slacprod/f?p=123:2:2341849278304305::::P2_NODENAME:ns.bora.ne" TargetMode="External"/><Relationship Id="rId84" Type="http://schemas.openxmlformats.org/officeDocument/2006/relationships/hyperlink" Target="https://oraweb.slac.stanford.edu/apex/slacprod/f?p=123:2:2341849278304305::::P2_NODENAME:www.sci.a" TargetMode="External"/><Relationship Id="rId510" Type="http://schemas.openxmlformats.org/officeDocument/2006/relationships/hyperlink" Target="https://oraweb.slac.stanford.edu/apex/slacprod/f?p=123:2:2341849278304305::::P2_NODENAME:corecps.ansp.b" TargetMode="External"/><Relationship Id="rId608" Type="http://schemas.openxmlformats.org/officeDocument/2006/relationships/hyperlink" Target="https://oraweb.slac.stanford.edu/apex/slacprod/f?p=123:2:2341849278304305::::P2_NODENAME:tl00.hep.ph.ic.ac.u" TargetMode="External"/><Relationship Id="rId815" Type="http://schemas.openxmlformats.org/officeDocument/2006/relationships/hyperlink" Target="https://oraweb.slac.stanford.edu/apex/slacprod/f?p=123:2:2341849278304305::::P2_NODENAME:ashanti.gh.co" TargetMode="External"/><Relationship Id="rId1238" Type="http://schemas.openxmlformats.org/officeDocument/2006/relationships/hyperlink" Target="https://oraweb.slac.stanford.edu/apex/slacprod/f?p=123:2:2341849278304305::::P2_NODENAME:www.doe.go" TargetMode="External"/><Relationship Id="rId1445" Type="http://schemas.openxmlformats.org/officeDocument/2006/relationships/hyperlink" Target="https://oraweb.slac.stanford.edu/apex/slacprod/f?p=123:2:2341849278304305::::P2_NODENAME:www.uponic.edu.n" TargetMode="External"/><Relationship Id="rId1652" Type="http://schemas.openxmlformats.org/officeDocument/2006/relationships/hyperlink" Target="https://oraweb.slac.stanford.edu/apex/slacprod/f?p=123:2:2341849278304305::::P2_NODENAME:bovus.stanford.ed" TargetMode="External"/><Relationship Id="rId1000" Type="http://schemas.openxmlformats.org/officeDocument/2006/relationships/hyperlink" Target="https://oraweb.slac.stanford.edu/apex/slacprod/f?p=123:2:2341849278304305::::P2_NODENAME:es2.frc.utexas.ed" TargetMode="External"/><Relationship Id="rId1305" Type="http://schemas.openxmlformats.org/officeDocument/2006/relationships/hyperlink" Target="https://oraweb.slac.stanford.edu/apex/slacprod/f?p=123:2:2341849278304305::::P2_NODENAME:www.datasys.b" TargetMode="External"/><Relationship Id="rId1957" Type="http://schemas.openxmlformats.org/officeDocument/2006/relationships/hyperlink" Target="https://oraweb.slac.stanford.edu/apex/slacprod/f?p=123:2:2341849278304305::::P2_NODENAME:ping.riken.j" TargetMode="External"/><Relationship Id="rId2703" Type="http://schemas.openxmlformats.org/officeDocument/2006/relationships/hyperlink" Target="https://oraweb.slac.stanford.edu/apex/slacprod/f?p=123:2:2341849278304305::::P2_NODENAME:c.root-servers.ne" TargetMode="External"/><Relationship Id="rId1512" Type="http://schemas.openxmlformats.org/officeDocument/2006/relationships/hyperlink" Target="https://oraweb.slac.stanford.edu/apex/slacprod/f?p=123:2:2341849278304305::::P2_NODENAME:www.pau.edu.k" TargetMode="External"/><Relationship Id="rId1817" Type="http://schemas.openxmlformats.org/officeDocument/2006/relationships/hyperlink" Target="https://oraweb.slac.stanford.edu/apex/slacprod/f?p=123:2:2341849278304305::::P2_NODENAME:dsc.ed" TargetMode="External"/><Relationship Id="rId11" Type="http://schemas.openxmlformats.org/officeDocument/2006/relationships/hyperlink" Target="https://oraweb.slac.stanford.edu/apex/slacprod/f?p=123:2:2341849278304305::::P2_NODENAME:ping.cern.c" TargetMode="External"/><Relationship Id="rId398" Type="http://schemas.openxmlformats.org/officeDocument/2006/relationships/hyperlink" Target="https://oraweb.slac.stanford.edu/apex/slacprod/f?p=123:2:2341849278304305::::P2_NODENAME:cactus.phyast.pitt.ed" TargetMode="External"/><Relationship Id="rId2079" Type="http://schemas.openxmlformats.org/officeDocument/2006/relationships/hyperlink" Target="https://oraweb.slac.stanford.edu/apex/slacprod/f?p=123:2:2341849278304305::::P2_NODENAME:www.uas.alaska.ed" TargetMode="External"/><Relationship Id="rId160" Type="http://schemas.openxmlformats.org/officeDocument/2006/relationships/hyperlink" Target="https://oraweb.slac.stanford.edu/apex/slacprod/f?p=123:2:2341849278304305::::P2_NODENAME:bovine.uoregon.ed" TargetMode="External"/><Relationship Id="rId2286" Type="http://schemas.openxmlformats.org/officeDocument/2006/relationships/hyperlink" Target="https://oraweb.slac.stanford.edu/apex/slacprod/f?p=123:2:2341849278304305::::P2_NODENAME:www.caen.edu.p" TargetMode="External"/><Relationship Id="rId2493" Type="http://schemas.openxmlformats.org/officeDocument/2006/relationships/hyperlink" Target="https://oraweb.slac.stanford.edu/apex/slacprod/f?p=123:2:2341849278304305::::P2_NODENAME:0.ae2.gw.200p-sf.sonic.ne" TargetMode="External"/><Relationship Id="rId258" Type="http://schemas.openxmlformats.org/officeDocument/2006/relationships/hyperlink" Target="https://oraweb.slac.stanford.edu/apex/slacprod/f?p=123:2:2341849278304305::::P2_NODENAME:unixfe.rl.ac.u" TargetMode="External"/><Relationship Id="rId465" Type="http://schemas.openxmlformats.org/officeDocument/2006/relationships/hyperlink" Target="https://oraweb.slac.stanford.edu/apex/slacprod/f?p=123:2:2341849278304305::::P2_NODENAME:br4s4p0-10bt-iis.ascc.ne" TargetMode="External"/><Relationship Id="rId672" Type="http://schemas.openxmlformats.org/officeDocument/2006/relationships/hyperlink" Target="https://oraweb.slac.stanford.edu/apex/slacprod/f?p=123:2:2341849278304305::::P2_NODENAME:168.167.83.17" TargetMode="External"/><Relationship Id="rId1095" Type="http://schemas.openxmlformats.org/officeDocument/2006/relationships/hyperlink" Target="https://oraweb.slac.stanford.edu/apex/slacprod/f?p=123:2:2341849278304305::::P2_NODENAME:www.mssf.m" TargetMode="External"/><Relationship Id="rId2146" Type="http://schemas.openxmlformats.org/officeDocument/2006/relationships/hyperlink" Target="https://oraweb.slac.stanford.edu/apex/slacprod/f?p=123:2:2341849278304305::::P2_NODENAME:www.andina.com.p" TargetMode="External"/><Relationship Id="rId2353" Type="http://schemas.openxmlformats.org/officeDocument/2006/relationships/hyperlink" Target="https://oraweb.slac.stanford.edu/apex/slacprod/f?p=123:2:2341849278304305::::P2_NODENAME:www.myren.net.m" TargetMode="External"/><Relationship Id="rId2560" Type="http://schemas.openxmlformats.org/officeDocument/2006/relationships/hyperlink" Target="https://oraweb.slac.stanford.edu/apex/slacprod/f?p=123:2:2341849278304305::::P2_NODENAME:mnhepw.hep.umn.ed" TargetMode="External"/><Relationship Id="rId118" Type="http://schemas.openxmlformats.org/officeDocument/2006/relationships/hyperlink" Target="https://oraweb.slac.stanford.edu/apex/slacprod/f?p=123:2:2341849278304305::::P2_NODENAME:can-gate-e1-0.nmsu.ed" TargetMode="External"/><Relationship Id="rId325" Type="http://schemas.openxmlformats.org/officeDocument/2006/relationships/hyperlink" Target="https://oraweb.slac.stanford.edu/apex/slacprod/f?p=123:2:2341849278304305::::P2_NODENAME:oceana.sdsc.ed" TargetMode="External"/><Relationship Id="rId532" Type="http://schemas.openxmlformats.org/officeDocument/2006/relationships/hyperlink" Target="https://oraweb.slac.stanford.edu/apex/slacprod/f?p=123:2:2341849278304305::::P2_NODENAME:test.sp.sara.n" TargetMode="External"/><Relationship Id="rId977" Type="http://schemas.openxmlformats.org/officeDocument/2006/relationships/hyperlink" Target="https://oraweb.slac.stanford.edu/apex/slacprod/f?p=123:2:2341849278304305::::P2_NODENAME:www.schoolnet.n" TargetMode="External"/><Relationship Id="rId1162" Type="http://schemas.openxmlformats.org/officeDocument/2006/relationships/hyperlink" Target="https://oraweb.slac.stanford.edu/apex/slacprod/f?p=123:2:2341849278304305::::P2_NODENAME:ns.wide.ad.j" TargetMode="External"/><Relationship Id="rId2006" Type="http://schemas.openxmlformats.org/officeDocument/2006/relationships/hyperlink" Target="https://oraweb.slac.stanford.edu/apex/slacprod/f?p=123:2:2341849278304305::::P2_NODENAME:www.bcpng.org.p" TargetMode="External"/><Relationship Id="rId2213" Type="http://schemas.openxmlformats.org/officeDocument/2006/relationships/hyperlink" Target="https://oraweb.slac.stanford.edu/apex/slacprod/f?p=123:2:2341849278304305::::P2_NODENAME:speedtest.airwire.i" TargetMode="External"/><Relationship Id="rId2420" Type="http://schemas.openxmlformats.org/officeDocument/2006/relationships/hyperlink" Target="https://oraweb.slac.stanford.edu/apex/slacprod/f?p=123:2:2341849278304305::::P2_NODENAME:www.apdf.org.m" TargetMode="External"/><Relationship Id="rId2658" Type="http://schemas.openxmlformats.org/officeDocument/2006/relationships/hyperlink" Target="https://oraweb.slac.stanford.edu/apex/slacprod/f?p=123:2:2341849278304305::::P2_NODENAME:gluino.phys.unm.ed" TargetMode="External"/><Relationship Id="rId837" Type="http://schemas.openxmlformats.org/officeDocument/2006/relationships/hyperlink" Target="https://oraweb.slac.stanford.edu/apex/slacprod/f?p=123:2:2341849278304305::::P2_NODENAME:ipm03.pd.infn.i" TargetMode="External"/><Relationship Id="rId1022" Type="http://schemas.openxmlformats.org/officeDocument/2006/relationships/hyperlink" Target="https://oraweb.slac.stanford.edu/apex/slacprod/f?p=123:2:2341849278304305::::P2_NODENAME:beamdump.phys.unm.ed" TargetMode="External"/><Relationship Id="rId1467" Type="http://schemas.openxmlformats.org/officeDocument/2006/relationships/hyperlink" Target="https://oraweb.slac.stanford.edu/apex/slacprod/f?p=123:2:2341849278304305::::P2_NODENAME:acheraarchitects.co.k" TargetMode="External"/><Relationship Id="rId1674" Type="http://schemas.openxmlformats.org/officeDocument/2006/relationships/hyperlink" Target="https://oraweb.slac.stanford.edu/apex/slacprod/f?p=123:2:2341849278304305::::P2_NODENAME:63.203.91.1" TargetMode="External"/><Relationship Id="rId1881" Type="http://schemas.openxmlformats.org/officeDocument/2006/relationships/hyperlink" Target="https://oraweb.slac.stanford.edu/apex/slacprod/f?p=123:2:2341849278304305::::P2_NODENAME:ornl-net1.ornl.go" TargetMode="External"/><Relationship Id="rId2518" Type="http://schemas.openxmlformats.org/officeDocument/2006/relationships/hyperlink" Target="https://oraweb.slac.stanford.edu/apex/slacprod/f?p=123:2:2341849278304305::::P2_NODENAME:www.dicko.com.g" TargetMode="External"/><Relationship Id="rId2725" Type="http://schemas.openxmlformats.org/officeDocument/2006/relationships/hyperlink" Target="https://oraweb.slac.stanford.edu/apex/slacprod/f?p=123:2:2341849278304305::::P2_NODENAME:wsgs00.lngs.infn.i" TargetMode="External"/><Relationship Id="rId269" Type="http://schemas.openxmlformats.org/officeDocument/2006/relationships/hyperlink" Target="https://oraweb.slac.stanford.edu/apex/slacprod/f?p=123:2:2341849278304305::::P2_NODENAME:ezmp3.switch.c" TargetMode="External"/><Relationship Id="rId476" Type="http://schemas.openxmlformats.org/officeDocument/2006/relationships/hyperlink" Target="https://oraweb.slac.stanford.edu/apex/slacprod/f?p=123:2:2341849278304305::::P2_NODENAME:140.109.64." TargetMode="External"/><Relationship Id="rId683" Type="http://schemas.openxmlformats.org/officeDocument/2006/relationships/hyperlink" Target="https://oraweb.slac.stanford.edu/apex/slacprod/f?p=123:2:2341849278304305::::P2_NODENAME:ucdavis.ed" TargetMode="External"/><Relationship Id="rId890" Type="http://schemas.openxmlformats.org/officeDocument/2006/relationships/hyperlink" Target="https://oraweb.slac.stanford.edu/apex/slacprod/f?p=123:2:2341849278304305::::P2_NODENAME:brc.minsk.b" TargetMode="External"/><Relationship Id="rId904" Type="http://schemas.openxmlformats.org/officeDocument/2006/relationships/hyperlink" Target="https://oraweb.slac.stanford.edu/apex/slacprod/f?p=123:2:2341849278304305::::P2_NODENAME:ns2.radio-msu.ne" TargetMode="External"/><Relationship Id="rId1327" Type="http://schemas.openxmlformats.org/officeDocument/2006/relationships/hyperlink" Target="https://oraweb.slac.stanford.edu/apex/slacprod/f?p=123:2:2341849278304305::::P2_NODENAME:www.mu.edu.e" TargetMode="External"/><Relationship Id="rId1534" Type="http://schemas.openxmlformats.org/officeDocument/2006/relationships/hyperlink" Target="https://oraweb.slac.stanford.edu/apex/slacprod/f?p=123:2:2341849278304305::::P2_NODENAME:ikf.physik.uni-frankfurt.d" TargetMode="External"/><Relationship Id="rId1741" Type="http://schemas.openxmlformats.org/officeDocument/2006/relationships/hyperlink" Target="https://oraweb.slac.stanford.edu/apex/slacprod/f?p=123:2:2341849278304305::::P2_NODENAME:192.107.195.6" TargetMode="External"/><Relationship Id="rId1979" Type="http://schemas.openxmlformats.org/officeDocument/2006/relationships/hyperlink" Target="https://oraweb.slac.stanford.edu/apex/slacprod/f?p=123:2:2341849278304305::::P2_NODENAME:www.eastafricauniversity.ne" TargetMode="External"/><Relationship Id="rId2157" Type="http://schemas.openxmlformats.org/officeDocument/2006/relationships/hyperlink" Target="https://oraweb.slac.stanford.edu/apex/slacprod/f?p=123:2:2341849278304305::::P2_NODENAME:www.espe.edu.e" TargetMode="External"/><Relationship Id="rId2364" Type="http://schemas.openxmlformats.org/officeDocument/2006/relationships/hyperlink" Target="https://oraweb.slac.stanford.edu/apex/slacprod/f?p=123:2:2341849278304305::::P2_NODENAME:www.mme.gov.n" TargetMode="External"/><Relationship Id="rId2571" Type="http://schemas.openxmlformats.org/officeDocument/2006/relationships/hyperlink" Target="https://oraweb.slac.stanford.edu/apex/slacprod/f?p=123:2:2341849278304305::::P2_NODENAME:monet.astro.uiuc.ed" TargetMode="External"/><Relationship Id="rId33" Type="http://schemas.openxmlformats.org/officeDocument/2006/relationships/hyperlink" Target="https://oraweb.slac.stanford.edu/apex/slacprod/f?p=123:2:2341849278304305::::P2_NODENAME:linhost2.utic.net.b" TargetMode="External"/><Relationship Id="rId129" Type="http://schemas.openxmlformats.org/officeDocument/2006/relationships/hyperlink" Target="https://oraweb.slac.stanford.edu/apex/slacprod/f?p=123:2:2341849278304305::::P2_NODENAME:wwwproxy.ac.i" TargetMode="External"/><Relationship Id="rId336" Type="http://schemas.openxmlformats.org/officeDocument/2006/relationships/hyperlink" Target="https://oraweb.slac.stanford.edu/apex/slacprod/f?p=123:2:2341849278304305::::P2_NODENAME:tkysun.phys.s.u-tokyo.ac.j" TargetMode="External"/><Relationship Id="rId543" Type="http://schemas.openxmlformats.org/officeDocument/2006/relationships/hyperlink" Target="https://oraweb.slac.stanford.edu/apex/slacprod/f?p=123:2:2341849278304305::::P2_NODENAME:eschilo.sissa.i" TargetMode="External"/><Relationship Id="rId988" Type="http://schemas.openxmlformats.org/officeDocument/2006/relationships/hyperlink" Target="https://oraweb.slac.stanford.edu/apex/slacprod/f?p=123:2:2341849278304305::::P2_NODENAME:king.qbed.nren.nasa.go" TargetMode="External"/><Relationship Id="rId1173" Type="http://schemas.openxmlformats.org/officeDocument/2006/relationships/hyperlink" Target="https://oraweb.slac.stanford.edu/apex/slacprod/f?p=123:2:2341849278304305::::P2_NODENAME:lattice.act.aarnet.net.a" TargetMode="External"/><Relationship Id="rId1380" Type="http://schemas.openxmlformats.org/officeDocument/2006/relationships/hyperlink" Target="https://oraweb.slac.stanford.edu/apex/slacprod/f?p=123:2:2341849278304305::::P2_NODENAME:49.50.236.9" TargetMode="External"/><Relationship Id="rId1601" Type="http://schemas.openxmlformats.org/officeDocument/2006/relationships/hyperlink" Target="https://oraweb.slac.stanford.edu/apex/slacprod/f?p=123:2:2341849278304305::::P2_NODENAME:dxcnaf.cn5" TargetMode="External"/><Relationship Id="rId1839" Type="http://schemas.openxmlformats.org/officeDocument/2006/relationships/hyperlink" Target="https://oraweb.slac.stanford.edu/apex/slacprod/f?p=123:2:2341849278304305::::P2_NODENAME:hep505.ci.stanford.ed" TargetMode="External"/><Relationship Id="rId2017" Type="http://schemas.openxmlformats.org/officeDocument/2006/relationships/hyperlink" Target="https://oraweb.slac.stanford.edu/apex/slacprod/f?p=123:2:2341849278304305::::P2_NODENAME:www.hep.uiuc.ed" TargetMode="External"/><Relationship Id="rId2224" Type="http://schemas.openxmlformats.org/officeDocument/2006/relationships/hyperlink" Target="https://oraweb.slac.stanford.edu/apex/slacprod/f?p=123:2:2341849278304305::::P2_NODENAME:www.utl.co.u" TargetMode="External"/><Relationship Id="rId2669" Type="http://schemas.openxmlformats.org/officeDocument/2006/relationships/hyperlink" Target="https://oraweb.slac.stanford.edu/apex/slacprod/f?p=123:2:2341849278304305::::P2_NODENAME:ai3-sfc.jp.apan.ne" TargetMode="External"/><Relationship Id="rId182" Type="http://schemas.openxmlformats.org/officeDocument/2006/relationships/hyperlink" Target="https://oraweb.slac.stanford.edu/apex/slacprod/f?p=123:2:2341849278304305::::P2_NODENAME:ns1.utexas.ed" TargetMode="External"/><Relationship Id="rId403" Type="http://schemas.openxmlformats.org/officeDocument/2006/relationships/hyperlink" Target="https://oraweb.slac.stanford.edu/apex/slacprod/f?p=123:2:2341849278304305::::P2_NODENAME:atlas.cern.c" TargetMode="External"/><Relationship Id="rId750" Type="http://schemas.openxmlformats.org/officeDocument/2006/relationships/hyperlink" Target="https://oraweb.slac.stanford.edu/apex/slacprod/f?p=123:2:2341849278304305::::P2_NODENAME:sci.wfbr.ed" TargetMode="External"/><Relationship Id="rId848" Type="http://schemas.openxmlformats.org/officeDocument/2006/relationships/hyperlink" Target="https://oraweb.slac.stanford.edu/apex/slacprod/f?p=123:2:2341849278304305::::P2_NODENAME:www.cu.edu.e" TargetMode="External"/><Relationship Id="rId1033" Type="http://schemas.openxmlformats.org/officeDocument/2006/relationships/hyperlink" Target="https://oraweb.slac.stanford.edu/apex/slacprod/f?p=123:2:2341849278304305::::P2_NODENAME:ping.unesp.b" TargetMode="External"/><Relationship Id="rId1478" Type="http://schemas.openxmlformats.org/officeDocument/2006/relationships/hyperlink" Target="https://oraweb.slac.stanford.edu/apex/slacprod/f?p=123:2:2341849278304305::::P2_NODENAME:nlshare.n" TargetMode="External"/><Relationship Id="rId1685" Type="http://schemas.openxmlformats.org/officeDocument/2006/relationships/hyperlink" Target="https://oraweb.slac.stanford.edu/apex/slacprod/f?p=123:2:2341849278304305::::P2_NODENAME:209.76.109.25" TargetMode="External"/><Relationship Id="rId1892" Type="http://schemas.openxmlformats.org/officeDocument/2006/relationships/hyperlink" Target="https://oraweb.slac.stanford.edu/apex/slacprod/f?p=123:2:2341849278304305::::P2_NODENAME:pingerisl-air.pern.edu.p" TargetMode="External"/><Relationship Id="rId1906" Type="http://schemas.openxmlformats.org/officeDocument/2006/relationships/hyperlink" Target="https://oraweb.slac.stanford.edu/apex/slacprod/f?p=123:2:2341849278304305::::P2_NODENAME:pinger.aiou.edu.p" TargetMode="External"/><Relationship Id="rId2431" Type="http://schemas.openxmlformats.org/officeDocument/2006/relationships/hyperlink" Target="https://oraweb.slac.stanford.edu/apex/slacprod/f?p=123:2:2341849278304305::::P2_NODENAME:www.cnaps.m" TargetMode="External"/><Relationship Id="rId2529" Type="http://schemas.openxmlformats.org/officeDocument/2006/relationships/hyperlink" Target="https://oraweb.slac.stanford.edu/apex/slacprod/f?p=123:2:2341849278304305::::P2_NODENAME:www.tsc.r" TargetMode="External"/><Relationship Id="rId2736" Type="http://schemas.openxmlformats.org/officeDocument/2006/relationships/hyperlink" Target="https://oraweb.slac.stanford.edu/apex/slacprod/f?p=123:2:2341849278304305::::P2_NODENAME:trieste-gw1.ts.infn.i" TargetMode="External"/><Relationship Id="rId487" Type="http://schemas.openxmlformats.org/officeDocument/2006/relationships/hyperlink" Target="https://oraweb.slac.stanford.edu/apex/slacprod/f?p=123:2:2341849278304305::::P2_NODENAME:pitcairn.mcs.anl.go" TargetMode="External"/><Relationship Id="rId610" Type="http://schemas.openxmlformats.org/officeDocument/2006/relationships/hyperlink" Target="https://oraweb.slac.stanford.edu/apex/slacprod/f?p=123:2:2341849278304305::::P2_NODENAME:fusion.naka.jaeri.go.j" TargetMode="External"/><Relationship Id="rId694" Type="http://schemas.openxmlformats.org/officeDocument/2006/relationships/hyperlink" Target="https://oraweb.slac.stanford.edu/apex/slacprod/f?p=123:2:2341849278304305::::P2_NODENAME:downey.pbdsl.stanford.ed" TargetMode="External"/><Relationship Id="rId708" Type="http://schemas.openxmlformats.org/officeDocument/2006/relationships/hyperlink" Target="https://oraweb.slac.stanford.edu/apex/slacprod/f?p=123:2:2341849278304305::::P2_NODENAME:www.inafocam.edu.d" TargetMode="External"/><Relationship Id="rId915" Type="http://schemas.openxmlformats.org/officeDocument/2006/relationships/hyperlink" Target="https://oraweb.slac.stanford.edu/apex/slacprod/f?p=123:2:2341849278304305::::P2_NODENAME:love.nse.com.n" TargetMode="External"/><Relationship Id="rId1240" Type="http://schemas.openxmlformats.org/officeDocument/2006/relationships/hyperlink" Target="https://oraweb.slac.stanford.edu/apex/slacprod/f?p=123:2:2341849278304305::::P2_NODENAME:www.gutierrez.co" TargetMode="External"/><Relationship Id="rId1338" Type="http://schemas.openxmlformats.org/officeDocument/2006/relationships/hyperlink" Target="https://oraweb.slac.stanford.edu/apex/slacprod/f?p=123:2:2341849278304305::::P2_NODENAME:www.sdnp.org.m" TargetMode="External"/><Relationship Id="rId1545" Type="http://schemas.openxmlformats.org/officeDocument/2006/relationships/hyperlink" Target="https://oraweb.slac.stanford.edu/apex/slacprod/f?p=123:2:2341849278304305::::P2_NODENAME:ccpntc3.i5" TargetMode="External"/><Relationship Id="rId2070" Type="http://schemas.openxmlformats.org/officeDocument/2006/relationships/hyperlink" Target="https://oraweb.slac.stanford.edu/apex/slacprod/f?p=123:2:2341849278304305::::P2_NODENAME:nlcta10.slac.stanford.ed" TargetMode="External"/><Relationship Id="rId2168" Type="http://schemas.openxmlformats.org/officeDocument/2006/relationships/hyperlink" Target="https://oraweb.slac.stanford.edu/apex/slacprod/f?p=123:2:2341849278304305::::P2_NODENAME:www.lip.p" TargetMode="External"/><Relationship Id="rId2375" Type="http://schemas.openxmlformats.org/officeDocument/2006/relationships/hyperlink" Target="https://oraweb.slac.stanford.edu/apex/slacprod/f?p=123:2:2341849278304305::::P2_NODENAME:www.aportmall.k" TargetMode="External"/><Relationship Id="rId347" Type="http://schemas.openxmlformats.org/officeDocument/2006/relationships/hyperlink" Target="https://oraweb.slac.stanford.edu/apex/slacprod/f?p=123:2:2341849278304305::::P2_NODENAME:134.117.14.4" TargetMode="External"/><Relationship Id="rId999" Type="http://schemas.openxmlformats.org/officeDocument/2006/relationships/hyperlink" Target="https://oraweb.slac.stanford.edu/apex/slacprod/f?p=123:2:2341849278304305::::P2_NODENAME:www-hep.llnl.go" TargetMode="External"/><Relationship Id="rId1100" Type="http://schemas.openxmlformats.org/officeDocument/2006/relationships/hyperlink" Target="https://oraweb.slac.stanford.edu/apex/slacprod/f?p=123:2:2341849278304305::::P2_NODENAME:trinetra.ncb.ernet.i" TargetMode="External"/><Relationship Id="rId1184" Type="http://schemas.openxmlformats.org/officeDocument/2006/relationships/hyperlink" Target="https://oraweb.slac.stanford.edu/apex/slacprod/f?p=123:2:2341849278304305::::P2_NODENAME:cnu-tap.kr.apan.ne" TargetMode="External"/><Relationship Id="rId1405" Type="http://schemas.openxmlformats.org/officeDocument/2006/relationships/hyperlink" Target="https://oraweb.slac.stanford.edu/apex/slacprod/f?p=123:2:2341849278304305::::P2_NODENAME:63.194.54.15" TargetMode="External"/><Relationship Id="rId1752" Type="http://schemas.openxmlformats.org/officeDocument/2006/relationships/hyperlink" Target="https://oraweb.slac.stanford.edu/apex/slacprod/f?p=123:2:2341849278304305::::P2_NODENAME:yalph2.physics" TargetMode="External"/><Relationship Id="rId2028" Type="http://schemas.openxmlformats.org/officeDocument/2006/relationships/hyperlink" Target="https://oraweb.slac.stanford.edu/apex/slacprod/f?p=123:2:2341849278304305::::P2_NODENAME:www.physics.rutgers.ed" TargetMode="External"/><Relationship Id="rId2582" Type="http://schemas.openxmlformats.org/officeDocument/2006/relationships/hyperlink" Target="https://oraweb.slac.stanford.edu/apex/slacprod/f?p=123:2:2341849278304305::::P2_NODENAME:lbl.go" TargetMode="External"/><Relationship Id="rId44" Type="http://schemas.openxmlformats.org/officeDocument/2006/relationships/hyperlink" Target="https://oraweb.slac.stanford.edu/apex/slacprod/f?p=123:2:2341849278304305::::P2_NODENAME:www.innova-red.ne" TargetMode="External"/><Relationship Id="rId554" Type="http://schemas.openxmlformats.org/officeDocument/2006/relationships/hyperlink" Target="https://oraweb.slac.stanford.edu/apex/slacprod/f?p=123:2:2341849278304305::::P2_NODENAME:ns.kren.ne.k" TargetMode="External"/><Relationship Id="rId761" Type="http://schemas.openxmlformats.org/officeDocument/2006/relationships/hyperlink" Target="https://oraweb.slac.stanford.edu/apex/slacprod/f?p=123:2:2341849278304305::::P2_NODENAME:192.215.119.2" TargetMode="External"/><Relationship Id="rId859" Type="http://schemas.openxmlformats.org/officeDocument/2006/relationships/hyperlink" Target="https://oraweb.slac.stanford.edu/apex/slacprod/f?p=123:2:2341849278304305::::P2_NODENAME:lubango.uan.a" TargetMode="External"/><Relationship Id="rId1391" Type="http://schemas.openxmlformats.org/officeDocument/2006/relationships/hyperlink" Target="https://oraweb.slac.stanford.edu/apex/slacprod/f?p=123:2:2341849278304305::::P2_NODENAME:www.ird.m" TargetMode="External"/><Relationship Id="rId1489" Type="http://schemas.openxmlformats.org/officeDocument/2006/relationships/hyperlink" Target="https://oraweb.slac.stanford.edu/apex/slacprod/f?p=123:2:2341849278304305::::P2_NODENAME:82.137.192.6" TargetMode="External"/><Relationship Id="rId1612" Type="http://schemas.openxmlformats.org/officeDocument/2006/relationships/hyperlink" Target="https://oraweb.slac.stanford.edu/apex/slacprod/f?p=123:2:2341849278304305::::P2_NODENAME:oceana.sdsc.edup.ucsc.ed" TargetMode="External"/><Relationship Id="rId1696" Type="http://schemas.openxmlformats.org/officeDocument/2006/relationships/hyperlink" Target="https://oraweb.slac.stanford.edu/apex/slacprod/f?p=123:2:2341849278304305::::P2_NODENAME:195.22.199.8" TargetMode="External"/><Relationship Id="rId1917" Type="http://schemas.openxmlformats.org/officeDocument/2006/relationships/hyperlink" Target="https://oraweb.slac.stanford.edu/apex/slacprod/f?p=123:2:2341849278304305::::P2_NODENAME:pingerpwr.pern.edu.p" TargetMode="External"/><Relationship Id="rId2235" Type="http://schemas.openxmlformats.org/officeDocument/2006/relationships/hyperlink" Target="https://oraweb.slac.stanford.edu/apex/slacprod/f?p=123:2:2341849278304305::::P2_NODENAME:elearning.braeburn.ac.k" TargetMode="External"/><Relationship Id="rId2442" Type="http://schemas.openxmlformats.org/officeDocument/2006/relationships/hyperlink" Target="https://oraweb.slac.stanford.edu/apex/slacprod/f?p=123:2:2341849278304305::::P2_NODENAME:www.ub.t" TargetMode="External"/><Relationship Id="rId193" Type="http://schemas.openxmlformats.org/officeDocument/2006/relationships/hyperlink" Target="https://oraweb.slac.stanford.edu/apex/slacprod/f?p=123:2:2341849278304305::::P2_NODENAME:dns1.ethz.c" TargetMode="External"/><Relationship Id="rId207" Type="http://schemas.openxmlformats.org/officeDocument/2006/relationships/hyperlink" Target="https://oraweb.slac.stanford.edu/apex/slacprod/f?p=123:2:2341849278304305::::P2_NODENAME:scuch8.psc.sc.ed" TargetMode="External"/><Relationship Id="rId414" Type="http://schemas.openxmlformats.org/officeDocument/2006/relationships/hyperlink" Target="https://oraweb.slac.stanford.edu/apex/slacprod/f?p=123:2:2341849278304305::::P2_NODENAME:amp-capetow" TargetMode="External"/><Relationship Id="rId498" Type="http://schemas.openxmlformats.org/officeDocument/2006/relationships/hyperlink" Target="https://oraweb.slac.stanford.edu/apex/slacprod/f?p=123:2:2341849278304305::::P2_NODENAME:www.umich.ed" TargetMode="External"/><Relationship Id="rId621" Type="http://schemas.openxmlformats.org/officeDocument/2006/relationships/hyperlink" Target="https://oraweb.slac.stanford.edu/apex/slacprod/f?p=123:2:2341849278304305::::P2_NODENAME:www.ucv.c" TargetMode="External"/><Relationship Id="rId1044" Type="http://schemas.openxmlformats.org/officeDocument/2006/relationships/hyperlink" Target="https://oraweb.slac.stanford.edu/apex/slacprod/f?p=123:2:2341849278304305::::P2_NODENAME:www.intelig.net.b" TargetMode="External"/><Relationship Id="rId1251" Type="http://schemas.openxmlformats.org/officeDocument/2006/relationships/hyperlink" Target="https://oraweb.slac.stanford.edu/apex/slacprod/f?p=123:2:2341849278304305::::P2_NODENAME:207.148.158.8" TargetMode="External"/><Relationship Id="rId1349" Type="http://schemas.openxmlformats.org/officeDocument/2006/relationships/hyperlink" Target="https://oraweb.slac.stanford.edu/apex/slacprod/f?p=123:2:2341849278304305::::P2_NODENAME:ns1.nic.b" TargetMode="External"/><Relationship Id="rId2081" Type="http://schemas.openxmlformats.org/officeDocument/2006/relationships/hyperlink" Target="https://oraweb.slac.stanford.edu/apex/slacprod/f?p=123:2:2341849278304305::::P2_NODENAME:www.okstate.ed" TargetMode="External"/><Relationship Id="rId2179" Type="http://schemas.openxmlformats.org/officeDocument/2006/relationships/hyperlink" Target="https://oraweb.slac.stanford.edu/apex/slacprod/f?p=123:2:2341849278304305::::P2_NODENAME:www.asm.m" TargetMode="External"/><Relationship Id="rId2302" Type="http://schemas.openxmlformats.org/officeDocument/2006/relationships/hyperlink" Target="https://oraweb.slac.stanford.edu/apex/slacprod/f?p=123:2:2341849278304305::::P2_NODENAME:www.sjtu.edu.c" TargetMode="External"/><Relationship Id="rId260" Type="http://schemas.openxmlformats.org/officeDocument/2006/relationships/hyperlink" Target="https://oraweb.slac.stanford.edu/apex/slacprod/f?p=123:2:2341849278304305::::P2_NODENAME:dev04.hepgrid.clrc.ac.u" TargetMode="External"/><Relationship Id="rId719" Type="http://schemas.openxmlformats.org/officeDocument/2006/relationships/hyperlink" Target="https://oraweb.slac.stanford.edu/apex/slacprod/f?p=123:2:2341849278304305::::P2_NODENAME:amp-kiw" TargetMode="External"/><Relationship Id="rId926" Type="http://schemas.openxmlformats.org/officeDocument/2006/relationships/hyperlink" Target="https://oraweb.slac.stanford.edu/apex/slacprod/f?p=123:2:2341849278304305::::P2_NODENAME:www.u-douala.c" TargetMode="External"/><Relationship Id="rId1111" Type="http://schemas.openxmlformats.org/officeDocument/2006/relationships/hyperlink" Target="https://oraweb.slac.stanford.edu/apex/slacprod/f?p=123:2:2341849278304305::::P2_NODENAME:www.laksamanacollege.edu.b" TargetMode="External"/><Relationship Id="rId1556" Type="http://schemas.openxmlformats.org/officeDocument/2006/relationships/hyperlink" Target="https://oraweb.slac.stanford.edu/apex/slacprod/f?p=123:2:2341849278304305::::P2_NODENAME:dstsa0.ts.infn.i" TargetMode="External"/><Relationship Id="rId1763" Type="http://schemas.openxmlformats.org/officeDocument/2006/relationships/hyperlink" Target="https://oraweb.slac.stanford.edu/apex/slacprod/f?p=123:2:2341849278304305::::P2_NODENAME:cepheid.physed" TargetMode="External"/><Relationship Id="rId1970" Type="http://schemas.openxmlformats.org/officeDocument/2006/relationships/hyperlink" Target="https://oraweb.slac.stanford.edu/apex/slacprod/f?p=123:2:2341849278304305::::P2_NODENAME:slac.iugaza.ed" TargetMode="External"/><Relationship Id="rId2386" Type="http://schemas.openxmlformats.org/officeDocument/2006/relationships/hyperlink" Target="https://oraweb.slac.stanford.edu/apex/slacprod/f?p=123:2:2341849278304305::::P2_NODENAME:mail.africell.s" TargetMode="External"/><Relationship Id="rId2593" Type="http://schemas.openxmlformats.org/officeDocument/2006/relationships/hyperlink" Target="https://oraweb.slac.stanford.edu/apex/slacprod/f?p=123:2:2341849278304305::::P2_NODENAME:rockvax.rockefeller.ed" TargetMode="External"/><Relationship Id="rId2607" Type="http://schemas.openxmlformats.org/officeDocument/2006/relationships/hyperlink" Target="https://oraweb.slac.stanford.edu/apex/slacprod/f?p=123:2:2341849278304305::::P2_NODENAME:ftp.eso.or" TargetMode="External"/><Relationship Id="rId55" Type="http://schemas.openxmlformats.org/officeDocument/2006/relationships/hyperlink" Target="https://oraweb.slac.stanford.edu/apex/slacprod/f?p=123:2:2341849278304305::::P2_NODENAME:hba-a-pm1.aarnet.net.a" TargetMode="External"/><Relationship Id="rId120" Type="http://schemas.openxmlformats.org/officeDocument/2006/relationships/hyperlink" Target="https://oraweb.slac.stanford.edu/apex/slacprod/f?p=123:2:2341849278304305::::P2_NODENAME:uchicago.ed" TargetMode="External"/><Relationship Id="rId358" Type="http://schemas.openxmlformats.org/officeDocument/2006/relationships/hyperlink" Target="https://oraweb.slac.stanford.edu/apex/slacprod/f?p=123:2:2341849278304305::::P2_NODENAME:134.158.80." TargetMode="External"/><Relationship Id="rId565" Type="http://schemas.openxmlformats.org/officeDocument/2006/relationships/hyperlink" Target="https://oraweb.slac.stanford.edu/apex/slacprod/f?p=123:2:2341849278304305::::P2_NODENAME:148.63.87.3" TargetMode="External"/><Relationship Id="rId772" Type="http://schemas.openxmlformats.org/officeDocument/2006/relationships/hyperlink" Target="https://oraweb.slac.stanford.edu/apex/slacprod/f?p=123:2:2341849278304305::::P2_NODENAME:orgwyf1.ctd.ornl.go" TargetMode="External"/><Relationship Id="rId1195" Type="http://schemas.openxmlformats.org/officeDocument/2006/relationships/hyperlink" Target="https://oraweb.slac.stanford.edu/apex/slacprod/f?p=123:2:2341849278304305::::P2_NODENAME:203.255.248.23" TargetMode="External"/><Relationship Id="rId1209" Type="http://schemas.openxmlformats.org/officeDocument/2006/relationships/hyperlink" Target="https://oraweb.slac.stanford.edu/apex/slacprod/f?p=123:2:2341849278304305::::P2_NODENAME:aus.matrixau.co" TargetMode="External"/><Relationship Id="rId1416" Type="http://schemas.openxmlformats.org/officeDocument/2006/relationships/hyperlink" Target="https://oraweb.slac.stanford.edu/apex/slacprod/f?p=123:2:2341849278304305::::P2_NODENAME:pb.cache.nlanr.ne" TargetMode="External"/><Relationship Id="rId1623" Type="http://schemas.openxmlformats.org/officeDocument/2006/relationships/hyperlink" Target="https://oraweb.slac.stanford.edu/apex/slacprod/f?p=123:2:2341849278304305::::P2_NODENAME:sky.is.utoronto.c" TargetMode="External"/><Relationship Id="rId1830" Type="http://schemas.openxmlformats.org/officeDocument/2006/relationships/hyperlink" Target="https://oraweb.slac.stanford.edu/apex/slacprod/f?p=123:2:2341849278304305::::P2_NODENAME:bovi.slac.stanford.ed" TargetMode="External"/><Relationship Id="rId2039" Type="http://schemas.openxmlformats.org/officeDocument/2006/relationships/hyperlink" Target="https://oraweb.slac.stanford.edu/apex/slacprod/f?p=123:2:2341849278304305::::P2_NODENAME:needmore.physics.indiana.ed" TargetMode="External"/><Relationship Id="rId2246" Type="http://schemas.openxmlformats.org/officeDocument/2006/relationships/hyperlink" Target="https://oraweb.slac.stanford.edu/apex/slacprod/f?p=123:2:2341849278304305::::P2_NODENAME:www.museumsnc.co.z" TargetMode="External"/><Relationship Id="rId2453" Type="http://schemas.openxmlformats.org/officeDocument/2006/relationships/hyperlink" Target="https://oraweb.slac.stanford.edu/apex/slacprod/f?p=123:2:2341849278304305::::P2_NODENAME:www.afrinet.c" TargetMode="External"/><Relationship Id="rId2660" Type="http://schemas.openxmlformats.org/officeDocument/2006/relationships/hyperlink" Target="https://oraweb.slac.stanford.edu/apex/slacprod/f?p=123:2:2341849278304305::::P2_NODENAME:www.agestado.com.b" TargetMode="External"/><Relationship Id="rId218" Type="http://schemas.openxmlformats.org/officeDocument/2006/relationships/hyperlink" Target="https://oraweb.slac.stanford.edu/apex/slacprod/f?p=123:2:2341849278304305::::P2_NODENAME:www.hep.brandeis.ed" TargetMode="External"/><Relationship Id="rId425" Type="http://schemas.openxmlformats.org/officeDocument/2006/relationships/hyperlink" Target="https://oraweb.slac.stanford.edu/apex/slacprod/f?p=123:2:2341849278304305::::P2_NODENAME:hep.ph.liv.ac.u" TargetMode="External"/><Relationship Id="rId632" Type="http://schemas.openxmlformats.org/officeDocument/2006/relationships/hyperlink" Target="https://oraweb.slac.stanford.edu/apex/slacprod/f?p=123:2:2341849278304305::::P2_NODENAME:ippm-surveyor.nts.umn.ed" TargetMode="External"/><Relationship Id="rId1055" Type="http://schemas.openxmlformats.org/officeDocument/2006/relationships/hyperlink" Target="https://oraweb.slac.stanford.edu/apex/slacprod/f?p=123:2:2341849278304305::::P2_NODENAME:www.senacyt.gob.p" TargetMode="External"/><Relationship Id="rId1262" Type="http://schemas.openxmlformats.org/officeDocument/2006/relationships/hyperlink" Target="https://oraweb.slac.stanford.edu/apex/slacprod/f?p=123:2:2341849278304305::::P2_NODENAME:www.eptri.co" TargetMode="External"/><Relationship Id="rId1928" Type="http://schemas.openxmlformats.org/officeDocument/2006/relationships/hyperlink" Target="https://oraweb.slac.stanford.edu/apex/slacprod/f?p=123:2:2341849278304305::::P2_NODENAME:buitms.seecs.edu.p" TargetMode="External"/><Relationship Id="rId2092" Type="http://schemas.openxmlformats.org/officeDocument/2006/relationships/hyperlink" Target="https://oraweb.slac.stanford.edu/apex/slacprod/f?p=123:2:2341849278304305::::P2_NODENAME:www.hep.anl.go" TargetMode="External"/><Relationship Id="rId2106" Type="http://schemas.openxmlformats.org/officeDocument/2006/relationships/hyperlink" Target="https://oraweb.slac.stanford.edu/apex/slacprod/f?p=123:2:2341849278304305::::P2_NODENAME:ludens.elte.h" TargetMode="External"/><Relationship Id="rId2313" Type="http://schemas.openxmlformats.org/officeDocument/2006/relationships/hyperlink" Target="https://oraweb.slac.stanford.edu/apex/slacprod/f?p=123:2:2341849278304305::::P2_NODENAME:www.ubd.edu.b" TargetMode="External"/><Relationship Id="rId2520" Type="http://schemas.openxmlformats.org/officeDocument/2006/relationships/hyperlink" Target="https://oraweb.slac.stanford.edu/apex/slacprod/f?p=123:2:2341849278304305::::P2_NODENAME:www.cayirova.ber.t" TargetMode="External"/><Relationship Id="rId271" Type="http://schemas.openxmlformats.org/officeDocument/2006/relationships/hyperlink" Target="https://oraweb.slac.stanford.edu/apex/slacprod/f?p=123:2:2341849278304305::::P2_NODENAME:kek.j" TargetMode="External"/><Relationship Id="rId937" Type="http://schemas.openxmlformats.org/officeDocument/2006/relationships/hyperlink" Target="https://oraweb.slac.stanford.edu/apex/slacprod/f?p=123:2:2341849278304305::::P2_NODENAME:abc.c" TargetMode="External"/><Relationship Id="rId1122" Type="http://schemas.openxmlformats.org/officeDocument/2006/relationships/hyperlink" Target="https://oraweb.slac.stanford.edu/apex/slacprod/f?p=123:2:2341849278304305::::P2_NODENAME:ns.nal.go.j" TargetMode="External"/><Relationship Id="rId1567" Type="http://schemas.openxmlformats.org/officeDocument/2006/relationships/hyperlink" Target="https://oraweb.slac.stanford.edu/apex/slacprod/f?p=123:2:2341849278304305::::P2_NODENAME:cepheid.physics.utoronto.cat.lnf.infn.i" TargetMode="External"/><Relationship Id="rId1774" Type="http://schemas.openxmlformats.org/officeDocument/2006/relationships/hyperlink" Target="https://oraweb.slac.stanford.edu/apex/slacprod/f?p=123:2:2341849278304305::::P2_NODENAME:ping.bnl.thep.caltech.ed" TargetMode="External"/><Relationship Id="rId1981" Type="http://schemas.openxmlformats.org/officeDocument/2006/relationships/hyperlink" Target="https://oraweb.slac.stanford.edu/apex/slacprod/f?p=123:2:2341849278304305::::P2_NODENAME:www.uet.edu.p" TargetMode="External"/><Relationship Id="rId2397" Type="http://schemas.openxmlformats.org/officeDocument/2006/relationships/hyperlink" Target="https://oraweb.slac.stanford.edu/apex/slacprod/f?p=123:2:2341849278304305::::P2_NODENAME:www.refer.s" TargetMode="External"/><Relationship Id="rId2618" Type="http://schemas.openxmlformats.org/officeDocument/2006/relationships/hyperlink" Target="https://oraweb.slac.stanford.edu/apex/slacprod/f?p=123:2:2341849278304305::::P2_NODENAME:www.mcs.anl.go" TargetMode="External"/><Relationship Id="rId66" Type="http://schemas.openxmlformats.org/officeDocument/2006/relationships/hyperlink" Target="https://oraweb.slac.stanford.edu/apex/slacprod/f?p=123:2:2341849278304305::::P2_NODENAME:www.stmaryuniversitycollege.edu.e" TargetMode="External"/><Relationship Id="rId131" Type="http://schemas.openxmlformats.org/officeDocument/2006/relationships/hyperlink" Target="https://oraweb.slac.stanford.edu/apex/slacprod/f?p=123:2:2341849278304305::::P2_NODENAME:d-name-1.cern.c" TargetMode="External"/><Relationship Id="rId369" Type="http://schemas.openxmlformats.org/officeDocument/2006/relationships/hyperlink" Target="https://oraweb.slac.stanford.edu/apex/slacprod/f?p=123:2:2341849278304305::::P2_NODENAME:ccjalteon02.riken.go.j" TargetMode="External"/><Relationship Id="rId576" Type="http://schemas.openxmlformats.org/officeDocument/2006/relationships/hyperlink" Target="https://oraweb.slac.stanford.edu/apex/slacprod/f?p=123:2:2341849278304305::::P2_NODENAME:amp-kore" TargetMode="External"/><Relationship Id="rId783" Type="http://schemas.openxmlformats.org/officeDocument/2006/relationships/hyperlink" Target="https://oraweb.slac.stanford.edu/apex/slacprod/f?p=123:2:2341849278304305::::P2_NODENAME:sunstats.cern.c" TargetMode="External"/><Relationship Id="rId990" Type="http://schemas.openxmlformats.org/officeDocument/2006/relationships/hyperlink" Target="https://oraweb.slac.stanford.edu/apex/slacprod/f?p=123:2:2341849278304305::::P2_NODENAME:fnsrvsm.minos-soudan.or" TargetMode="External"/><Relationship Id="rId1427" Type="http://schemas.openxmlformats.org/officeDocument/2006/relationships/hyperlink" Target="https://oraweb.slac.stanford.edu/apex/slacprod/f?p=123:2:2341849278304305::::P2_NODENAME:www.eri.sci.or" TargetMode="External"/><Relationship Id="rId1634" Type="http://schemas.openxmlformats.org/officeDocument/2006/relationships/hyperlink" Target="https://oraweb.slac.stanford.edu/apex/slacprod/f?p=123:2:2341849278304305::::P2_NODENAME:lxusa-ge.cern.c" TargetMode="External"/><Relationship Id="rId1841" Type="http://schemas.openxmlformats.org/officeDocument/2006/relationships/hyperlink" Target="https://oraweb.slac.stanford.edu/apex/slacprod/f?p=123:2:2341849278304305::::P2_NODENAME:pingne.uoregon.ed" TargetMode="External"/><Relationship Id="rId2257" Type="http://schemas.openxmlformats.org/officeDocument/2006/relationships/hyperlink" Target="https://oraweb.slac.stanford.edu/apex/slacprod/f?p=123:2:2341849278304305::::P2_NODENAME:www.paynet.co.z" TargetMode="External"/><Relationship Id="rId2464" Type="http://schemas.openxmlformats.org/officeDocument/2006/relationships/hyperlink" Target="https://oraweb.slac.stanford.edu/apex/slacprod/f?p=123:2:2341849278304305::::P2_NODENAME:www.unimas.m" TargetMode="External"/><Relationship Id="rId2671" Type="http://schemas.openxmlformats.org/officeDocument/2006/relationships/hyperlink" Target="https://oraweb.slac.stanford.edu/apex/slacprod/f?p=123:2:2341849278304305::::P2_NODENAME:www.iitk.ac.i" TargetMode="External"/><Relationship Id="rId229" Type="http://schemas.openxmlformats.org/officeDocument/2006/relationships/hyperlink" Target="https://oraweb.slac.stanford.edu/apex/slacprod/f?p=123:2:2341849278304305::::P2_NODENAME:hepcan.onet.on.c" TargetMode="External"/><Relationship Id="rId436" Type="http://schemas.openxmlformats.org/officeDocument/2006/relationships/hyperlink" Target="https://oraweb.slac.stanford.edu/apex/slacprod/f?p=123:2:2341849278304305::::P2_NODENAME:140.109.105." TargetMode="External"/><Relationship Id="rId643" Type="http://schemas.openxmlformats.org/officeDocument/2006/relationships/hyperlink" Target="https://oraweb.slac.stanford.edu/apex/slacprod/f?p=123:2:2341849278304305::::P2_NODENAME:www.conare.ac.c" TargetMode="External"/><Relationship Id="rId1066" Type="http://schemas.openxmlformats.org/officeDocument/2006/relationships/hyperlink" Target="https://oraweb.slac.stanford.edu/apex/slacprod/f?p=123:2:2341849278304305::::P2_NODENAME:www.unmsm.edu.p" TargetMode="External"/><Relationship Id="rId1273" Type="http://schemas.openxmlformats.org/officeDocument/2006/relationships/hyperlink" Target="https://oraweb.slac.stanford.edu/apex/slacprod/f?p=123:2:2341849278304305::::P2_NODENAME:www.nust.ac.z" TargetMode="External"/><Relationship Id="rId1480" Type="http://schemas.openxmlformats.org/officeDocument/2006/relationships/hyperlink" Target="https://oraweb.slac.stanford.edu/apex/slacprod/f?p=123:2:2341849278304305::::P2_NODENAME:www.agetraf.c" TargetMode="External"/><Relationship Id="rId1939" Type="http://schemas.openxmlformats.org/officeDocument/2006/relationships/hyperlink" Target="https://oraweb.slac.stanford.edu/apex/slacprod/f?p=123:2:2341849278304305::::P2_NODENAME:hunnas.learn.ac.l" TargetMode="External"/><Relationship Id="rId2117" Type="http://schemas.openxmlformats.org/officeDocument/2006/relationships/hyperlink" Target="https://oraweb.slac.stanford.edu/apex/slacprod/f?p=123:2:2341849278304305::::P2_NODENAME:www.unisza.edu.m" TargetMode="External"/><Relationship Id="rId2324" Type="http://schemas.openxmlformats.org/officeDocument/2006/relationships/hyperlink" Target="https://oraweb.slac.stanford.edu/apex/slacprod/f?p=123:2:2341849278304305::::P2_NODENAME:www.health.gov.m" TargetMode="External"/><Relationship Id="rId850" Type="http://schemas.openxmlformats.org/officeDocument/2006/relationships/hyperlink" Target="https://oraweb.slac.stanford.edu/apex/slacprod/f?p=123:2:2341849278304305::::P2_NODENAME:www.tanta.edu.e" TargetMode="External"/><Relationship Id="rId948" Type="http://schemas.openxmlformats.org/officeDocument/2006/relationships/hyperlink" Target="https://oraweb.slac.stanford.edu/apex/slacprod/f?p=123:2:2341849278304305::::P2_NODENAME:www.rta.m" TargetMode="External"/><Relationship Id="rId1133" Type="http://schemas.openxmlformats.org/officeDocument/2006/relationships/hyperlink" Target="https://oraweb.slac.stanford.edu/apex/slacprod/f?p=123:2:2341849278304305::::P2_NODENAME:www.pu.edu.p" TargetMode="External"/><Relationship Id="rId1578" Type="http://schemas.openxmlformats.org/officeDocument/2006/relationships/hyperlink" Target="https://oraweb.slac.stanford.edu/apex/slacprod/f?p=123:2:2341849278304305::::P2_NODENAME:9.25" TargetMode="External"/><Relationship Id="rId1701" Type="http://schemas.openxmlformats.org/officeDocument/2006/relationships/hyperlink" Target="https://oraweb.slac.stanford.edu/apex/slacprod/f?p=123:2:2341849278304305::::P2_NODENAME:ftp.physphysics.colostate.ed" TargetMode="External"/><Relationship Id="rId1785" Type="http://schemas.openxmlformats.org/officeDocument/2006/relationships/hyperlink" Target="https://oraweb.slac.stanford.edu/apex/slacprod/f?p=123:2:2341849278304305::::P2_NODENAME:pizephysics.carleton.c" TargetMode="External"/><Relationship Id="rId1992" Type="http://schemas.openxmlformats.org/officeDocument/2006/relationships/hyperlink" Target="https://oraweb.slac.stanford.edu/apex/slacprod/f?p=123:2:2341849278304305::::P2_NODENAME:gplhost.co.i" TargetMode="External"/><Relationship Id="rId2531" Type="http://schemas.openxmlformats.org/officeDocument/2006/relationships/hyperlink" Target="https://oraweb.slac.stanford.edu/apex/slacprod/f?p=123:2:2341849278304305::::P2_NODENAME:www.akme.k" TargetMode="External"/><Relationship Id="rId2629" Type="http://schemas.openxmlformats.org/officeDocument/2006/relationships/hyperlink" Target="https://oraweb.slac.stanford.edu/apex/slacprod/f?p=123:2:2341849278304305::::P2_NODENAME:152.3.57.2" TargetMode="External"/><Relationship Id="rId77" Type="http://schemas.openxmlformats.org/officeDocument/2006/relationships/hyperlink" Target="https://oraweb.slac.stanford.edu/apex/slacprod/f?p=123:2:2341849278304305::::P2_NODENAME:www.mod.gov.a" TargetMode="External"/><Relationship Id="rId282" Type="http://schemas.openxmlformats.org/officeDocument/2006/relationships/hyperlink" Target="https://oraweb.slac.stanford.edu/apex/slacprod/f?p=123:2:2341849278304305::::P2_NODENAME:grid001f.cnaf.infn.i" TargetMode="External"/><Relationship Id="rId503" Type="http://schemas.openxmlformats.org/officeDocument/2006/relationships/hyperlink" Target="https://oraweb.slac.stanford.edu/apex/slacprod/f?p=123:2:2341849278304305::::P2_NODENAME:www.cs.pub.r" TargetMode="External"/><Relationship Id="rId587" Type="http://schemas.openxmlformats.org/officeDocument/2006/relationships/hyperlink" Target="https://oraweb.slac.stanford.edu/apex/slacprod/f?p=123:2:2341849278304305::::P2_NODENAME:d0br1.lafex.cbpf.b" TargetMode="External"/><Relationship Id="rId710" Type="http://schemas.openxmlformats.org/officeDocument/2006/relationships/hyperlink" Target="https://oraweb.slac.stanford.edu/apex/slacprod/f?p=123:2:2341849278304305::::P2_NODENAME:arachnophobia.mit.ed" TargetMode="External"/><Relationship Id="rId808" Type="http://schemas.openxmlformats.org/officeDocument/2006/relationships/hyperlink" Target="https://oraweb.slac.stanford.edu/apex/slacprod/f?p=123:2:2341849278304305::::P2_NODENAME:www.ku.edu.t" TargetMode="External"/><Relationship Id="rId1340" Type="http://schemas.openxmlformats.org/officeDocument/2006/relationships/hyperlink" Target="https://oraweb.slac.stanford.edu/apex/slacprod/f?p=123:2:2341849278304305::::P2_NODENAME:pop3.inil.co" TargetMode="External"/><Relationship Id="rId1438" Type="http://schemas.openxmlformats.org/officeDocument/2006/relationships/hyperlink" Target="https://oraweb.slac.stanford.edu/apex/slacprod/f?p=123:2:2341849278304305::::P2_NODENAME:ns1.svu.edu.e" TargetMode="External"/><Relationship Id="rId1645" Type="http://schemas.openxmlformats.org/officeDocument/2006/relationships/hyperlink" Target="https://oraweb.slac.stanford.edu/apex/slacprod/f?p=123:2:2341849278304305::::P2_NODENAME:dnsg.desy.d" TargetMode="External"/><Relationship Id="rId2170" Type="http://schemas.openxmlformats.org/officeDocument/2006/relationships/hyperlink" Target="https://oraweb.slac.stanford.edu/apex/slacprod/f?p=123:2:2341849278304305::::P2_NODENAME:speedtest.net.b" TargetMode="External"/><Relationship Id="rId2268" Type="http://schemas.openxmlformats.org/officeDocument/2006/relationships/hyperlink" Target="https://oraweb.slac.stanford.edu/apex/slacprod/f?p=123:2:2341849278304305::::P2_NODENAME:ns2.retina.a" TargetMode="External"/><Relationship Id="rId8" Type="http://schemas.openxmlformats.org/officeDocument/2006/relationships/hyperlink" Target="https://oraweb.slac.stanford.edu/apex/slacprod/f?p=123:2:2341849278304305::::P2_NODENAME:www.weizmann.ac.i" TargetMode="External"/><Relationship Id="rId142" Type="http://schemas.openxmlformats.org/officeDocument/2006/relationships/hyperlink" Target="https://oraweb.slac.stanford.edu/apex/slacprod/f?p=123:2:2341849278304305::::P2_NODENAME:www.hawaii.ed" TargetMode="External"/><Relationship Id="rId447" Type="http://schemas.openxmlformats.org/officeDocument/2006/relationships/hyperlink" Target="https://oraweb.slac.stanford.edu/apex/slacprod/f?p=123:2:2341849278304305::::P2_NODENAME:140.109.144." TargetMode="External"/><Relationship Id="rId794" Type="http://schemas.openxmlformats.org/officeDocument/2006/relationships/hyperlink" Target="https://oraweb.slac.stanford.edu/apex/slacprod/f?p=123:2:2341849278304305::::P2_NODENAME:infnsun.aquila.infn.i" TargetMode="External"/><Relationship Id="rId1077" Type="http://schemas.openxmlformats.org/officeDocument/2006/relationships/hyperlink" Target="https://oraweb.slac.stanford.edu/apex/slacprod/f?p=123:2:2341849278304305::::P2_NODENAME:dad.finance.gov.m" TargetMode="External"/><Relationship Id="rId1200" Type="http://schemas.openxmlformats.org/officeDocument/2006/relationships/hyperlink" Target="https://oraweb.slac.stanford.edu/apex/slacprod/f?p=123:2:2341849278304305::::P2_NODENAME:www.myantel.net.m" TargetMode="External"/><Relationship Id="rId1852" Type="http://schemas.openxmlformats.org/officeDocument/2006/relationships/hyperlink" Target="https://oraweb.slac.stanford.edu/apex/slacprod/f?p=123:2:2341849278304305::::P2_NODENAME:apan-fe-tpr2.inoc.imnet.ad.j" TargetMode="External"/><Relationship Id="rId2030" Type="http://schemas.openxmlformats.org/officeDocument/2006/relationships/hyperlink" Target="https://oraweb.slac.stanford.edu/apex/slacprod/f?p=123:2:2341849278304305::::P2_NODENAME:d.root-servers.ne" TargetMode="External"/><Relationship Id="rId2128" Type="http://schemas.openxmlformats.org/officeDocument/2006/relationships/hyperlink" Target="https://oraweb.slac.stanford.edu/apex/slacprod/f?p=123:2:2341849278304305::::P2_NODENAME:www.uca.edu.s" TargetMode="External"/><Relationship Id="rId2475" Type="http://schemas.openxmlformats.org/officeDocument/2006/relationships/hyperlink" Target="https://oraweb.slac.stanford.edu/apex/slacprod/f?p=123:2:2341849278304305::::P2_NODENAME:www.voe.a" TargetMode="External"/><Relationship Id="rId2682" Type="http://schemas.openxmlformats.org/officeDocument/2006/relationships/hyperlink" Target="https://oraweb.slac.stanford.edu/apex/slacprod/f?p=123:2:2341849278304305::::P2_NODENAME:www.channeli.ne" TargetMode="External"/><Relationship Id="rId654" Type="http://schemas.openxmlformats.org/officeDocument/2006/relationships/hyperlink" Target="https://oraweb.slac.stanford.edu/apex/slacprod/f?p=123:2:2341849278304305::::P2_NODENAME:seciu.u" TargetMode="External"/><Relationship Id="rId861" Type="http://schemas.openxmlformats.org/officeDocument/2006/relationships/hyperlink" Target="https://oraweb.slac.stanford.edu/apex/slacprod/f?p=123:2:2341849278304305::::P2_NODENAME:bow.intnet.d" TargetMode="External"/><Relationship Id="rId959" Type="http://schemas.openxmlformats.org/officeDocument/2006/relationships/hyperlink" Target="https://oraweb.slac.stanford.edu/apex/slacprod/f?p=123:2:2341849278304305::::P2_NODENAME:www.kdn.co.k" TargetMode="External"/><Relationship Id="rId1284" Type="http://schemas.openxmlformats.org/officeDocument/2006/relationships/hyperlink" Target="https://oraweb.slac.stanford.edu/apex/slacprod/f?p=123:2:2341849278304305::::P2_NODENAME:212.0.139." TargetMode="External"/><Relationship Id="rId1491" Type="http://schemas.openxmlformats.org/officeDocument/2006/relationships/hyperlink" Target="https://oraweb.slac.stanford.edu/apex/slacprod/f?p=123:2:2341849278304305::::P2_NODENAME:pmdwinportal.pmd.m" TargetMode="External"/><Relationship Id="rId1505" Type="http://schemas.openxmlformats.org/officeDocument/2006/relationships/hyperlink" Target="https://oraweb.slac.stanford.edu/apex/slacprod/f?p=123:2:2341849278304305::::P2_NODENAME:mail.comium.com.s" TargetMode="External"/><Relationship Id="rId1589" Type="http://schemas.openxmlformats.org/officeDocument/2006/relationships/hyperlink" Target="https://oraweb.slac.stanford.edu/apex/slacprod/f?p=123:2:2341849278304305::::P2_NODENAME:enterprise.phys.vt." TargetMode="External"/><Relationship Id="rId1712" Type="http://schemas.openxmlformats.org/officeDocument/2006/relationships/hyperlink" Target="https://oraweb.slac.stanford.edu/apex/slacprod/f?p=123:2:2341849278304305::::P2_NODENAME:icfamotriumf.c" TargetMode="External"/><Relationship Id="rId2335" Type="http://schemas.openxmlformats.org/officeDocument/2006/relationships/hyperlink" Target="https://oraweb.slac.stanford.edu/apex/slacprod/f?p=123:2:2341849278304305::::P2_NODENAME:www.ntc.net.n" TargetMode="External"/><Relationship Id="rId2542" Type="http://schemas.openxmlformats.org/officeDocument/2006/relationships/hyperlink" Target="https://oraweb.slac.stanford.edu/apex/slacprod/f?p=123:2:2341849278304305::::P2_NODENAME:speed.alienstation.r" TargetMode="External"/><Relationship Id="rId293" Type="http://schemas.openxmlformats.org/officeDocument/2006/relationships/hyperlink" Target="https://oraweb.slac.stanford.edu/apex/slacprod/f?p=123:2:2341849278304305::::P2_NODENAME:hep505.cithep.caltech.ed" TargetMode="External"/><Relationship Id="rId307" Type="http://schemas.openxmlformats.org/officeDocument/2006/relationships/hyperlink" Target="https://oraweb.slac.stanford.edu/apex/slacprod/f?p=123:2:2341849278304305::::P2_NODENAME:surveyor.fnal.go" TargetMode="External"/><Relationship Id="rId514" Type="http://schemas.openxmlformats.org/officeDocument/2006/relationships/hyperlink" Target="https://oraweb.slac.stanford.edu/apex/slacprod/f?p=123:2:2341849278304305::::P2_NODENAME:www2.usp.b" TargetMode="External"/><Relationship Id="rId721" Type="http://schemas.openxmlformats.org/officeDocument/2006/relationships/hyperlink" Target="https://oraweb.slac.stanford.edu/apex/slacprod/f?p=123:2:2341849278304305::::P2_NODENAME:d0.fzk.d" TargetMode="External"/><Relationship Id="rId1144" Type="http://schemas.openxmlformats.org/officeDocument/2006/relationships/hyperlink" Target="https://oraweb.slac.stanford.edu/apex/slacprod/f?p=123:2:2341849278304305::::P2_NODENAME:monalisa.niit.edu.p" TargetMode="External"/><Relationship Id="rId1351" Type="http://schemas.openxmlformats.org/officeDocument/2006/relationships/hyperlink" Target="https://oraweb.slac.stanford.edu/apex/slacprod/f?p=123:2:2341849278304305::::P2_NODENAME:cc.iut.ac.i" TargetMode="External"/><Relationship Id="rId1449" Type="http://schemas.openxmlformats.org/officeDocument/2006/relationships/hyperlink" Target="https://oraweb.slac.stanford.edu/apex/slacprod/f?p=123:2:2341849278304305::::P2_NODENAME:www.ntu.edu.p" TargetMode="External"/><Relationship Id="rId1796" Type="http://schemas.openxmlformats.org/officeDocument/2006/relationships/hyperlink" Target="https://oraweb.slac.stanford.edu/apex/slacprod/f?p=123:2:2341849278304305::::P2_NODENAME:ftpheid.physics.utoronto.c" TargetMode="External"/><Relationship Id="rId2181" Type="http://schemas.openxmlformats.org/officeDocument/2006/relationships/hyperlink" Target="https://oraweb.slac.stanford.edu/apex/slacprod/f?p=123:2:2341849278304305::::P2_NODENAME:www.helwan.edu.e" TargetMode="External"/><Relationship Id="rId2402" Type="http://schemas.openxmlformats.org/officeDocument/2006/relationships/hyperlink" Target="https://oraweb.slac.stanford.edu/apex/slacprod/f?p=123:2:2341849278304305::::P2_NODENAME:speedtest.dc.utel.u" TargetMode="External"/><Relationship Id="rId88" Type="http://schemas.openxmlformats.org/officeDocument/2006/relationships/hyperlink" Target="https://oraweb.slac.stanford.edu/apex/slacprod/f?p=123:2:2341849278304305::::P2_NODENAME:www.kek.js.waikato.ac.n" TargetMode="External"/><Relationship Id="rId153" Type="http://schemas.openxmlformats.org/officeDocument/2006/relationships/hyperlink" Target="https://oraweb.slac.stanford.edu/apex/slacprod/f?p=123:2:2341849278304305::::P2_NODENAME:purdd.physics.purdue.ed" TargetMode="External"/><Relationship Id="rId360" Type="http://schemas.openxmlformats.org/officeDocument/2006/relationships/hyperlink" Target="https://oraweb.slac.stanford.edu/apex/slacprod/f?p=123:2:2341849278304305::::P2_NODENAME:lalinfo.in2p3.f" TargetMode="External"/><Relationship Id="rId598" Type="http://schemas.openxmlformats.org/officeDocument/2006/relationships/hyperlink" Target="https://oraweb.slac.stanford.edu/apex/slacprod/f?p=123:2:2341849278304305::::P2_NODENAME:gw00.hep.ph.ic.ac.u" TargetMode="External"/><Relationship Id="rId819" Type="http://schemas.openxmlformats.org/officeDocument/2006/relationships/hyperlink" Target="https://oraweb.slac.stanford.edu/apex/slacprod/f?p=123:2:2341849278304305::::P2_NODENAME:www.cerist.d" TargetMode="External"/><Relationship Id="rId1004" Type="http://schemas.openxmlformats.org/officeDocument/2006/relationships/hyperlink" Target="https://oraweb.slac.stanford.edu/apex/slacprod/f?p=123:2:2341849278304305::::P2_NODENAME:198.150.3." TargetMode="External"/><Relationship Id="rId1211" Type="http://schemas.openxmlformats.org/officeDocument/2006/relationships/hyperlink" Target="https://oraweb.slac.stanford.edu/apex/slacprod/f?p=123:2:2341849278304305::::P2_NODENAME:pinger2.niit.edu.p" TargetMode="External"/><Relationship Id="rId1656" Type="http://schemas.openxmlformats.org/officeDocument/2006/relationships/hyperlink" Target="https://oraweb.slac.stanford.edu/apex/slacprod/f?p=123:2:2341849278304305::::P2_NODENAME:cebaf.go" TargetMode="External"/><Relationship Id="rId1863" Type="http://schemas.openxmlformats.org/officeDocument/2006/relationships/hyperlink" Target="https://oraweb.slac.stanford.edu/apex/slacprod/f?p=123:2:2341849278304305::::P2_NODENAME:ns1.u2.physics.yale.ed" TargetMode="External"/><Relationship Id="rId2041" Type="http://schemas.openxmlformats.org/officeDocument/2006/relationships/hyperlink" Target="https://oraweb.slac.stanford.edu/apex/slacprod/f?p=123:2:2341849278304305::::P2_NODENAME:ftp.stsci.ed" TargetMode="External"/><Relationship Id="rId2279" Type="http://schemas.openxmlformats.org/officeDocument/2006/relationships/hyperlink" Target="https://oraweb.slac.stanford.edu/apex/slacprod/f?p=123:2:2341849278304305::::P2_NODENAME:www.embratel.net.b" TargetMode="External"/><Relationship Id="rId2486" Type="http://schemas.openxmlformats.org/officeDocument/2006/relationships/hyperlink" Target="https://oraweb.slac.stanford.edu/apex/slacprod/f?p=123:2:2341849278304305::::P2_NODENAME:www.ic.edu.l" TargetMode="External"/><Relationship Id="rId2693" Type="http://schemas.openxmlformats.org/officeDocument/2006/relationships/hyperlink" Target="https://oraweb.slac.stanford.edu/apex/slacprod/f?p=123:2:2341849278304305::::P2_NODENAME:adsl-63-204-8-81.dsl.snfc21.pacbell.ne" TargetMode="External"/><Relationship Id="rId2707" Type="http://schemas.openxmlformats.org/officeDocument/2006/relationships/hyperlink" Target="https://oraweb.slac.stanford.edu/apex/slacprod/f?p=123:2:2341849278304305::::P2_NODENAME:yale.ed" TargetMode="External"/><Relationship Id="rId220" Type="http://schemas.openxmlformats.org/officeDocument/2006/relationships/hyperlink" Target="https://oraweb.slac.stanford.edu/apex/slacprod/f?p=123:2:2341849278304305::::P2_NODENAME:d0svr2.physics.indiana.ed" TargetMode="External"/><Relationship Id="rId458" Type="http://schemas.openxmlformats.org/officeDocument/2006/relationships/hyperlink" Target="https://oraweb.slac.stanford.edu/apex/slacprod/f?p=123:2:2341849278304305::::P2_NODENAME:140.109.175." TargetMode="External"/><Relationship Id="rId665" Type="http://schemas.openxmlformats.org/officeDocument/2006/relationships/hyperlink" Target="https://oraweb.slac.stanford.edu/apex/slacprod/f?p=123:2:2341849278304305::::P2_NODENAME:www.ucb.edu.b" TargetMode="External"/><Relationship Id="rId872" Type="http://schemas.openxmlformats.org/officeDocument/2006/relationships/hyperlink" Target="https://oraweb.slac.stanford.edu/apex/slacprod/f?p=123:2:2341849278304305::::P2_NODENAME:gin.ebi.ac.u" TargetMode="External"/><Relationship Id="rId1088" Type="http://schemas.openxmlformats.org/officeDocument/2006/relationships/hyperlink" Target="https://oraweb.slac.stanford.edu/apex/slacprod/f?p=123:2:2341849278304305::::P2_NODENAME:nm1.titech.jp.hep.ne" TargetMode="External"/><Relationship Id="rId1295" Type="http://schemas.openxmlformats.org/officeDocument/2006/relationships/hyperlink" Target="https://oraweb.slac.stanford.edu/apex/slacprod/f?p=123:2:2341849278304305::::P2_NODENAME:www.freenet.a" TargetMode="External"/><Relationship Id="rId1309" Type="http://schemas.openxmlformats.org/officeDocument/2006/relationships/hyperlink" Target="https://oraweb.slac.stanford.edu/apex/slacprod/f?p=123:2:2341849278304305::::P2_NODENAME:www.douanes.c" TargetMode="External"/><Relationship Id="rId1516" Type="http://schemas.openxmlformats.org/officeDocument/2006/relationships/hyperlink" Target="https://oraweb.slac.stanford.edu/apex/slacprod/f?p=123:2:2341849278304305::::P2_NODENAME:speedtest.internetwire.d" TargetMode="External"/><Relationship Id="rId1723" Type="http://schemas.openxmlformats.org/officeDocument/2006/relationships/hyperlink" Target="https://oraweb.slac.stanford.edu/apex/slacprod/f?p=123:2:2341849278304305::::P2_NODENAME:www.cea.frd" TargetMode="External"/><Relationship Id="rId1930" Type="http://schemas.openxmlformats.org/officeDocument/2006/relationships/hyperlink" Target="https://oraweb.slac.stanford.edu/apex/slacprod/f?p=123:2:2341849278304305::::P2_NODENAME:ping.desy.d" TargetMode="External"/><Relationship Id="rId2139" Type="http://schemas.openxmlformats.org/officeDocument/2006/relationships/hyperlink" Target="https://oraweb.slac.stanford.edu/apex/slacprod/f?p=123:2:2341849278304305::::P2_NODENAME:www.linea.gov.b" TargetMode="External"/><Relationship Id="rId2346" Type="http://schemas.openxmlformats.org/officeDocument/2006/relationships/hyperlink" Target="https://oraweb.slac.stanford.edu/apex/slacprod/f?p=123:2:2341849278304305::::P2_NODENAME:speedtest.biznetnetworks.co" TargetMode="External"/><Relationship Id="rId2553" Type="http://schemas.openxmlformats.org/officeDocument/2006/relationships/hyperlink" Target="https://oraweb.slac.stanford.edu/apex/slacprod/f?p=123:2:2341849278304305::::P2_NODENAME:www.alihan.com.t" TargetMode="External"/><Relationship Id="rId15" Type="http://schemas.openxmlformats.org/officeDocument/2006/relationships/hyperlink" Target="https://oraweb.slac.stanford.edu/apex/slacprod/f?p=123:2:2341849278304305::::P2_NODENAME:www.carnet.h" TargetMode="External"/><Relationship Id="rId318" Type="http://schemas.openxmlformats.org/officeDocument/2006/relationships/hyperlink" Target="https://oraweb.slac.stanford.edu/apex/slacprod/f?p=123:2:2341849278304305::::P2_NODENAME:hephp1.ucsd.ed" TargetMode="External"/><Relationship Id="rId525" Type="http://schemas.openxmlformats.org/officeDocument/2006/relationships/hyperlink" Target="https://oraweb.slac.stanford.edu/apex/slacprod/f?p=123:2:2341849278304305::::P2_NODENAME:www.metu.edu.t" TargetMode="External"/><Relationship Id="rId732" Type="http://schemas.openxmlformats.org/officeDocument/2006/relationships/hyperlink" Target="https://oraweb.slac.stanford.edu/apex/slacprod/f?p=123:2:2341849278304305::::P2_NODENAME:jelly.lunet.ed" TargetMode="External"/><Relationship Id="rId1155" Type="http://schemas.openxmlformats.org/officeDocument/2006/relationships/hyperlink" Target="https://oraweb.slac.stanford.edu/apex/slacprod/f?p=123:2:2341849278304305::::P2_NODENAME:vnnic.net.v" TargetMode="External"/><Relationship Id="rId1362" Type="http://schemas.openxmlformats.org/officeDocument/2006/relationships/hyperlink" Target="https://oraweb.slac.stanford.edu/apex/slacprod/f?p=123:2:2341849278304305::::P2_NODENAME:ducati.pa.msu.ed" TargetMode="External"/><Relationship Id="rId2192" Type="http://schemas.openxmlformats.org/officeDocument/2006/relationships/hyperlink" Target="https://oraweb.slac.stanford.edu/apex/slacprod/f?p=123:2:2341849278304305::::P2_NODENAME:www.mogbiz.b" TargetMode="External"/><Relationship Id="rId2206" Type="http://schemas.openxmlformats.org/officeDocument/2006/relationships/hyperlink" Target="https://oraweb.slac.stanford.edu/apex/slacprod/f?p=123:2:2341849278304305::::P2_NODENAME:www.uoa.g" TargetMode="External"/><Relationship Id="rId2413" Type="http://schemas.openxmlformats.org/officeDocument/2006/relationships/hyperlink" Target="https://oraweb.slac.stanford.edu/apex/slacprod/f?p=123:2:2341849278304305::::P2_NODENAME:www.sud.f" TargetMode="External"/><Relationship Id="rId2620" Type="http://schemas.openxmlformats.org/officeDocument/2006/relationships/hyperlink" Target="https://oraweb.slac.stanford.edu/apex/slacprod/f?p=123:2:2341849278304305::::P2_NODENAME:wayne.ed" TargetMode="External"/><Relationship Id="rId99" Type="http://schemas.openxmlformats.org/officeDocument/2006/relationships/hyperlink" Target="https://oraweb.slac.stanford.edu/apex/slacprod/f?p=123:2:2341849278304305::::P2_NODENAME:bigmac-www.physics.utoronto.c" TargetMode="External"/><Relationship Id="rId164" Type="http://schemas.openxmlformats.org/officeDocument/2006/relationships/hyperlink" Target="https://oraweb.slac.stanford.edu/apex/slacprod/f?p=123:2:2341849278304305::::P2_NODENAME:www.unimelb.edu.a" TargetMode="External"/><Relationship Id="rId371" Type="http://schemas.openxmlformats.org/officeDocument/2006/relationships/hyperlink" Target="https://oraweb.slac.stanford.edu/apex/slacprod/f?p=123:2:2341849278304305::::P2_NODENAME:www-ribf.riken.go.j" TargetMode="External"/><Relationship Id="rId1015" Type="http://schemas.openxmlformats.org/officeDocument/2006/relationships/hyperlink" Target="https://oraweb.slac.stanford.edu/apex/slacprod/f?p=123:2:2341849278304305::::P2_NODENAME:davinci.ampath.ne" TargetMode="External"/><Relationship Id="rId1222" Type="http://schemas.openxmlformats.org/officeDocument/2006/relationships/hyperlink" Target="https://oraweb.slac.stanford.edu/apex/slacprod/f?p=123:2:2341849278304305::::P2_NODENAME:mix-serial3-0-2.newyork.cw.ne" TargetMode="External"/><Relationship Id="rId1667" Type="http://schemas.openxmlformats.org/officeDocument/2006/relationships/hyperlink" Target="https://oraweb.slac.stanford.edu/apex/slacprod/f?p=123:2:2341849278304305::::P2_NODENAME:www.osmania.ac.i" TargetMode="External"/><Relationship Id="rId1874" Type="http://schemas.openxmlformats.org/officeDocument/2006/relationships/hyperlink" Target="https://oraweb.slac.stanford.edu/apex/slacprod/f?p=123:2:2341849278304305::::P2_NODENAME:snv1.ultralight.or" TargetMode="External"/><Relationship Id="rId2052" Type="http://schemas.openxmlformats.org/officeDocument/2006/relationships/hyperlink" Target="https://oraweb.slac.stanford.edu/apex/slacprod/f?p=123:2:2341849278304305::::P2_NODENAME:ucsd.ed" TargetMode="External"/><Relationship Id="rId2497" Type="http://schemas.openxmlformats.org/officeDocument/2006/relationships/hyperlink" Target="https://oraweb.slac.stanford.edu/apex/slacprod/f?p=123:2:2341849278304305::::P2_NODENAME:www.hep.b" TargetMode="External"/><Relationship Id="rId2718" Type="http://schemas.openxmlformats.org/officeDocument/2006/relationships/hyperlink" Target="https://oraweb.slac.stanford.edu/apex/slacprod/f?p=123:2:2341849278304305::::P2_NODENAME:mvxrm1.roma1.infn.i" TargetMode="External"/><Relationship Id="rId469" Type="http://schemas.openxmlformats.org/officeDocument/2006/relationships/hyperlink" Target="https://oraweb.slac.stanford.edu/apex/slacprod/f?p=123:2:2341849278304305::::P2_NODENAME:br1s8p0-10bt-cc-dec.ascc.ne" TargetMode="External"/><Relationship Id="rId676" Type="http://schemas.openxmlformats.org/officeDocument/2006/relationships/hyperlink" Target="https://oraweb.slac.stanford.edu/apex/slacprod/f?p=123:2:2341849278304305::::P2_NODENAME:dpa2.auger.org.a" TargetMode="External"/><Relationship Id="rId883" Type="http://schemas.openxmlformats.org/officeDocument/2006/relationships/hyperlink" Target="https://oraweb.slac.stanford.edu/apex/slacprod/f?p=123:2:2341849278304305::::P2_NODENAME:www.abci.com.j" TargetMode="External"/><Relationship Id="rId1099" Type="http://schemas.openxmlformats.org/officeDocument/2006/relationships/hyperlink" Target="https://oraweb.slac.stanford.edu/apex/slacprod/f?p=123:2:2341849278304305::::P2_NODENAME:bangalore.cniedc.i" TargetMode="External"/><Relationship Id="rId1527" Type="http://schemas.openxmlformats.org/officeDocument/2006/relationships/hyperlink" Target="https://oraweb.slac.stanford.edu/apex/slacprod/f?p=123:2:2341849278304305::::P2_NODENAME:pi.ed" TargetMode="External"/><Relationship Id="rId1734" Type="http://schemas.openxmlformats.org/officeDocument/2006/relationships/hyperlink" Target="https://oraweb.slac.stanford.edu/apex/slacprod/f?p=123:2:2341849278304305::::P2_NODENAME:www.greenwichuniversity.co" TargetMode="External"/><Relationship Id="rId1941" Type="http://schemas.openxmlformats.org/officeDocument/2006/relationships/hyperlink" Target="https://oraweb.slac.stanford.edu/apex/slacprod/f?p=123:2:2341849278304305::::P2_NODENAME:t2-monitor.ultralight.or" TargetMode="External"/><Relationship Id="rId2357" Type="http://schemas.openxmlformats.org/officeDocument/2006/relationships/hyperlink" Target="https://oraweb.slac.stanford.edu/apex/slacprod/f?p=123:2:2341849278304305::::P2_NODENAME:netgate.ne" TargetMode="External"/><Relationship Id="rId2564" Type="http://schemas.openxmlformats.org/officeDocument/2006/relationships/hyperlink" Target="https://oraweb.slac.stanford.edu/apex/slacprod/f?p=123:2:2341849278304305::::P2_NODENAME:ns.uchicago.ed" TargetMode="External"/><Relationship Id="rId26" Type="http://schemas.openxmlformats.org/officeDocument/2006/relationships/hyperlink" Target="https://oraweb.slac.stanford.edu/apex/slacprod/f?p=123:2:2341849278304305::::P2_NODENAME:www.anadolu.edu.t" TargetMode="External"/><Relationship Id="rId231" Type="http://schemas.openxmlformats.org/officeDocument/2006/relationships/hyperlink" Target="https://oraweb.slac.stanford.edu/apex/slacprod/f?p=123:2:2341849278304305::::P2_NODENAME:silas-1.cc.monash.edu.a" TargetMode="External"/><Relationship Id="rId329" Type="http://schemas.openxmlformats.org/officeDocument/2006/relationships/hyperlink" Target="https://oraweb.slac.stanford.edu/apex/slacprod/f?p=123:2:2341849278304305::::P2_NODENAME:ba59-97-hsrp-144.nrl.navy.mi" TargetMode="External"/><Relationship Id="rId536" Type="http://schemas.openxmlformats.org/officeDocument/2006/relationships/hyperlink" Target="https://oraweb.slac.stanford.edu/apex/slacprod/f?p=123:2:2341849278304305::::P2_NODENAME:concave.cs.wits.ac.z" TargetMode="External"/><Relationship Id="rId1166" Type="http://schemas.openxmlformats.org/officeDocument/2006/relationships/hyperlink" Target="https://oraweb.slac.stanford.edu/apex/slacprod/f?p=123:2:2341849278304305::::P2_NODENAME:startap-tpr.jp.apan.ne" TargetMode="External"/><Relationship Id="rId1373" Type="http://schemas.openxmlformats.org/officeDocument/2006/relationships/hyperlink" Target="https://oraweb.slac.stanford.edu/apex/slacprod/f?p=123:2:2341849278304305::::P2_NODENAME:www.uabobo.c" TargetMode="External"/><Relationship Id="rId2217" Type="http://schemas.openxmlformats.org/officeDocument/2006/relationships/hyperlink" Target="https://oraweb.slac.stanford.edu/apex/slacprod/f?p=123:2:2341849278304305::::P2_NODENAME:195.24.192.4" TargetMode="External"/><Relationship Id="rId175" Type="http://schemas.openxmlformats.org/officeDocument/2006/relationships/hyperlink" Target="https://oraweb.slac.stanford.edu/apex/slacprod/f?p=123:2:2341849278304305::::P2_NODENAME:moore.ece.rice.ed" TargetMode="External"/><Relationship Id="rId743" Type="http://schemas.openxmlformats.org/officeDocument/2006/relationships/hyperlink" Target="https://oraweb.slac.stanford.edu/apex/slacprod/f?p=123:2:2341849278304305::::P2_NODENAME:park.nikhef.n" TargetMode="External"/><Relationship Id="rId950" Type="http://schemas.openxmlformats.org/officeDocument/2006/relationships/hyperlink" Target="https://oraweb.slac.stanford.edu/apex/slacprod/f?p=123:2:2341849278304305::::P2_NODENAME:www.ben.b" TargetMode="External"/><Relationship Id="rId1026" Type="http://schemas.openxmlformats.org/officeDocument/2006/relationships/hyperlink" Target="https://oraweb.slac.stanford.edu/apex/slacprod/f?p=123:2:2341849278304305::::P2_NODENAME:www.fugu.ec" TargetMode="External"/><Relationship Id="rId1580" Type="http://schemas.openxmlformats.org/officeDocument/2006/relationships/hyperlink" Target="https://oraweb.slac.stanford.edu/apex/slacprod/f?p=123:2:2341849278304305::::P2_NODENAME:www.gut14" TargetMode="External"/><Relationship Id="rId1678" Type="http://schemas.openxmlformats.org/officeDocument/2006/relationships/hyperlink" Target="https://oraweb.slac.stanford.edu/apex/slacprod/f?p=123:2:2341849278304305::::P2_NODENAME:www.nic.gov.j" TargetMode="External"/><Relationship Id="rId1801" Type="http://schemas.openxmlformats.org/officeDocument/2006/relationships/hyperlink" Target="https://oraweb.slac.stanford.edu/apex/slacprod/f?p=123:2:2341849278304305::::P2_NODENAME:ef.n" TargetMode="External"/><Relationship Id="rId1885" Type="http://schemas.openxmlformats.org/officeDocument/2006/relationships/hyperlink" Target="https://oraweb.slac.stanford.edu/apex/slacprod/f?p=123:2:2341849278304305::::P2_NODENAME:pingerlhr-pu.pern.edu.p" TargetMode="External"/><Relationship Id="rId2424" Type="http://schemas.openxmlformats.org/officeDocument/2006/relationships/hyperlink" Target="https://oraweb.slac.stanford.edu/apex/slacprod/f?p=123:2:2341849278304305::::P2_NODENAME:www.refer.g" TargetMode="External"/><Relationship Id="rId2631" Type="http://schemas.openxmlformats.org/officeDocument/2006/relationships/hyperlink" Target="https://oraweb.slac.stanford.edu/apex/slacprod/f?p=123:2:2341849278304305::::P2_NODENAME:ns.demon.co.u" TargetMode="External"/><Relationship Id="rId2729" Type="http://schemas.openxmlformats.org/officeDocument/2006/relationships/hyperlink" Target="https://oraweb.slac.stanford.edu/apex/slacprod/f?p=123:2:2341849278304305::::P2_NODENAME:www.sun.co" TargetMode="External"/><Relationship Id="rId382" Type="http://schemas.openxmlformats.org/officeDocument/2006/relationships/hyperlink" Target="https://oraweb.slac.stanford.edu/apex/slacprod/f?p=123:2:2341849278304305::::P2_NODENAME:bnl-nyc.es.ne" TargetMode="External"/><Relationship Id="rId603" Type="http://schemas.openxmlformats.org/officeDocument/2006/relationships/hyperlink" Target="https://oraweb.slac.stanford.edu/apex/slacprod/f?p=123:2:2341849278304305::::P2_NODENAME:gw36.hep.ph.ic.ac.u" TargetMode="External"/><Relationship Id="rId687" Type="http://schemas.openxmlformats.org/officeDocument/2006/relationships/hyperlink" Target="https://oraweb.slac.stanford.edu/apex/slacprod/f?p=123:2:2341849278304305::::P2_NODENAME:netops-10.stanford.ed" TargetMode="External"/><Relationship Id="rId810" Type="http://schemas.openxmlformats.org/officeDocument/2006/relationships/hyperlink" Target="https://oraweb.slac.stanford.edu/apex/slacprod/f?p=123:2:2341849278304305::::P2_NODENAME:www.ndu.edu.l" TargetMode="External"/><Relationship Id="rId908" Type="http://schemas.openxmlformats.org/officeDocument/2006/relationships/hyperlink" Target="https://oraweb.slac.stanford.edu/apex/slacprod/f?p=123:2:2341849278304305::::P2_NODENAME:www.itep.r" TargetMode="External"/><Relationship Id="rId1233" Type="http://schemas.openxmlformats.org/officeDocument/2006/relationships/hyperlink" Target="https://oraweb.slac.stanford.edu/apex/slacprod/f?p=123:2:2341849278304305::::P2_NODENAME:sanmateo01-max1.pop.internex.ne" TargetMode="External"/><Relationship Id="rId1440" Type="http://schemas.openxmlformats.org/officeDocument/2006/relationships/hyperlink" Target="https://oraweb.slac.stanford.edu/apex/slacprod/f?p=123:2:2341849278304305::::P2_NODENAME:www.ui.edu.n" TargetMode="External"/><Relationship Id="rId1538" Type="http://schemas.openxmlformats.org/officeDocument/2006/relationships/hyperlink" Target="https://oraweb.slac.stanford.edu/apex/slacprod/f?p=123:2:2341849278304305::::P2_NODENAME:wboson.phy" TargetMode="External"/><Relationship Id="rId2063" Type="http://schemas.openxmlformats.org/officeDocument/2006/relationships/hyperlink" Target="https://oraweb.slac.stanford.edu/apex/slacprod/f?p=123:2:2341849278304305::::P2_NODENAME:pollinbg.in2p3.f" TargetMode="External"/><Relationship Id="rId2270" Type="http://schemas.openxmlformats.org/officeDocument/2006/relationships/hyperlink" Target="https://oraweb.slac.stanford.edu/apex/slacprod/f?p=123:2:2341849278304305::::P2_NODENAME:www.fde.e" TargetMode="External"/><Relationship Id="rId2368" Type="http://schemas.openxmlformats.org/officeDocument/2006/relationships/hyperlink" Target="https://oraweb.slac.stanford.edu/apex/slacprod/f?p=123:2:2341849278304305::::P2_NODENAME:cad.zju.edu.c" TargetMode="External"/><Relationship Id="rId242" Type="http://schemas.openxmlformats.org/officeDocument/2006/relationships/hyperlink" Target="https://oraweb.slac.stanford.edu/apex/slacprod/f?p=123:2:2341849278304305::::P2_NODENAME:uae6.ciemat.e" TargetMode="External"/><Relationship Id="rId894" Type="http://schemas.openxmlformats.org/officeDocument/2006/relationships/hyperlink" Target="https://oraweb.slac.stanford.edu/apex/slacprod/f?p=123:2:2341849278304305::::P2_NODENAME:lnpac01.lip.p" TargetMode="External"/><Relationship Id="rId1177" Type="http://schemas.openxmlformats.org/officeDocument/2006/relationships/hyperlink" Target="https://oraweb.slac.stanford.edu/apex/slacprod/f?p=123:2:2341849278304305::::P2_NODENAME:polaris.kbsi.re.k" TargetMode="External"/><Relationship Id="rId1300" Type="http://schemas.openxmlformats.org/officeDocument/2006/relationships/hyperlink" Target="https://oraweb.slac.stanford.edu/apex/slacprod/f?p=123:2:2341849278304305::::P2_NODENAME:axpia.pi.infn.i" TargetMode="External"/><Relationship Id="rId1745" Type="http://schemas.openxmlformats.org/officeDocument/2006/relationships/hyperlink" Target="https://oraweb.slac.stanford.edu/apex/slacprod/f?p=123:2:2341849278304305::::P2_NODENAME:asrv1.i.n" TargetMode="External"/><Relationship Id="rId1952" Type="http://schemas.openxmlformats.org/officeDocument/2006/relationships/hyperlink" Target="https://oraweb.slac.stanford.edu/apex/slacprod/f?p=123:2:2341849278304305::::P2_NODENAME:ford.cefet-rj.b" TargetMode="External"/><Relationship Id="rId2130" Type="http://schemas.openxmlformats.org/officeDocument/2006/relationships/hyperlink" Target="https://oraweb.slac.stanford.edu/apex/slacprod/f?p=123:2:2341849278304305::::P2_NODENAME:www.criba.edu.a" TargetMode="External"/><Relationship Id="rId2575" Type="http://schemas.openxmlformats.org/officeDocument/2006/relationships/hyperlink" Target="https://oraweb.slac.stanford.edu/apex/slacprod/f?p=123:2:2341849278304305::::P2_NODENAME:purdue.ed" TargetMode="External"/><Relationship Id="rId37" Type="http://schemas.openxmlformats.org/officeDocument/2006/relationships/hyperlink" Target="https://oraweb.slac.stanford.edu/apex/slacprod/f?p=123:2:2341849278304305::::P2_NODENAME:www.college.edu.s" TargetMode="External"/><Relationship Id="rId102" Type="http://schemas.openxmlformats.org/officeDocument/2006/relationships/hyperlink" Target="https://oraweb.slac.stanford.edu/apex/slacprod/f?p=123:2:2341849278304305::::P2_NODENAME:ames-surveyor.arc.nasa.go" TargetMode="External"/><Relationship Id="rId547" Type="http://schemas.openxmlformats.org/officeDocument/2006/relationships/hyperlink" Target="https://oraweb.slac.stanford.edu/apex/slacprod/f?p=123:2:2341849278304305::::P2_NODENAME:neutrinos.uv.e" TargetMode="External"/><Relationship Id="rId754" Type="http://schemas.openxmlformats.org/officeDocument/2006/relationships/hyperlink" Target="https://oraweb.slac.stanford.edu/apex/slacprod/f?p=123:2:2341849278304305::::P2_NODENAME:iepmbw.bnl.or" TargetMode="External"/><Relationship Id="rId961" Type="http://schemas.openxmlformats.org/officeDocument/2006/relationships/hyperlink" Target="https://oraweb.slac.stanford.edu/apex/slacprod/f?p=123:2:2341849278304305::::P2_NODENAME:www.globalnet.c" TargetMode="External"/><Relationship Id="rId1384" Type="http://schemas.openxmlformats.org/officeDocument/2006/relationships/hyperlink" Target="https://oraweb.slac.stanford.edu/apex/slacprod/f?p=123:2:2341849278304305::::P2_NODENAME:59.165.131.11.man-static.vsnl.net.i" TargetMode="External"/><Relationship Id="rId1591" Type="http://schemas.openxmlformats.org/officeDocument/2006/relationships/hyperlink" Target="https://oraweb.slac.stanford.edu/apex/slacprod/f?p=123:2:2341849278304305::::P2_NODENAME:washington4.cw.ne" TargetMode="External"/><Relationship Id="rId1605" Type="http://schemas.openxmlformats.org/officeDocument/2006/relationships/hyperlink" Target="https://oraweb.slac.stanford.edu/apex/slacprod/f?p=123:2:2341849278304305::::P2_NODENAME:sgiserv.rmki.kfki.hu25.212.5" TargetMode="External"/><Relationship Id="rId1689" Type="http://schemas.openxmlformats.org/officeDocument/2006/relationships/hyperlink" Target="https://oraweb.slac.stanford.edu/apex/slacprod/f?p=123:2:2341849278304305::::P2_NODENAME:216.102.95.25" TargetMode="External"/><Relationship Id="rId1812" Type="http://schemas.openxmlformats.org/officeDocument/2006/relationships/hyperlink" Target="https://oraweb.slac.stanford.edu/apex/slacprod/f?p=123:2:2341849278304305::::P2_NODENAME:oceanus.slac.oceanus.slac.stanford.ed" TargetMode="External"/><Relationship Id="rId2228" Type="http://schemas.openxmlformats.org/officeDocument/2006/relationships/hyperlink" Target="https://oraweb.slac.stanford.edu/apex/slacprod/f?p=123:2:2341849278304305::::P2_NODENAME:cbinet.b" TargetMode="External"/><Relationship Id="rId2435" Type="http://schemas.openxmlformats.org/officeDocument/2006/relationships/hyperlink" Target="https://oraweb.slac.stanford.edu/apex/slacprod/f?p=123:2:2341849278304305::::P2_NODENAME:www.assemblee.n" TargetMode="External"/><Relationship Id="rId2642" Type="http://schemas.openxmlformats.org/officeDocument/2006/relationships/hyperlink" Target="https://oraweb.slac.stanford.edu/apex/slacprod/f?p=123:2:2341849278304305::::P2_NODENAME:192.215.17.3" TargetMode="External"/><Relationship Id="rId90" Type="http://schemas.openxmlformats.org/officeDocument/2006/relationships/hyperlink" Target="https://oraweb.slac.stanford.edu/apex/slacprod/f?p=123:2:2341849278304305::::P2_NODENAME:pnec.seecs.edu.p" TargetMode="External"/><Relationship Id="rId186" Type="http://schemas.openxmlformats.org/officeDocument/2006/relationships/hyperlink" Target="https://oraweb.slac.stanford.edu/apex/slacprod/f?p=123:2:2341849278304305::::P2_NODENAME:hep.uta.ed" TargetMode="External"/><Relationship Id="rId393" Type="http://schemas.openxmlformats.org/officeDocument/2006/relationships/hyperlink" Target="https://oraweb.slac.stanford.edu/apex/slacprod/f?p=123:2:2341849278304305::::P2_NODENAME:rtr-glastfw3.slac.stanford.ed" TargetMode="External"/><Relationship Id="rId407" Type="http://schemas.openxmlformats.org/officeDocument/2006/relationships/hyperlink" Target="https://oraweb.slac.stanford.edu/apex/slacprod/f?p=123:2:2341849278304305::::P2_NODENAME:hpl3cmu1.cern.c" TargetMode="External"/><Relationship Id="rId614" Type="http://schemas.openxmlformats.org/officeDocument/2006/relationships/hyperlink" Target="https://oraweb.slac.stanford.edu/apex/slacprod/f?p=123:2:2341849278304305::::P2_NODENAME:df.uba.a" TargetMode="External"/><Relationship Id="rId821" Type="http://schemas.openxmlformats.org/officeDocument/2006/relationships/hyperlink" Target="https://oraweb.slac.stanford.edu/apex/slacprod/f?p=123:2:2341849278304305::::P2_NODENAME:www.univ-emir.d" TargetMode="External"/><Relationship Id="rId1037" Type="http://schemas.openxmlformats.org/officeDocument/2006/relationships/hyperlink" Target="https://oraweb.slac.stanford.edu/apex/slacprod/f?p=123:2:2341849278304305::::P2_NODENAME:speedtest.netdriver.com.b" TargetMode="External"/><Relationship Id="rId1244" Type="http://schemas.openxmlformats.org/officeDocument/2006/relationships/hyperlink" Target="https://oraweb.slac.stanford.edu/apex/slacprod/f?p=123:2:2341849278304305::::P2_NODENAME:pine.zk3-x.dec.co" TargetMode="External"/><Relationship Id="rId1451" Type="http://schemas.openxmlformats.org/officeDocument/2006/relationships/hyperlink" Target="https://oraweb.slac.stanford.edu/apex/slacprod/f?p=123:2:2341849278304305::::P2_NODENAME:dits-cn.co" TargetMode="External"/><Relationship Id="rId1896" Type="http://schemas.openxmlformats.org/officeDocument/2006/relationships/hyperlink" Target="https://oraweb.slac.stanford.edu/apex/slacprod/f?p=123:2:2341849278304305::::P2_NODENAME:pingerkhi-uok.pern.edu.p" TargetMode="External"/><Relationship Id="rId2074" Type="http://schemas.openxmlformats.org/officeDocument/2006/relationships/hyperlink" Target="https://oraweb.slac.stanford.edu/apex/slacprod/f?p=123:2:2341849278304305::::P2_NODENAME:www.nus.edu.s" TargetMode="External"/><Relationship Id="rId2281" Type="http://schemas.openxmlformats.org/officeDocument/2006/relationships/hyperlink" Target="https://oraweb.slac.stanford.edu/apex/slacprod/f?p=123:2:2341849278304305::::P2_NODENAME:www.geocom.d" TargetMode="External"/><Relationship Id="rId2502" Type="http://schemas.openxmlformats.org/officeDocument/2006/relationships/hyperlink" Target="https://oraweb.slac.stanford.edu/apex/slacprod/f?p=123:2:2341849278304305::::P2_NODENAME:www.sharif.i" TargetMode="External"/><Relationship Id="rId253" Type="http://schemas.openxmlformats.org/officeDocument/2006/relationships/hyperlink" Target="https://oraweb.slac.stanford.edu/apex/slacprod/f?p=123:2:2341849278304305::::P2_NODENAME:www-ipn.unil.c" TargetMode="External"/><Relationship Id="rId460" Type="http://schemas.openxmlformats.org/officeDocument/2006/relationships/hyperlink" Target="https://oraweb.slac.stanford.edu/apex/slacprod/f?p=123:2:2341849278304305::::P2_NODENAME:br5s6p0-10bf-th-1.ascc.ne" TargetMode="External"/><Relationship Id="rId698" Type="http://schemas.openxmlformats.org/officeDocument/2006/relationships/hyperlink" Target="https://oraweb.slac.stanford.edu/apex/slacprod/f?p=123:2:2341849278304305::::P2_NODENAME:171.66.185.24" TargetMode="External"/><Relationship Id="rId919" Type="http://schemas.openxmlformats.org/officeDocument/2006/relationships/hyperlink" Target="https://oraweb.slac.stanford.edu/apex/slacprod/f?p=123:2:2341849278304305::::P2_NODENAME:iaeand.iaea.or.a" TargetMode="External"/><Relationship Id="rId1090" Type="http://schemas.openxmlformats.org/officeDocument/2006/relationships/hyperlink" Target="https://oraweb.slac.stanford.edu/apex/slacprod/f?p=123:2:2341849278304305::::P2_NODENAME:name-server-out.rcnp.osaka-u.ac.j" TargetMode="External"/><Relationship Id="rId1104" Type="http://schemas.openxmlformats.org/officeDocument/2006/relationships/hyperlink" Target="https://oraweb.slac.stanford.edu/apex/slacprod/f?p=123:2:2341849278304305::::P2_NODENAME:www.iitd.ac.i" TargetMode="External"/><Relationship Id="rId1311" Type="http://schemas.openxmlformats.org/officeDocument/2006/relationships/hyperlink" Target="https://oraweb.slac.stanford.edu/apex/slacprod/f?p=123:2:2341849278304305::::P2_NODENAME:www.ku.ac.ke" TargetMode="External"/><Relationship Id="rId1549" Type="http://schemas.openxmlformats.org/officeDocument/2006/relationships/hyperlink" Target="https://oraweb.slac.stanford.edu/apex/slacprod/f?p=123:2:2341849278304305::::P2_NODENAME:fi.uib.n" TargetMode="External"/><Relationship Id="rId1756" Type="http://schemas.openxmlformats.org/officeDocument/2006/relationships/hyperlink" Target="https://oraweb.slac.stanford.edu/apex/slacprod/f?p=123:2:2341849278304305::::P2_NODENAME:icfamonlnf.infn.i" TargetMode="External"/><Relationship Id="rId1963" Type="http://schemas.openxmlformats.org/officeDocument/2006/relationships/hyperlink" Target="https://oraweb.slac.stanford.edu/apex/slacprod/f?p=123:2:2341849278304305::::P2_NODENAME:pinger.unimas.m" TargetMode="External"/><Relationship Id="rId2141" Type="http://schemas.openxmlformats.org/officeDocument/2006/relationships/hyperlink" Target="https://oraweb.slac.stanford.edu/apex/slacprod/f?p=123:2:2341849278304305::::P2_NODENAME:www.inetvr.com.b" TargetMode="External"/><Relationship Id="rId2379" Type="http://schemas.openxmlformats.org/officeDocument/2006/relationships/hyperlink" Target="https://oraweb.slac.stanford.edu/apex/slacprod/f?p=123:2:2341849278304305::::P2_NODENAME:www.agpe.m" TargetMode="External"/><Relationship Id="rId2586" Type="http://schemas.openxmlformats.org/officeDocument/2006/relationships/hyperlink" Target="https://oraweb.slac.stanford.edu/apex/slacprod/f?p=123:2:2341849278304305::::P2_NODENAME:www.nersc.go" TargetMode="External"/><Relationship Id="rId48" Type="http://schemas.openxmlformats.org/officeDocument/2006/relationships/hyperlink" Target="https://oraweb.slac.stanford.edu/apex/slacprod/f?p=123:2:2341849278304305::::P2_NODENAME:www.cuc.edu.v" TargetMode="External"/><Relationship Id="rId113" Type="http://schemas.openxmlformats.org/officeDocument/2006/relationships/hyperlink" Target="https://oraweb.slac.stanford.edu/apex/slacprod/f?p=123:2:2341849278304305::::P2_NODENAME:flywheel.princeton.ed" TargetMode="External"/><Relationship Id="rId320" Type="http://schemas.openxmlformats.org/officeDocument/2006/relationships/hyperlink" Target="https://oraweb.slac.stanford.edu/apex/slacprod/f?p=123:2:2341849278304305::::P2_NODENAME:www.unam.m" TargetMode="External"/><Relationship Id="rId558" Type="http://schemas.openxmlformats.org/officeDocument/2006/relationships/hyperlink" Target="https://oraweb.slac.stanford.edu/apex/slacprod/f?p=123:2:2341849278304305::::P2_NODENAME:www.uaemex.m" TargetMode="External"/><Relationship Id="rId765" Type="http://schemas.openxmlformats.org/officeDocument/2006/relationships/hyperlink" Target="https://oraweb.slac.stanford.edu/apex/slacprod/f?p=123:2:2341849278304305::::P2_NODENAME:192.215.71.2" TargetMode="External"/><Relationship Id="rId972" Type="http://schemas.openxmlformats.org/officeDocument/2006/relationships/hyperlink" Target="https://oraweb.slac.stanford.edu/apex/slacprod/f?p=123:2:2341849278304305::::P2_NODENAME:www.sistec.co.a" TargetMode="External"/><Relationship Id="rId1188" Type="http://schemas.openxmlformats.org/officeDocument/2006/relationships/hyperlink" Target="https://oraweb.slac.stanford.edu/apex/slacprod/f?p=123:2:2341849278304305::::P2_NODENAME:ewha-sxp.kr.apan.ne" TargetMode="External"/><Relationship Id="rId1395" Type="http://schemas.openxmlformats.org/officeDocument/2006/relationships/hyperlink" Target="https://oraweb.slac.stanford.edu/apex/slacprod/f?p=123:2:2341849278304305::::P2_NODENAME:www.ljm.org.l" TargetMode="External"/><Relationship Id="rId1409" Type="http://schemas.openxmlformats.org/officeDocument/2006/relationships/hyperlink" Target="https://oraweb.slac.stanford.edu/apex/slacprod/f?p=123:2:2341849278304305::::P2_NODENAME:www.unerg.edu.v" TargetMode="External"/><Relationship Id="rId1616" Type="http://schemas.openxmlformats.org/officeDocument/2006/relationships/hyperlink" Target="https://oraweb.slac.stanford.edu/apex/slacprod/f?p=123:2:2341849278304305::::P2_NODENAME:ns2.slac.85.1" TargetMode="External"/><Relationship Id="rId1823" Type="http://schemas.openxmlformats.org/officeDocument/2006/relationships/hyperlink" Target="https://oraweb.slac.stanford.edu/apex/slacprod/f?p=123:2:2341849278304305::::P2_NODENAME:n.go.j" TargetMode="External"/><Relationship Id="rId2001" Type="http://schemas.openxmlformats.org/officeDocument/2006/relationships/hyperlink" Target="https://oraweb.slac.stanford.edu/apex/slacprod/f?p=123:2:2341849278304305::::P2_NODENAME:pingermtn.pern.edu.p" TargetMode="External"/><Relationship Id="rId2239" Type="http://schemas.openxmlformats.org/officeDocument/2006/relationships/hyperlink" Target="https://oraweb.slac.stanford.edu/apex/slacprod/f?p=123:2:2341849278304305::::P2_NODENAME:www.aazimbabwe.co.z" TargetMode="External"/><Relationship Id="rId2446" Type="http://schemas.openxmlformats.org/officeDocument/2006/relationships/hyperlink" Target="https://oraweb.slac.stanford.edu/apex/slacprod/f?p=123:2:2341849278304305::::P2_NODENAME:www.muchs.ac.t" TargetMode="External"/><Relationship Id="rId2653" Type="http://schemas.openxmlformats.org/officeDocument/2006/relationships/hyperlink" Target="https://oraweb.slac.stanford.edu/apex/slacprod/f?p=123:2:2341849278304305::::P2_NODENAME:db.nea.f" TargetMode="External"/><Relationship Id="rId197" Type="http://schemas.openxmlformats.org/officeDocument/2006/relationships/hyperlink" Target="https://oraweb.slac.stanford.edu/apex/slacprod/f?p=123:2:2341849278304305::::P2_NODENAME:etppc39.etp.physik.uni-muenchen.d" TargetMode="External"/><Relationship Id="rId418" Type="http://schemas.openxmlformats.org/officeDocument/2006/relationships/hyperlink" Target="https://oraweb.slac.stanford.edu/apex/slacprod/f?p=123:2:2341849278304305::::P2_NODENAME:lbl.csc.cuhk.edu.h" TargetMode="External"/><Relationship Id="rId625" Type="http://schemas.openxmlformats.org/officeDocument/2006/relationships/hyperlink" Target="https://oraweb.slac.stanford.edu/apex/slacprod/f?p=123:2:2341849278304305::::P2_NODENAME:159.226.251." TargetMode="External"/><Relationship Id="rId832" Type="http://schemas.openxmlformats.org/officeDocument/2006/relationships/hyperlink" Target="https://oraweb.slac.stanford.edu/apex/slacprod/f?p=123:2:2341849278304305::::P2_NODENAME:glast.pg.infn.i" TargetMode="External"/><Relationship Id="rId1048" Type="http://schemas.openxmlformats.org/officeDocument/2006/relationships/hyperlink" Target="https://oraweb.slac.stanford.edu/apex/slacprod/f?p=123:2:2341849278304305::::P2_NODENAME:ns1.dns.b" TargetMode="External"/><Relationship Id="rId1255" Type="http://schemas.openxmlformats.org/officeDocument/2006/relationships/hyperlink" Target="https://oraweb.slac.stanford.edu/apex/slacprod/f?p=123:2:2341849278304305::::P2_NODENAME:www.cnn.co" TargetMode="External"/><Relationship Id="rId1462" Type="http://schemas.openxmlformats.org/officeDocument/2006/relationships/hyperlink" Target="https://oraweb.slac.stanford.edu/apex/slacprod/f?p=123:2:2341849278304305::::P2_NODENAME:80.231.23.13" TargetMode="External"/><Relationship Id="rId2085" Type="http://schemas.openxmlformats.org/officeDocument/2006/relationships/hyperlink" Target="https://oraweb.slac.stanford.edu/apex/slacprod/f?p=123:2:2341849278304305::::P2_NODENAME:ftp.noao.ed" TargetMode="External"/><Relationship Id="rId2292" Type="http://schemas.openxmlformats.org/officeDocument/2006/relationships/hyperlink" Target="https://oraweb.slac.stanford.edu/apex/slacprod/f?p=123:2:2341849278304305::::P2_NODENAME:www.multilink.h" TargetMode="External"/><Relationship Id="rId2306" Type="http://schemas.openxmlformats.org/officeDocument/2006/relationships/hyperlink" Target="https://oraweb.slac.stanford.edu/apex/slacprod/f?p=123:2:2341849278304305::::P2_NODENAME:www.agrimarket.gov.b" TargetMode="External"/><Relationship Id="rId2513" Type="http://schemas.openxmlformats.org/officeDocument/2006/relationships/hyperlink" Target="https://oraweb.slac.stanford.edu/apex/slacprod/f?p=123:2:2341849278304305::::P2_NODENAME:www.bacim.m" TargetMode="External"/><Relationship Id="rId264" Type="http://schemas.openxmlformats.org/officeDocument/2006/relationships/hyperlink" Target="https://oraweb.slac.stanford.edu/apex/slacprod/f?p=123:2:2341849278304305::::P2_NODENAME:obara.gw.tohoku.ac.j" TargetMode="External"/><Relationship Id="rId471" Type="http://schemas.openxmlformats.org/officeDocument/2006/relationships/hyperlink" Target="https://oraweb.slac.stanford.edu/apex/slacprod/f?p=123:2:2341849278304305::::P2_NODENAME:140.109.42." TargetMode="External"/><Relationship Id="rId1115" Type="http://schemas.openxmlformats.org/officeDocument/2006/relationships/hyperlink" Target="https://oraweb.slac.stanford.edu/apex/slacprod/f?p=123:2:2341849278304305::::P2_NODENAME:www.rikkyo.ac.j" TargetMode="External"/><Relationship Id="rId1322" Type="http://schemas.openxmlformats.org/officeDocument/2006/relationships/hyperlink" Target="https://oraweb.slac.stanford.edu/apex/slacprod/f?p=123:2:2341849278304305::::P2_NODENAME:www.ucbp.com.e" TargetMode="External"/><Relationship Id="rId1767" Type="http://schemas.openxmlformats.org/officeDocument/2006/relationships/hyperlink" Target="https://oraweb.slac.stanford.edu/apex/slacprod/f?p=123:2:2341849278304305::::P2_NODENAME:cepheid.olorado.ed" TargetMode="External"/><Relationship Id="rId1974" Type="http://schemas.openxmlformats.org/officeDocument/2006/relationships/hyperlink" Target="https://oraweb.slac.stanford.edu/apex/slacprod/f?p=123:2:2341849278304305::::P2_NODENAME:www.rsu.ac.t" TargetMode="External"/><Relationship Id="rId2152" Type="http://schemas.openxmlformats.org/officeDocument/2006/relationships/hyperlink" Target="https://oraweb.slac.stanford.edu/apex/slacprod/f?p=123:2:2341849278304305::::P2_NODENAME:speedtest.cablecolor.h" TargetMode="External"/><Relationship Id="rId2597" Type="http://schemas.openxmlformats.org/officeDocument/2006/relationships/hyperlink" Target="https://oraweb.slac.stanford.edu/apex/slacprod/f?p=123:2:2341849278304305::::P2_NODENAME:spin.riken.bnl.go" TargetMode="External"/><Relationship Id="rId2720" Type="http://schemas.openxmlformats.org/officeDocument/2006/relationships/hyperlink" Target="https://oraweb.slac.stanford.edu/apex/slacprod/f?p=123:2:2341849278304305::::P2_NODENAME:surf.sno.laurentian.c" TargetMode="External"/><Relationship Id="rId59" Type="http://schemas.openxmlformats.org/officeDocument/2006/relationships/hyperlink" Target="https://oraweb.slac.stanford.edu/apex/slacprod/f?p=123:2:2341849278304305::::P2_NODENAME:ongkot.kmutt.ac.t" TargetMode="External"/><Relationship Id="rId124" Type="http://schemas.openxmlformats.org/officeDocument/2006/relationships/hyperlink" Target="https://oraweb.slac.stanford.edu/apex/slacprod/f?p=123:2:2341849278304305::::P2_NODENAME:surveyor.colorado.ed" TargetMode="External"/><Relationship Id="rId569" Type="http://schemas.openxmlformats.org/officeDocument/2006/relationships/hyperlink" Target="https://oraweb.slac.stanford.edu/apex/slacprod/f?p=123:2:2341849278304305::::P2_NODENAME:fal000phys01.lancs.ac.u" TargetMode="External"/><Relationship Id="rId776" Type="http://schemas.openxmlformats.org/officeDocument/2006/relationships/hyperlink" Target="https://oraweb.slac.stanford.edu/apex/slacprod/f?p=123:2:2341849278304305::::P2_NODENAME:rs2.mae-east.rsng.ne" TargetMode="External"/><Relationship Id="rId983" Type="http://schemas.openxmlformats.org/officeDocument/2006/relationships/hyperlink" Target="https://oraweb.slac.stanford.edu/apex/slacprod/f?p=123:2:2341849278304305::::P2_NODENAME:pinger.unza.z" TargetMode="External"/><Relationship Id="rId1199" Type="http://schemas.openxmlformats.org/officeDocument/2006/relationships/hyperlink" Target="https://oraweb.slac.stanford.edu/apex/slacprod/f?p=123:2:2341849278304305::::P2_NODENAME:lattice.nt.aarnet.net.a" TargetMode="External"/><Relationship Id="rId1627" Type="http://schemas.openxmlformats.org/officeDocument/2006/relationships/hyperlink" Target="https://oraweb.slac.stanford.edu/apex/slacprod/f?p=123:2:2341849278304305::::P2_NODENAME:washington3.cw.ne" TargetMode="External"/><Relationship Id="rId1834" Type="http://schemas.openxmlformats.org/officeDocument/2006/relationships/hyperlink" Target="https://oraweb.slac.stanford.edu/apex/slacprod/f?p=123:2:2341849278304305::::P2_NODENAME:phys150.physics.vt.ed" TargetMode="External"/><Relationship Id="rId2457" Type="http://schemas.openxmlformats.org/officeDocument/2006/relationships/hyperlink" Target="https://oraweb.slac.stanford.edu/apex/slacprod/f?p=123:2:2341849278304305::::P2_NODENAME:www.ccis.org.t" TargetMode="External"/><Relationship Id="rId2664" Type="http://schemas.openxmlformats.org/officeDocument/2006/relationships/hyperlink" Target="https://oraweb.slac.stanford.edu/apex/slacprod/f?p=123:2:2341849278304305::::P2_NODENAME:www.mfa.gov.b" TargetMode="External"/><Relationship Id="rId331" Type="http://schemas.openxmlformats.org/officeDocument/2006/relationships/hyperlink" Target="https://oraweb.slac.stanford.edu/apex/slacprod/f?p=123:2:2341849278304305::::P2_NODENAME:proton.tau.ac.i" TargetMode="External"/><Relationship Id="rId429" Type="http://schemas.openxmlformats.org/officeDocument/2006/relationships/hyperlink" Target="https://oraweb.slac.stanford.edu/apex/slacprod/f?p=123:2:2341849278304305::::P2_NODENAME:pinger.ictp.i" TargetMode="External"/><Relationship Id="rId636" Type="http://schemas.openxmlformats.org/officeDocument/2006/relationships/hyperlink" Target="https://oraweb.slac.stanford.edu/apex/slacprod/f?p=123:2:2341849278304305::::P2_NODENAME:www.usm.m" TargetMode="External"/><Relationship Id="rId1059" Type="http://schemas.openxmlformats.org/officeDocument/2006/relationships/hyperlink" Target="https://oraweb.slac.stanford.edu/apex/slacprod/f?p=123:2:2341849278304305::::P2_NODENAME:www.uci.c" TargetMode="External"/><Relationship Id="rId1266" Type="http://schemas.openxmlformats.org/officeDocument/2006/relationships/hyperlink" Target="https://oraweb.slac.stanford.edu/apex/slacprod/f?p=123:2:2341849278304305::::P2_NODENAME:max3.hywr01.pbi.ne" TargetMode="External"/><Relationship Id="rId1473" Type="http://schemas.openxmlformats.org/officeDocument/2006/relationships/hyperlink" Target="https://oraweb.slac.stanford.edu/apex/slacprod/f?p=123:2:2341849278304305::::P2_NODENAME:www.vodafone.com.m" TargetMode="External"/><Relationship Id="rId2012" Type="http://schemas.openxmlformats.org/officeDocument/2006/relationships/hyperlink" Target="https://oraweb.slac.stanford.edu/apex/slacprod/f?p=123:2:2341849278304305::::P2_NODENAME:scipp.ucsc.ed" TargetMode="External"/><Relationship Id="rId2096" Type="http://schemas.openxmlformats.org/officeDocument/2006/relationships/hyperlink" Target="https://oraweb.slac.stanford.edu/apex/slacprod/f?p=123:2:2341849278304305::::P2_NODENAME:www.muni.c" TargetMode="External"/><Relationship Id="rId2317" Type="http://schemas.openxmlformats.org/officeDocument/2006/relationships/hyperlink" Target="https://oraweb.slac.stanford.edu/apex/slacprod/f?p=123:2:2341849278304305::::P2_NODENAME:www.advsouth.co.n" TargetMode="External"/><Relationship Id="rId843" Type="http://schemas.openxmlformats.org/officeDocument/2006/relationships/hyperlink" Target="https://oraweb.slac.stanford.edu/apex/slacprod/f?p=123:2:2341849278304305::::P2_NODENAME:www.sadc-fanr.org.z" TargetMode="External"/><Relationship Id="rId1126" Type="http://schemas.openxmlformats.org/officeDocument/2006/relationships/hyperlink" Target="https://oraweb.slac.stanford.edu/apex/slacprod/f?p=123:2:2341849278304305::::P2_NODENAME:sun.ihep.ac.c" TargetMode="External"/><Relationship Id="rId1680" Type="http://schemas.openxmlformats.org/officeDocument/2006/relationships/hyperlink" Target="https://oraweb.slac.stanford.edu/apex/slacprod/f?p=123:2:2341849278304305::::P2_NODENAME:ping.desy.dtu-dresden.d" TargetMode="External"/><Relationship Id="rId1778" Type="http://schemas.openxmlformats.org/officeDocument/2006/relationships/hyperlink" Target="https://oraweb.slac.stanford.edu/apex/slacprod/f?p=123:2:2341849278304305::::P2_NODENAME:ftp.physisdsc.ed" TargetMode="External"/><Relationship Id="rId1901" Type="http://schemas.openxmlformats.org/officeDocument/2006/relationships/hyperlink" Target="https://oraweb.slac.stanford.edu/apex/slacprod/f?p=123:2:2341849278304305::::P2_NODENAME:duhs.seecs.edu.p" TargetMode="External"/><Relationship Id="rId1985" Type="http://schemas.openxmlformats.org/officeDocument/2006/relationships/hyperlink" Target="https://oraweb.slac.stanford.edu/apex/slacprod/f?p=123:2:2341849278304305::::P2_NODENAME:pinger.uaar.edu.p" TargetMode="External"/><Relationship Id="rId2524" Type="http://schemas.openxmlformats.org/officeDocument/2006/relationships/hyperlink" Target="https://oraweb.slac.stanford.edu/apex/slacprod/f?p=123:2:2341849278304305::::P2_NODENAME:speedtest.net.p" TargetMode="External"/><Relationship Id="rId2731" Type="http://schemas.openxmlformats.org/officeDocument/2006/relationships/hyperlink" Target="https://oraweb.slac.stanford.edu/apex/slacprod/f?p=123:2:2341849278304305::::P2_NODENAME:www.nren.nasa.go" TargetMode="External"/><Relationship Id="rId275" Type="http://schemas.openxmlformats.org/officeDocument/2006/relationships/hyperlink" Target="https://oraweb.slac.stanford.edu/apex/slacprod/f?p=123:2:2341849278304305::::P2_NODENAME:yumj2.kek.j" TargetMode="External"/><Relationship Id="rId482" Type="http://schemas.openxmlformats.org/officeDocument/2006/relationships/hyperlink" Target="https://oraweb.slac.stanford.edu/apex/slacprod/f?p=123:2:2341849278304305::::P2_NODENAME:dag230.nchc.org.t" TargetMode="External"/><Relationship Id="rId703" Type="http://schemas.openxmlformats.org/officeDocument/2006/relationships/hyperlink" Target="https://oraweb.slac.stanford.edu/apex/slacprod/f?p=123:2:2341849278304305::::P2_NODENAME:171.66.202.9" TargetMode="External"/><Relationship Id="rId910" Type="http://schemas.openxmlformats.org/officeDocument/2006/relationships/hyperlink" Target="https://oraweb.slac.stanford.edu/apex/slacprod/f?p=123:2:2341849278304305::::P2_NODENAME:195.114.28.1" TargetMode="External"/><Relationship Id="rId1333" Type="http://schemas.openxmlformats.org/officeDocument/2006/relationships/hyperlink" Target="https://oraweb.slac.stanford.edu/apex/slacprod/f?p=123:2:2341849278304305::::P2_NODENAME:www.planwel.ed" TargetMode="External"/><Relationship Id="rId1540" Type="http://schemas.openxmlformats.org/officeDocument/2006/relationships/hyperlink" Target="https://oraweb.slac.stanford.edu/apex/slacprod/f?p=123:2:2341849278304305::::P2_NODENAME:ntrc5.ar.singaren.net.s" TargetMode="External"/><Relationship Id="rId1638" Type="http://schemas.openxmlformats.org/officeDocument/2006/relationships/hyperlink" Target="https://oraweb.slac.stanford.edu/apex/slacprod/f?p=123:2:2341849278304305::::P2_NODENAME:bbfarm04.roma1.infn.i" TargetMode="External"/><Relationship Id="rId2163" Type="http://schemas.openxmlformats.org/officeDocument/2006/relationships/hyperlink" Target="https://oraweb.slac.stanford.edu/apex/slacprod/f?p=123:2:2341849278304305::::P2_NODENAME:www.dcc.uchile.c" TargetMode="External"/><Relationship Id="rId2370" Type="http://schemas.openxmlformats.org/officeDocument/2006/relationships/hyperlink" Target="https://oraweb.slac.stanford.edu/apex/slacprod/f?p=123:2:2341849278304305::::P2_NODENAME:www.utem.edu.m" TargetMode="External"/><Relationship Id="rId135" Type="http://schemas.openxmlformats.org/officeDocument/2006/relationships/hyperlink" Target="https://oraweb.slac.stanford.edu/apex/slacprod/f?p=123:2:2341849278304305::::P2_NODENAME:cdfserv.mps.ohio-state.ed" TargetMode="External"/><Relationship Id="rId342" Type="http://schemas.openxmlformats.org/officeDocument/2006/relationships/hyperlink" Target="https://oraweb.slac.stanford.edu/apex/slacprod/f?p=123:2:2341849278304305::::P2_NODENAME:s-cross.tokai.jaeri.go.j" TargetMode="External"/><Relationship Id="rId787" Type="http://schemas.openxmlformats.org/officeDocument/2006/relationships/hyperlink" Target="https://oraweb.slac.stanford.edu/apex/slacprod/f?p=123:2:2341849278304305::::P2_NODENAME:lapphp0.in2p3.f" TargetMode="External"/><Relationship Id="rId994" Type="http://schemas.openxmlformats.org/officeDocument/2006/relationships/hyperlink" Target="https://oraweb.slac.stanford.edu/apex/slacprod/f?p=123:2:2341849278304305::::P2_NODENAME:c1.sgp.arm.go" TargetMode="External"/><Relationship Id="rId1400" Type="http://schemas.openxmlformats.org/officeDocument/2006/relationships/hyperlink" Target="https://oraweb.slac.stanford.edu/apex/slacprod/f?p=123:2:2341849278304305::::P2_NODENAME:www.uonbi.ac.k" TargetMode="External"/><Relationship Id="rId1845" Type="http://schemas.openxmlformats.org/officeDocument/2006/relationships/hyperlink" Target="https://oraweb.slac.stanford.edu/apex/slacprod/f?p=123:2:2341849278304305::::P2_NODENAME:ccpntc3.f" TargetMode="External"/><Relationship Id="rId2023" Type="http://schemas.openxmlformats.org/officeDocument/2006/relationships/hyperlink" Target="https://oraweb.slac.stanford.edu/apex/slacprod/f?p=123:2:2341849278304305::::P2_NODENAME:ns.hip.f" TargetMode="External"/><Relationship Id="rId2230" Type="http://schemas.openxmlformats.org/officeDocument/2006/relationships/hyperlink" Target="https://oraweb.slac.stanford.edu/apex/slacprod/f?p=123:2:2341849278304305::::P2_NODENAME:www.afriregister.b" TargetMode="External"/><Relationship Id="rId2468" Type="http://schemas.openxmlformats.org/officeDocument/2006/relationships/hyperlink" Target="https://oraweb.slac.stanford.edu/apex/slacprod/f?p=123:2:2341849278304305::::P2_NODENAME:www.monash.edu.m" TargetMode="External"/><Relationship Id="rId2675" Type="http://schemas.openxmlformats.org/officeDocument/2006/relationships/hyperlink" Target="https://oraweb.slac.stanford.edu/apex/slacprod/f?p=123:2:2341849278304305::::P2_NODENAME:cache.kr.apan.ne" TargetMode="External"/><Relationship Id="rId202" Type="http://schemas.openxmlformats.org/officeDocument/2006/relationships/hyperlink" Target="https://oraweb.slac.stanford.edu/apex/slacprod/f?p=123:2:2341849278304305::::P2_NODENAME:hp01.ihep.uni-heidelberg.d" TargetMode="External"/><Relationship Id="rId647" Type="http://schemas.openxmlformats.org/officeDocument/2006/relationships/hyperlink" Target="https://oraweb.slac.stanford.edu/apex/slacprod/f?p=123:2:2341849278304305::::P2_NODENAME:pinger.khu.ac.k" TargetMode="External"/><Relationship Id="rId854" Type="http://schemas.openxmlformats.org/officeDocument/2006/relationships/hyperlink" Target="https://oraweb.slac.stanford.edu/apex/slacprod/f?p=123:2:2341849278304305::::P2_NODENAME:www.aun.edu.e" TargetMode="External"/><Relationship Id="rId1277" Type="http://schemas.openxmlformats.org/officeDocument/2006/relationships/hyperlink" Target="https://oraweb.slac.stanford.edu/apex/slacprod/f?p=123:2:2341849278304305::::P2_NODENAME:www.hanq.ne" TargetMode="External"/><Relationship Id="rId1484" Type="http://schemas.openxmlformats.org/officeDocument/2006/relationships/hyperlink" Target="https://oraweb.slac.stanford.edu/apex/slacprod/f?p=123:2:2341849278304305::::P2_NODENAME:www.univiu.or" TargetMode="External"/><Relationship Id="rId1691" Type="http://schemas.openxmlformats.org/officeDocument/2006/relationships/hyperlink" Target="https://oraweb.slac.stanford.edu/apex/slacprod/f?p=123:2:2341849278304305::::P2_NODENAME:200.55.145.1" TargetMode="External"/><Relationship Id="rId1705" Type="http://schemas.openxmlformats.org/officeDocument/2006/relationships/hyperlink" Target="https://oraweb.slac.stanford.edu/apex/slacprod/f?p=123:2:2341849278304305::::P2_NODENAME:dns.roxy.ac.i" TargetMode="External"/><Relationship Id="rId1912" Type="http://schemas.openxmlformats.org/officeDocument/2006/relationships/hyperlink" Target="https://oraweb.slac.stanford.edu/apex/slacprod/f?p=123:2:2341849278304305::::P2_NODENAME:pinger.kohat.edu.p" TargetMode="External"/><Relationship Id="rId2328" Type="http://schemas.openxmlformats.org/officeDocument/2006/relationships/hyperlink" Target="https://oraweb.slac.stanford.edu/apex/slacprod/f?p=123:2:2341849278304305::::P2_NODENAME:www.ihep.ac.c" TargetMode="External"/><Relationship Id="rId2535" Type="http://schemas.openxmlformats.org/officeDocument/2006/relationships/hyperlink" Target="https://oraweb.slac.stanford.edu/apex/slacprod/f?p=123:2:2341849278304305::::P2_NODENAME:speedtest.bbmax.co.u" TargetMode="External"/><Relationship Id="rId286" Type="http://schemas.openxmlformats.org/officeDocument/2006/relationships/hyperlink" Target="https://oraweb.slac.stanford.edu/apex/slacprod/f?p=123:2:2341849278304305::::P2_NODENAME:iepm.desy.d" TargetMode="External"/><Relationship Id="rId493" Type="http://schemas.openxmlformats.org/officeDocument/2006/relationships/hyperlink" Target="https://oraweb.slac.stanford.edu/apex/slacprod/f?p=123:2:2341849278304305::::P2_NODENAME:axtov1.roma2.infn.i" TargetMode="External"/><Relationship Id="rId507" Type="http://schemas.openxmlformats.org/officeDocument/2006/relationships/hyperlink" Target="https://oraweb.slac.stanford.edu/apex/slacprod/f?p=123:2:2341849278304305::::P2_NODENAME:video.triumf.c" TargetMode="External"/><Relationship Id="rId714" Type="http://schemas.openxmlformats.org/officeDocument/2006/relationships/hyperlink" Target="https://oraweb.slac.stanford.edu/apex/slacprod/f?p=123:2:2341849278304305::::P2_NODENAME:domain.itmnetdirect.co" TargetMode="External"/><Relationship Id="rId921" Type="http://schemas.openxmlformats.org/officeDocument/2006/relationships/hyperlink" Target="https://oraweb.slac.stanford.edu/apex/slacprod/f?p=123:2:2341849278304305::::P2_NODENAME:www.novagest.co.a" TargetMode="External"/><Relationship Id="rId1137" Type="http://schemas.openxmlformats.org/officeDocument/2006/relationships/hyperlink" Target="https://oraweb.slac.stanford.edu/apex/slacprod/f?p=123:2:2341849278304305::::P2_NODENAME:vega.skyinet.ne" TargetMode="External"/><Relationship Id="rId1344" Type="http://schemas.openxmlformats.org/officeDocument/2006/relationships/hyperlink" Target="https://oraweb.slac.stanford.edu/apex/slacprod/f?p=123:2:2341849278304305::::P2_NODENAME:www.acrossafricatours.co.zw" TargetMode="External"/><Relationship Id="rId1551" Type="http://schemas.openxmlformats.org/officeDocument/2006/relationships/hyperlink" Target="https://oraweb.slac.stanford.edu/apex/slacprod/f?p=123:2:2341849278304305::::P2_NODENAME:ccc5-np.cit.cornell.ed" TargetMode="External"/><Relationship Id="rId1789" Type="http://schemas.openxmlformats.org/officeDocument/2006/relationships/hyperlink" Target="https://oraweb.slac.stanford.edu/apex/slacprod/f?p=123:2:2341849278304305::::P2_NODENAME:hep505.cithgon.ed" TargetMode="External"/><Relationship Id="rId1996" Type="http://schemas.openxmlformats.org/officeDocument/2006/relationships/hyperlink" Target="https://oraweb.slac.stanford.edu/apex/slacprod/f?p=123:2:2341849278304305::::P2_NODENAME:speedtest.hns.net.i" TargetMode="External"/><Relationship Id="rId2174" Type="http://schemas.openxmlformats.org/officeDocument/2006/relationships/hyperlink" Target="https://oraweb.slac.stanford.edu/apex/slacprod/f?p=123:2:2341849278304305::::P2_NODENAME:ccp.s" TargetMode="External"/><Relationship Id="rId2381" Type="http://schemas.openxmlformats.org/officeDocument/2006/relationships/hyperlink" Target="https://oraweb.slac.stanford.edu/apex/slacprod/f?p=123:2:2341849278304305::::P2_NODENAME:www.nu.edu.s" TargetMode="External"/><Relationship Id="rId2602" Type="http://schemas.openxmlformats.org/officeDocument/2006/relationships/hyperlink" Target="https://oraweb.slac.stanford.edu/apex/slacprod/f?p=123:2:2341849278304305::::P2_NODENAME:usuhs.mi" TargetMode="External"/><Relationship Id="rId50" Type="http://schemas.openxmlformats.org/officeDocument/2006/relationships/hyperlink" Target="https://oraweb.slac.stanford.edu/apex/slacprod/f?p=123:2:2341849278304305::::P2_NODENAME:www.usep.edu.p" TargetMode="External"/><Relationship Id="rId146" Type="http://schemas.openxmlformats.org/officeDocument/2006/relationships/hyperlink" Target="https://oraweb.slac.stanford.edu/apex/slacprod/f?p=123:2:2341849278304305::::P2_NODENAME:tamu.ed" TargetMode="External"/><Relationship Id="rId353" Type="http://schemas.openxmlformats.org/officeDocument/2006/relationships/hyperlink" Target="https://oraweb.slac.stanford.edu/apex/slacprod/f?p=123:2:2341849278304305::::P2_NODENAME:lyoinfo.in2p3.f" TargetMode="External"/><Relationship Id="rId560" Type="http://schemas.openxmlformats.org/officeDocument/2006/relationships/hyperlink" Target="https://oraweb.slac.stanford.edu/apex/slacprod/f?p=123:2:2341849278304305::::P2_NODENAME:www.umich.m" TargetMode="External"/><Relationship Id="rId798" Type="http://schemas.openxmlformats.org/officeDocument/2006/relationships/hyperlink" Target="https://oraweb.slac.stanford.edu/apex/slacprod/f?p=123:2:2341849278304305::::P2_NODENAME:w01gva-ge-0.cern.datatag.or" TargetMode="External"/><Relationship Id="rId1190" Type="http://schemas.openxmlformats.org/officeDocument/2006/relationships/hyperlink" Target="https://oraweb.slac.stanford.edu/apex/slacprod/f?p=123:2:2341849278304305::::P2_NODENAME:snu-sxp.kr.apan.ne" TargetMode="External"/><Relationship Id="rId1204" Type="http://schemas.openxmlformats.org/officeDocument/2006/relationships/hyperlink" Target="https://oraweb.slac.stanford.edu/apex/slacprod/f?p=123:2:2341849278304305::::P2_NODENAME:www.dsl.net.p" TargetMode="External"/><Relationship Id="rId1411" Type="http://schemas.openxmlformats.org/officeDocument/2006/relationships/hyperlink" Target="https://oraweb.slac.stanford.edu/apex/slacprod/f?p=123:2:2341849278304305::::P2_NODENAME:www.upesh.co" TargetMode="External"/><Relationship Id="rId1649" Type="http://schemas.openxmlformats.org/officeDocument/2006/relationships/hyperlink" Target="https://oraweb.slac.stanford.edu/apex/slacprod/f?p=123:2:2341849278304305::::P2_NODENAME:nereus.slac.stanford.ed" TargetMode="External"/><Relationship Id="rId1856" Type="http://schemas.openxmlformats.org/officeDocument/2006/relationships/hyperlink" Target="https://oraweb.slac.stanford.edu/apex/slacprod/f?p=123:2:2341849278304305::::P2_NODENAME:scipp.ucsumf.c" TargetMode="External"/><Relationship Id="rId2034" Type="http://schemas.openxmlformats.org/officeDocument/2006/relationships/hyperlink" Target="https://oraweb.slac.stanford.edu/apex/slacprod/f?p=123:2:2341849278304305::::P2_NODENAME:dept.physics.upenn.ed" TargetMode="External"/><Relationship Id="rId2241" Type="http://schemas.openxmlformats.org/officeDocument/2006/relationships/hyperlink" Target="https://oraweb.slac.stanford.edu/apex/slacprod/f?p=123:2:2341849278304305::::P2_NODENAME:www.agriculture.gouv.c" TargetMode="External"/><Relationship Id="rId2479" Type="http://schemas.openxmlformats.org/officeDocument/2006/relationships/hyperlink" Target="https://oraweb.slac.stanford.edu/apex/slacprod/f?p=123:2:2341849278304305::::P2_NODENAME:sopee.ne" TargetMode="External"/><Relationship Id="rId2686" Type="http://schemas.openxmlformats.org/officeDocument/2006/relationships/hyperlink" Target="https://oraweb.slac.stanford.edu/apex/slacprod/f?p=123:2:2341849278304305::::P2_NODENAME:ns.kornet.ne.k" TargetMode="External"/><Relationship Id="rId213" Type="http://schemas.openxmlformats.org/officeDocument/2006/relationships/hyperlink" Target="https://oraweb.slac.stanford.edu/apex/slacprod/f?p=123:2:2341849278304305::::P2_NODENAME:jlabh1.jlab.or" TargetMode="External"/><Relationship Id="rId420" Type="http://schemas.openxmlformats.org/officeDocument/2006/relationships/hyperlink" Target="https://oraweb.slac.stanford.edu/apex/slacprod/f?p=123:2:2341849278304305::::P2_NODENAME:www.alaska.ed" TargetMode="External"/><Relationship Id="rId658" Type="http://schemas.openxmlformats.org/officeDocument/2006/relationships/hyperlink" Target="https://oraweb.slac.stanford.edu/apex/slacprod/f?p=123:2:2341849278304305::::P2_NODENAME:www.ladiscusion.c" TargetMode="External"/><Relationship Id="rId865" Type="http://schemas.openxmlformats.org/officeDocument/2006/relationships/hyperlink" Target="https://oraweb.slac.stanford.edu/apex/slacprod/f?p=123:2:2341849278304305::::P2_NODENAME:ping.isnet.i" TargetMode="External"/><Relationship Id="rId1050" Type="http://schemas.openxmlformats.org/officeDocument/2006/relationships/hyperlink" Target="https://oraweb.slac.stanford.edu/apex/slacprod/f?p=123:2:2341849278304305::::P2_NODENAME:banpro.com.n" TargetMode="External"/><Relationship Id="rId1288" Type="http://schemas.openxmlformats.org/officeDocument/2006/relationships/hyperlink" Target="https://oraweb.slac.stanford.edu/apex/slacprod/f?p=123:2:2341849278304305::::P2_NODENAME:www.natconsumercredit.gov.n" TargetMode="External"/><Relationship Id="rId1495" Type="http://schemas.openxmlformats.org/officeDocument/2006/relationships/hyperlink" Target="https://oraweb.slac.stanford.edu/apex/slacprod/f?p=123:2:2341849278304305::::P2_NODENAME:speedtest.vivonet.l" TargetMode="External"/><Relationship Id="rId1509" Type="http://schemas.openxmlformats.org/officeDocument/2006/relationships/hyperlink" Target="https://oraweb.slac.stanford.edu/apex/slacprod/f?p=123:2:2341849278304305::::P2_NODENAME:www.belarus.b" TargetMode="External"/><Relationship Id="rId1716" Type="http://schemas.openxmlformats.org/officeDocument/2006/relationships/hyperlink" Target="https://oraweb.slac.stanford.edu/apex/slacprod/f?p=123:2:2341849278304305::::P2_NODENAME:moon.cnea.gov.a" TargetMode="External"/><Relationship Id="rId1923" Type="http://schemas.openxmlformats.org/officeDocument/2006/relationships/hyperlink" Target="https://oraweb.slac.stanford.edu/apex/slacprod/f?p=123:2:2341849278304305::::P2_NODENAME:quest.seecs.edu.p" TargetMode="External"/><Relationship Id="rId2101" Type="http://schemas.openxmlformats.org/officeDocument/2006/relationships/hyperlink" Target="https://oraweb.slac.stanford.edu/apex/slacprod/f?p=123:2:2341849278304305::::P2_NODENAME:www.thphys.may.i" TargetMode="External"/><Relationship Id="rId2339" Type="http://schemas.openxmlformats.org/officeDocument/2006/relationships/hyperlink" Target="https://oraweb.slac.stanford.edu/apex/slacprod/f?p=123:2:2341849278304305::::P2_NODENAME:www.multinet.a" TargetMode="External"/><Relationship Id="rId2546" Type="http://schemas.openxmlformats.org/officeDocument/2006/relationships/hyperlink" Target="https://oraweb.slac.stanford.edu/apex/slacprod/f?p=123:2:2341849278304305::::P2_NODENAME:speedtest-roubaix.snsci.ne" TargetMode="External"/><Relationship Id="rId297" Type="http://schemas.openxmlformats.org/officeDocument/2006/relationships/hyperlink" Target="https://oraweb.slac.stanford.edu/apex/slacprod/f?p=123:2:2341849278304305::::P2_NODENAME:lattice.tas.aarnet.net.a" TargetMode="External"/><Relationship Id="rId518" Type="http://schemas.openxmlformats.org/officeDocument/2006/relationships/hyperlink" Target="https://oraweb.slac.stanford.edu/apex/slacprod/f?p=123:2:2341849278304305::::P2_NODENAME:143.108.31." TargetMode="External"/><Relationship Id="rId725" Type="http://schemas.openxmlformats.org/officeDocument/2006/relationships/hyperlink" Target="https://oraweb.slac.stanford.edu/apex/slacprod/f?p=123:2:2341849278304305::::P2_NODENAME:arl.dren.mm.advanced.or" TargetMode="External"/><Relationship Id="rId932" Type="http://schemas.openxmlformats.org/officeDocument/2006/relationships/hyperlink" Target="https://oraweb.slac.stanford.edu/apex/slacprod/f?p=123:2:2341849278304305::::P2_NODENAME:speedtest.bensoft.r" TargetMode="External"/><Relationship Id="rId1148" Type="http://schemas.openxmlformats.org/officeDocument/2006/relationships/hyperlink" Target="https://oraweb.slac.stanford.edu/apex/slacprod/f?p=123:2:2341849278304305::::P2_NODENAME:www.aiou.edu.p" TargetMode="External"/><Relationship Id="rId1355" Type="http://schemas.openxmlformats.org/officeDocument/2006/relationships/hyperlink" Target="https://oraweb.slac.stanford.edu/apex/slacprod/f?p=123:2:2341849278304305::::P2_NODENAME:speedtest.primehome.co" TargetMode="External"/><Relationship Id="rId1562" Type="http://schemas.openxmlformats.org/officeDocument/2006/relationships/hyperlink" Target="https://oraweb.slac.stanford.edu/apex/slacprod/f?p=123:2:2341849278304305::::P2_NODENAME:dolphinics.n" TargetMode="External"/><Relationship Id="rId2185" Type="http://schemas.openxmlformats.org/officeDocument/2006/relationships/hyperlink" Target="https://oraweb.slac.stanford.edu/apex/slacprod/f?p=123:2:2341849278304305::::P2_NODENAME:ping.isnic.i" TargetMode="External"/><Relationship Id="rId2392" Type="http://schemas.openxmlformats.org/officeDocument/2006/relationships/hyperlink" Target="https://oraweb.slac.stanford.edu/apex/slacprod/f?p=123:2:2341849278304305::::P2_NODENAME:web.africaonline.co.s" TargetMode="External"/><Relationship Id="rId2406" Type="http://schemas.openxmlformats.org/officeDocument/2006/relationships/hyperlink" Target="https://oraweb.slac.stanford.edu/apex/slacprod/f?p=123:2:2341849278304305::::P2_NODENAME:www.ppesa.gov.e" TargetMode="External"/><Relationship Id="rId2613" Type="http://schemas.openxmlformats.org/officeDocument/2006/relationships/hyperlink" Target="https://oraweb.slac.stanford.edu/apex/slacprod/f?p=123:2:2341849278304305::::P2_NODENAME:ucr.ed" TargetMode="External"/><Relationship Id="rId157" Type="http://schemas.openxmlformats.org/officeDocument/2006/relationships/hyperlink" Target="https://oraweb.slac.stanford.edu/apex/slacprod/f?p=123:2:2341849278304305::::P2_NODENAME:www.ornl.go" TargetMode="External"/><Relationship Id="rId364" Type="http://schemas.openxmlformats.org/officeDocument/2006/relationships/hyperlink" Target="https://oraweb.slac.stanford.edu/apex/slacprod/f?p=123:2:2341849278304305::::P2_NODENAME:hpssd0.riken.go.j" TargetMode="External"/><Relationship Id="rId1008" Type="http://schemas.openxmlformats.org/officeDocument/2006/relationships/hyperlink" Target="https://oraweb.slac.stanford.edu/apex/slacprod/f?p=123:2:2341849278304305::::P2_NODENAME:rs2.pb.rsng.ne" TargetMode="External"/><Relationship Id="rId1215" Type="http://schemas.openxmlformats.org/officeDocument/2006/relationships/hyperlink" Target="https://oraweb.slac.stanford.edu/apex/slacprod/f?p=123:2:2341849278304305::::P2_NODENAME:plop.lanl.go" TargetMode="External"/><Relationship Id="rId1422" Type="http://schemas.openxmlformats.org/officeDocument/2006/relationships/hyperlink" Target="https://oraweb.slac.stanford.edu/apex/slacprod/f?p=123:2:2341849278304305::::P2_NODENAME:www.aku.ed" TargetMode="External"/><Relationship Id="rId1867" Type="http://schemas.openxmlformats.org/officeDocument/2006/relationships/hyperlink" Target="https://oraweb.slac.stanford.edu/apex/slacprod/f?p=123:2:2341849278304305::::P2_NODENAME:deemzmon0.deemz.ne" TargetMode="External"/><Relationship Id="rId2045" Type="http://schemas.openxmlformats.org/officeDocument/2006/relationships/hyperlink" Target="https://oraweb.slac.stanford.edu/apex/slacprod/f?p=123:2:2341849278304305::::P2_NODENAME:www.nbi.d" TargetMode="External"/><Relationship Id="rId2697" Type="http://schemas.openxmlformats.org/officeDocument/2006/relationships/hyperlink" Target="https://oraweb.slac.stanford.edu/apex/slacprod/f?p=123:2:2341849278304305::::P2_NODENAME:proxy.fm.intel.co" TargetMode="External"/><Relationship Id="rId61" Type="http://schemas.openxmlformats.org/officeDocument/2006/relationships/hyperlink" Target="https://oraweb.slac.stanford.edu/apex/slacprod/f?p=123:2:2341849278304305::::P2_NODENAME:www.duet.ac.b" TargetMode="External"/><Relationship Id="rId571" Type="http://schemas.openxmlformats.org/officeDocument/2006/relationships/hyperlink" Target="https://oraweb.slac.stanford.edu/apex/slacprod/f?p=123:2:2341849278304305::::P2_NODENAME:lavhep.lancs.ac.u" TargetMode="External"/><Relationship Id="rId669" Type="http://schemas.openxmlformats.org/officeDocument/2006/relationships/hyperlink" Target="https://oraweb.slac.stanford.edu/apex/slacprod/f?p=123:2:2341849278304305::::P2_NODENAME:166.49.29.20" TargetMode="External"/><Relationship Id="rId876" Type="http://schemas.openxmlformats.org/officeDocument/2006/relationships/hyperlink" Target="https://oraweb.slac.stanford.edu/apex/slacprod/f?p=123:2:2341849278304305::::P2_NODENAME:ns.iaea.or.a" TargetMode="External"/><Relationship Id="rId1299" Type="http://schemas.openxmlformats.org/officeDocument/2006/relationships/hyperlink" Target="https://oraweb.slac.stanford.edu/apex/slacprod/f?p=123:2:2341849278304305::::P2_NODENAME:speed.pollub.p" TargetMode="External"/><Relationship Id="rId1727" Type="http://schemas.openxmlformats.org/officeDocument/2006/relationships/hyperlink" Target="https://oraweb.slac.stanford.edu/apex/slacprod/f?p=123:2:2341849278304305::::P2_NODENAME:bet.ijs.s" TargetMode="External"/><Relationship Id="rId1934" Type="http://schemas.openxmlformats.org/officeDocument/2006/relationships/hyperlink" Target="https://oraweb.slac.stanford.edu/apex/slacprod/f?p=123:2:2341849278304305::::P2_NODENAME:pinger.slac.stanford.ed" TargetMode="External"/><Relationship Id="rId2252" Type="http://schemas.openxmlformats.org/officeDocument/2006/relationships/hyperlink" Target="https://oraweb.slac.stanford.edu/apex/slacprod/f?p=123:2:2341849278304305::::P2_NODENAME:www.ternet.or.t" TargetMode="External"/><Relationship Id="rId2557" Type="http://schemas.openxmlformats.org/officeDocument/2006/relationships/hyperlink" Target="https://oraweb.slac.stanford.edu/apex/slacprod/f?p=123:2:2341849278304305::::P2_NODENAME:ust.edu.s" TargetMode="External"/><Relationship Id="rId19" Type="http://schemas.openxmlformats.org/officeDocument/2006/relationships/hyperlink" Target="https://oraweb.slac.stanford.edu/apex/slacprod/f?p=123:2:2341849278304305::::P2_NODENAME:cir.red.s" TargetMode="External"/><Relationship Id="rId224" Type="http://schemas.openxmlformats.org/officeDocument/2006/relationships/hyperlink" Target="https://oraweb.slac.stanford.edu/apex/slacprod/f?p=123:2:2341849278304305::::P2_NODENAME:falcon.cse.unsw.edu.a" TargetMode="External"/><Relationship Id="rId431" Type="http://schemas.openxmlformats.org/officeDocument/2006/relationships/hyperlink" Target="https://oraweb.slac.stanford.edu/apex/slacprod/f?p=123:2:2341849278304305::::P2_NODENAME:axts03.ts.infn.i" TargetMode="External"/><Relationship Id="rId529" Type="http://schemas.openxmlformats.org/officeDocument/2006/relationships/hyperlink" Target="https://oraweb.slac.stanford.edu/apex/slacprod/f?p=123:2:2341849278304305::::P2_NODENAME:www.ucl.ac.u" TargetMode="External"/><Relationship Id="rId736" Type="http://schemas.openxmlformats.org/officeDocument/2006/relationships/hyperlink" Target="https://oraweb.slac.stanford.edu/apex/slacprod/f?p=123:2:2341849278304305::::P2_NODENAME:www.ird.b" TargetMode="External"/><Relationship Id="rId1061" Type="http://schemas.openxmlformats.org/officeDocument/2006/relationships/hyperlink" Target="https://oraweb.slac.stanford.edu/apex/slacprod/f?p=123:2:2341849278304305::::P2_NODENAME:uclv12.uclv.edu.c" TargetMode="External"/><Relationship Id="rId1159" Type="http://schemas.openxmlformats.org/officeDocument/2006/relationships/hyperlink" Target="https://oraweb.slac.stanford.edu/apex/slacprod/f?p=123:2:2341849278304305::::P2_NODENAME:lattice.nsw.aarnet.net.a" TargetMode="External"/><Relationship Id="rId1366" Type="http://schemas.openxmlformats.org/officeDocument/2006/relationships/hyperlink" Target="https://oraweb.slac.stanford.edu/apex/slacprod/f?p=123:2:2341849278304305::::P2_NODENAME:4.1" TargetMode="External"/><Relationship Id="rId2112" Type="http://schemas.openxmlformats.org/officeDocument/2006/relationships/hyperlink" Target="https://oraweb.slac.stanford.edu/apex/slacprod/f?p=123:2:2341849278304305::::P2_NODENAME:wwwinfo.jinr.r" TargetMode="External"/><Relationship Id="rId2196" Type="http://schemas.openxmlformats.org/officeDocument/2006/relationships/hyperlink" Target="https://oraweb.slac.stanford.edu/apex/slacprod/f?p=123:2:2341849278304305::::P2_NODENAME:www.arcticcircleregion.g" TargetMode="External"/><Relationship Id="rId2417" Type="http://schemas.openxmlformats.org/officeDocument/2006/relationships/hyperlink" Target="https://oraweb.slac.stanford.edu/apex/slacprod/f?p=123:2:2341849278304305::::P2_NODENAME:www.iut.ac.i" TargetMode="External"/><Relationship Id="rId168" Type="http://schemas.openxmlformats.org/officeDocument/2006/relationships/hyperlink" Target="https://oraweb.slac.stanford.edu/apex/slacprod/f?p=123:2:2341849278304305::::P2_NODENAME:ns1.lbl.go" TargetMode="External"/><Relationship Id="rId943" Type="http://schemas.openxmlformats.org/officeDocument/2006/relationships/hyperlink" Target="https://oraweb.slac.stanford.edu/apex/slacprod/f?p=123:2:2341849278304305::::P2_NODENAME:www.kokotalk.s" TargetMode="External"/><Relationship Id="rId1019" Type="http://schemas.openxmlformats.org/officeDocument/2006/relationships/hyperlink" Target="https://oraweb.slac.stanford.edu/apex/slacprod/f?p=123:2:2341849278304305::::P2_NODENAME:a.root-servers.ne" TargetMode="External"/><Relationship Id="rId1573" Type="http://schemas.openxmlformats.org/officeDocument/2006/relationships/hyperlink" Target="https://oraweb.slac.stanford.edu/apex/slacprod/f?p=123:2:2341849278304305::::P2_NODENAME:wwwmics.er.ysics.colostate.ed" TargetMode="External"/><Relationship Id="rId1780" Type="http://schemas.openxmlformats.org/officeDocument/2006/relationships/hyperlink" Target="https://oraweb.slac.stanford.edu/apex/slacprod/f?p=123:2:2341849278304305::::P2_NODENAME:ping.slac.stanfod" TargetMode="External"/><Relationship Id="rId1878" Type="http://schemas.openxmlformats.org/officeDocument/2006/relationships/hyperlink" Target="https://oraweb.slac.stanford.edu/apex/slacprod/f?p=123:2:2341849278304305::::P2_NODENAME:iepm-resp.slac.stanford.ed" TargetMode="External"/><Relationship Id="rId2624" Type="http://schemas.openxmlformats.org/officeDocument/2006/relationships/hyperlink" Target="https://oraweb.slac.stanford.edu/apex/slacprod/f?p=123:2:2341849278304305::::P2_NODENAME:mailhub.scl.ameslab.go" TargetMode="External"/><Relationship Id="rId72" Type="http://schemas.openxmlformats.org/officeDocument/2006/relationships/hyperlink" Target="https://oraweb.slac.stanford.edu/apex/slacprod/f?p=123:2:2341849278304305::::P2_NODENAME:www.csir.org.g" TargetMode="External"/><Relationship Id="rId375" Type="http://schemas.openxmlformats.org/officeDocument/2006/relationships/hyperlink" Target="https://oraweb.slac.stanford.edu/apex/slacprod/f?p=123:2:2341849278304305::::P2_NODENAME:rarfsun.riken.go.j" TargetMode="External"/><Relationship Id="rId582" Type="http://schemas.openxmlformats.org/officeDocument/2006/relationships/hyperlink" Target="https://oraweb.slac.stanford.edu/apex/slacprod/f?p=123:2:2341849278304305::::P2_NODENAME:ns.rikkyo.ac.j" TargetMode="External"/><Relationship Id="rId803" Type="http://schemas.openxmlformats.org/officeDocument/2006/relationships/hyperlink" Target="https://oraweb.slac.stanford.edu/apex/slacprod/f?p=123:2:2341849278304305::::P2_NODENAME:www.inp.nsk.s" TargetMode="External"/><Relationship Id="rId1226" Type="http://schemas.openxmlformats.org/officeDocument/2006/relationships/hyperlink" Target="https://oraweb.slac.stanford.edu/apex/slacprod/f?p=123:2:2341849278304305::::P2_NODENAME:www.icta.l" TargetMode="External"/><Relationship Id="rId1433" Type="http://schemas.openxmlformats.org/officeDocument/2006/relationships/hyperlink" Target="https://oraweb.slac.stanford.edu/apex/slacprod/f?p=123:2:2341849278304305::::P2_NODENAME:HYDERABAD.I" TargetMode="External"/><Relationship Id="rId1640" Type="http://schemas.openxmlformats.org/officeDocument/2006/relationships/hyperlink" Target="https://oraweb.slac.stanford.edu/apex/slacprod/f?p=123:2:2341849278304305::::P2_NODENAME:keeshond-g.nikhef.n" TargetMode="External"/><Relationship Id="rId1738" Type="http://schemas.openxmlformats.org/officeDocument/2006/relationships/hyperlink" Target="https://oraweb.slac.stanford.edu/apex/slacprod/f?p=123:2:2341849278304305::::P2_NODENAME:www.scphys.kyoto-u.ac.j" TargetMode="External"/><Relationship Id="rId2056" Type="http://schemas.openxmlformats.org/officeDocument/2006/relationships/hyperlink" Target="https://oraweb.slac.stanford.edu/apex/slacprod/f?p=123:2:2341849278304305::::P2_NODENAME:ns.osaka-u.ac.j" TargetMode="External"/><Relationship Id="rId2263" Type="http://schemas.openxmlformats.org/officeDocument/2006/relationships/hyperlink" Target="https://oraweb.slac.stanford.edu/apex/slacprod/f?p=123:2:2341849278304305::::P2_NODENAME:www.nomad.m" TargetMode="External"/><Relationship Id="rId2470" Type="http://schemas.openxmlformats.org/officeDocument/2006/relationships/hyperlink" Target="https://oraweb.slac.stanford.edu/apex/slacprod/f?p=123:2:2341849278304305::::P2_NODENAME:twmb.inf" TargetMode="External"/><Relationship Id="rId3" Type="http://schemas.openxmlformats.org/officeDocument/2006/relationships/image" Target="../media/image2.gif"/><Relationship Id="rId235" Type="http://schemas.openxmlformats.org/officeDocument/2006/relationships/hyperlink" Target="https://oraweb.slac.stanford.edu/apex/slacprod/f?p=123:2:2341849278304305::::P2_NODENAME:physgi01f.phy.bnl.go" TargetMode="External"/><Relationship Id="rId442" Type="http://schemas.openxmlformats.org/officeDocument/2006/relationships/hyperlink" Target="https://oraweb.slac.stanford.edu/apex/slacprod/f?p=123:2:2341849278304305::::P2_NODENAME:br1s8p1-10bt-cc-wr2.ascc.ne" TargetMode="External"/><Relationship Id="rId887" Type="http://schemas.openxmlformats.org/officeDocument/2006/relationships/hyperlink" Target="https://oraweb.slac.stanford.edu/apex/slacprod/f?p=123:2:2341849278304305::::P2_NODENAME:www.univ-oujda.ac.m" TargetMode="External"/><Relationship Id="rId1072" Type="http://schemas.openxmlformats.org/officeDocument/2006/relationships/hyperlink" Target="https://oraweb.slac.stanford.edu/apex/slacprod/f?p=123:2:2341849278304305::::P2_NODENAME:www.facest.sld.c" TargetMode="External"/><Relationship Id="rId1500" Type="http://schemas.openxmlformats.org/officeDocument/2006/relationships/hyperlink" Target="https://oraweb.slac.stanford.edu/apex/slacprod/f?p=123:2:2341849278304305::::P2_NODENAME:www.uzsci.ne" TargetMode="External"/><Relationship Id="rId1945" Type="http://schemas.openxmlformats.org/officeDocument/2006/relationships/hyperlink" Target="https://oraweb.slac.stanford.edu/apex/slacprod/f?p=123:2:2341849278304305::::P2_NODENAME:pinger.narss.sci.e" TargetMode="External"/><Relationship Id="rId2123" Type="http://schemas.openxmlformats.org/officeDocument/2006/relationships/hyperlink" Target="https://oraweb.slac.stanford.edu/apex/slacprod/f?p=123:2:2341849278304305::::P2_NODENAME:www.cgr.gob.n" TargetMode="External"/><Relationship Id="rId2330" Type="http://schemas.openxmlformats.org/officeDocument/2006/relationships/hyperlink" Target="https://oraweb.slac.stanford.edu/apex/slacprod/f?p=123:2:2341849278304305::::P2_NODENAME:www.most.gov.n" TargetMode="External"/><Relationship Id="rId2568" Type="http://schemas.openxmlformats.org/officeDocument/2006/relationships/hyperlink" Target="https://oraweb.slac.stanford.edu/apex/slacprod/f?p=123:2:2341849278304305::::P2_NODENAME:omnigate.clarkson.ed" TargetMode="External"/><Relationship Id="rId302" Type="http://schemas.openxmlformats.org/officeDocument/2006/relationships/hyperlink" Target="https://oraweb.slac.stanford.edu/apex/slacprod/f?p=123:2:2341849278304305::::P2_NODENAME:fn781a.fnal.go" TargetMode="External"/><Relationship Id="rId747" Type="http://schemas.openxmlformats.org/officeDocument/2006/relationships/hyperlink" Target="https://oraweb.slac.stanford.edu/apex/slacprod/f?p=123:2:2341849278304305::::P2_NODENAME:wnncp193.ncp.edu.p" TargetMode="External"/><Relationship Id="rId954" Type="http://schemas.openxmlformats.org/officeDocument/2006/relationships/hyperlink" Target="https://oraweb.slac.stanford.edu/apex/slacprod/f?p=123:2:2341849278304305::::P2_NODENAME:web.ucd.ac.m" TargetMode="External"/><Relationship Id="rId1377" Type="http://schemas.openxmlformats.org/officeDocument/2006/relationships/hyperlink" Target="https://oraweb.slac.stanford.edu/apex/slacprod/f?p=123:2:2341849278304305::::P2_NODENAME:www.ucan.ed" TargetMode="External"/><Relationship Id="rId1584" Type="http://schemas.openxmlformats.org/officeDocument/2006/relationships/hyperlink" Target="https://oraweb.slac.stanford.edu/apex/slacprod/f?p=123:2:2341849278304305::::P2_NODENAME:vanderbilt.ed" TargetMode="External"/><Relationship Id="rId1791" Type="http://schemas.openxmlformats.org/officeDocument/2006/relationships/hyperlink" Target="https://oraweb.slac.stanford.edu/apex/slacprod/f?p=123:2:2341849278304305::::P2_NODENAME:phys150.ph.phys.vt.ed" TargetMode="External"/><Relationship Id="rId1805" Type="http://schemas.openxmlformats.org/officeDocument/2006/relationships/hyperlink" Target="https://oraweb.slac.stanford.edu/apex/slacprod/f?p=123:2:2341849278304305::::P2_NODENAME:yalpeid.physics.utoronto.c" TargetMode="External"/><Relationship Id="rId2428" Type="http://schemas.openxmlformats.org/officeDocument/2006/relationships/hyperlink" Target="https://oraweb.slac.stanford.edu/apex/slacprod/f?p=123:2:2341849278304305::::P2_NODENAME:www.pa.msu.ed" TargetMode="External"/><Relationship Id="rId2635" Type="http://schemas.openxmlformats.org/officeDocument/2006/relationships/hyperlink" Target="https://oraweb.slac.stanford.edu/apex/slacprod/f?p=123:2:2341849278304305::::P2_NODENAME:ns.digex.ne" TargetMode="External"/><Relationship Id="rId83" Type="http://schemas.openxmlformats.org/officeDocument/2006/relationships/hyperlink" Target="https://oraweb.slac.stanford.edu/apex/slacprod/f?p=123:2:2341849278304305::::P2_NODENAME:web-a.lvdats.l" TargetMode="External"/><Relationship Id="rId179" Type="http://schemas.openxmlformats.org/officeDocument/2006/relationships/hyperlink" Target="https://oraweb.slac.stanford.edu/apex/slacprod/f?p=123:2:2341849278304305::::P2_NODENAME:mailrelay1.cc.columbia.ed" TargetMode="External"/><Relationship Id="rId386" Type="http://schemas.openxmlformats.org/officeDocument/2006/relationships/hyperlink" Target="https://oraweb.slac.stanford.edu/apex/slacprod/f?p=123:2:2341849278304305::::P2_NODENAME:ns2.slac.stanford.ed" TargetMode="External"/><Relationship Id="rId593" Type="http://schemas.openxmlformats.org/officeDocument/2006/relationships/hyperlink" Target="https://oraweb.slac.stanford.edu/apex/slacprod/f?p=123:2:2341849278304305::::P2_NODENAME:qmserver.genetics.utah.ed" TargetMode="External"/><Relationship Id="rId607" Type="http://schemas.openxmlformats.org/officeDocument/2006/relationships/hyperlink" Target="https://oraweb.slac.stanford.edu/apex/slacprod/f?p=123:2:2341849278304305::::P2_NODENAME:gm00.hep.ph.ic.ac.u" TargetMode="External"/><Relationship Id="rId814" Type="http://schemas.openxmlformats.org/officeDocument/2006/relationships/hyperlink" Target="https://oraweb.slac.stanford.edu/apex/slacprod/f?p=123:2:2341849278304305::::P2_NODENAME:www.president.k" TargetMode="External"/><Relationship Id="rId1237" Type="http://schemas.openxmlformats.org/officeDocument/2006/relationships/hyperlink" Target="https://oraweb.slac.stanford.edu/apex/slacprod/f?p=123:2:2341849278304305::::P2_NODENAME:www.ht.h" TargetMode="External"/><Relationship Id="rId1444" Type="http://schemas.openxmlformats.org/officeDocument/2006/relationships/hyperlink" Target="https://oraweb.slac.stanford.edu/apex/slacprod/f?p=123:2:2341849278304305::::P2_NODENAME:bbcos.myftp.or" TargetMode="External"/><Relationship Id="rId1651" Type="http://schemas.openxmlformats.org/officeDocument/2006/relationships/hyperlink" Target="https://oraweb.slac.stanford.edu/apex/slacprod/f?p=123:2:2341849278304305::::P2_NODENAME:pktw03.phy.tu-dh" TargetMode="External"/><Relationship Id="rId1889" Type="http://schemas.openxmlformats.org/officeDocument/2006/relationships/hyperlink" Target="https://oraweb.slac.stanford.edu/apex/slacprod/f?p=123:2:2341849278304305::::P2_NODENAME:pinger.cemb.edu.p" TargetMode="External"/><Relationship Id="rId2067" Type="http://schemas.openxmlformats.org/officeDocument/2006/relationships/hyperlink" Target="https://oraweb.slac.stanford.edu/apex/slacprod/f?p=123:2:2341849278304305::::P2_NODENAME:ns1.tcd.i" TargetMode="External"/><Relationship Id="rId2274" Type="http://schemas.openxmlformats.org/officeDocument/2006/relationships/hyperlink" Target="https://oraweb.slac.stanford.edu/apex/slacprod/f?p=123:2:2341849278304305::::P2_NODENAME:access.sprace.org.b" TargetMode="External"/><Relationship Id="rId2481" Type="http://schemas.openxmlformats.org/officeDocument/2006/relationships/hyperlink" Target="https://oraweb.slac.stanford.edu/apex/slacprod/f?p=123:2:2341849278304305::::P2_NODENAME:www.leo.co.l" TargetMode="External"/><Relationship Id="rId2702" Type="http://schemas.openxmlformats.org/officeDocument/2006/relationships/hyperlink" Target="https://oraweb.slac.stanford.edu/apex/slacprod/f?p=123:2:2341849278304305::::P2_NODENAME:192.122.183.20" TargetMode="External"/><Relationship Id="rId246" Type="http://schemas.openxmlformats.org/officeDocument/2006/relationships/hyperlink" Target="https://oraweb.slac.stanford.edu/apex/slacprod/f?p=123:2:2341849278304305::::P2_NODENAME:metro.gatech.ed" TargetMode="External"/><Relationship Id="rId453" Type="http://schemas.openxmlformats.org/officeDocument/2006/relationships/hyperlink" Target="https://oraweb.slac.stanford.edu/apex/slacprod/f?p=123:2:2341849278304305::::P2_NODENAME:br6s3s4-fddi-cc.ascc.ne" TargetMode="External"/><Relationship Id="rId660" Type="http://schemas.openxmlformats.org/officeDocument/2006/relationships/hyperlink" Target="https://oraweb.slac.stanford.edu/apex/slacprod/f?p=123:2:2341849278304305::::P2_NODENAME:sj-a1-cisco.scruz.ne" TargetMode="External"/><Relationship Id="rId898" Type="http://schemas.openxmlformats.org/officeDocument/2006/relationships/hyperlink" Target="https://oraweb.slac.stanford.edu/apex/slacprod/f?p=123:2:2341849278304305::::P2_NODENAME:194.67.220.16" TargetMode="External"/><Relationship Id="rId1083" Type="http://schemas.openxmlformats.org/officeDocument/2006/relationships/hyperlink" Target="https://oraweb.slac.stanford.edu/apex/slacprod/f?p=123:2:2341849278304305::::P2_NODENAME:g3-0.khi77c1.pie.net.p" TargetMode="External"/><Relationship Id="rId1290" Type="http://schemas.openxmlformats.org/officeDocument/2006/relationships/hyperlink" Target="https://oraweb.slac.stanford.edu/apex/slacprod/f?p=123:2:2341849278304305::::P2_NODENAME:www.cbj.gov.j" TargetMode="External"/><Relationship Id="rId1304" Type="http://schemas.openxmlformats.org/officeDocument/2006/relationships/hyperlink" Target="https://oraweb.slac.stanford.edu/apex/slacprod/f?p=123:2:2341849278304305::::P2_NODENAME:mull.eauburkina.b" TargetMode="External"/><Relationship Id="rId1511" Type="http://schemas.openxmlformats.org/officeDocument/2006/relationships/hyperlink" Target="https://oraweb.slac.stanford.edu/apex/slacprod/f?p=123:2:2341849278304305::::P2_NODENAME:speedtest-bezons.snsci.ne" TargetMode="External"/><Relationship Id="rId1749" Type="http://schemas.openxmlformats.org/officeDocument/2006/relationships/hyperlink" Target="https://oraweb.slac.stanford.edu/apex/slacprod/f?p=123:2:2341849278304305::::P2_NODENAME:yalp150.physics.colostate.ed" TargetMode="External"/><Relationship Id="rId1956" Type="http://schemas.openxmlformats.org/officeDocument/2006/relationships/hyperlink" Target="https://oraweb.slac.stanford.edu/apex/slacprod/f?p=123:2:2341849278304305::::P2_NODENAME:monitor.seecs.edu.p" TargetMode="External"/><Relationship Id="rId2134" Type="http://schemas.openxmlformats.org/officeDocument/2006/relationships/hyperlink" Target="https://oraweb.slac.stanford.edu/apex/slacprod/f?p=123:2:2341849278304305::::P2_NODENAME:hn.l" TargetMode="External"/><Relationship Id="rId2341" Type="http://schemas.openxmlformats.org/officeDocument/2006/relationships/hyperlink" Target="https://oraweb.slac.stanford.edu/apex/slacprod/f?p=123:2:2341849278304305::::P2_NODENAME:www.edtc.ac.p" TargetMode="External"/><Relationship Id="rId2579" Type="http://schemas.openxmlformats.org/officeDocument/2006/relationships/hyperlink" Target="https://oraweb.slac.stanford.edu/apex/slacprod/f?p=123:2:2341849278304305::::P2_NODENAME:syr.ed" TargetMode="External"/><Relationship Id="rId106" Type="http://schemas.openxmlformats.org/officeDocument/2006/relationships/hyperlink" Target="https://oraweb.slac.stanford.edu/apex/slacprod/f?p=123:2:2341849278304305::::P2_NODENAME:gull.cs.wisc.ed" TargetMode="External"/><Relationship Id="rId313" Type="http://schemas.openxmlformats.org/officeDocument/2006/relationships/hyperlink" Target="https://oraweb.slac.stanford.edu/apex/slacprod/f?p=123:2:2341849278304305::::P2_NODENAME:www.phys.umontreal.c" TargetMode="External"/><Relationship Id="rId758" Type="http://schemas.openxmlformats.org/officeDocument/2006/relationships/hyperlink" Target="https://oraweb.slac.stanford.edu/apex/slacprod/f?p=123:2:2341849278304305::::P2_NODENAME:192.215.116.2" TargetMode="External"/><Relationship Id="rId965" Type="http://schemas.openxmlformats.org/officeDocument/2006/relationships/hyperlink" Target="https://oraweb.slac.stanford.edu/apex/slacprod/f?p=123:2:2341849278304305::::P2_NODENAME:www.centralbank.org.l" TargetMode="External"/><Relationship Id="rId1150" Type="http://schemas.openxmlformats.org/officeDocument/2006/relationships/hyperlink" Target="https://oraweb.slac.stanford.edu/apex/slacprod/f?p=123:2:2341849278304305::::P2_NODENAME:traceroute.hkt.ne" TargetMode="External"/><Relationship Id="rId1388" Type="http://schemas.openxmlformats.org/officeDocument/2006/relationships/hyperlink" Target="https://oraweb.slac.stanford.edu/apex/slacprod/f?p=123:2:2341849278304305::::P2_NODENAME:glbb.j" TargetMode="External"/><Relationship Id="rId1595" Type="http://schemas.openxmlformats.org/officeDocument/2006/relationships/hyperlink" Target="https://oraweb.slac.stanford.edu/apex/slacprod/f?p=123:2:2341849278304305::::P2_NODENAME:hephp1.rl..5" TargetMode="External"/><Relationship Id="rId1609" Type="http://schemas.openxmlformats.org/officeDocument/2006/relationships/hyperlink" Target="https://oraweb.slac.stanford.edu/apex/slacprod/f?p=123:2:2341849278304305::::P2_NODENAME:ns1.utexas.e4.118.5" TargetMode="External"/><Relationship Id="rId1816" Type="http://schemas.openxmlformats.org/officeDocument/2006/relationships/hyperlink" Target="https://oraweb.slac.stanford.edu/apex/slacprod/f?p=123:2:2341849278304305::::P2_NODENAME:un.riken.go.j" TargetMode="External"/><Relationship Id="rId2439" Type="http://schemas.openxmlformats.org/officeDocument/2006/relationships/hyperlink" Target="https://oraweb.slac.stanford.edu/apex/slacprod/f?p=123:2:2341849278304305::::P2_NODENAME:www.ucc.edu.g" TargetMode="External"/><Relationship Id="rId2646" Type="http://schemas.openxmlformats.org/officeDocument/2006/relationships/hyperlink" Target="https://oraweb.slac.stanford.edu/apex/slacprod/f?p=123:2:2341849278304305::::P2_NODENAME:dns.cit.cornell.ed" TargetMode="External"/><Relationship Id="rId10" Type="http://schemas.openxmlformats.org/officeDocument/2006/relationships/hyperlink" Target="https://oraweb.slac.stanford.edu/apex/slacprod/f?p=123:2:2341849278304305::::P2_NODENAME:ping.slac.stanford.ed" TargetMode="External"/><Relationship Id="rId94" Type="http://schemas.openxmlformats.org/officeDocument/2006/relationships/hyperlink" Target="https://oraweb.slac.stanford.edu/apex/slacprod/f?p=123:2:2341849278304305::::P2_NODENAME:bo.cache.nlanr.ne" TargetMode="External"/><Relationship Id="rId397" Type="http://schemas.openxmlformats.org/officeDocument/2006/relationships/hyperlink" Target="https://oraweb.slac.stanford.edu/apex/slacprod/f?p=123:2:2341849278304305::::P2_NODENAME:uni-mainz.d" TargetMode="External"/><Relationship Id="rId520" Type="http://schemas.openxmlformats.org/officeDocument/2006/relationships/hyperlink" Target="https://oraweb.slac.stanford.edu/apex/slacprod/f?p=123:2:2341849278304305::::P2_NODENAME:daiduk.kaist.ac.k" TargetMode="External"/><Relationship Id="rId618" Type="http://schemas.openxmlformats.org/officeDocument/2006/relationships/hyperlink" Target="https://oraweb.slac.stanford.edu/apex/slacprod/f?p=123:2:2341849278304305::::P2_NODENAME:surveyor.cis.upenn.ed" TargetMode="External"/><Relationship Id="rId825" Type="http://schemas.openxmlformats.org/officeDocument/2006/relationships/hyperlink" Target="https://oraweb.slac.stanford.edu/apex/slacprod/f?p=123:2:2341849278304305::::P2_NODENAME:www.arn.d" TargetMode="External"/><Relationship Id="rId1248" Type="http://schemas.openxmlformats.org/officeDocument/2006/relationships/hyperlink" Target="https://oraweb.slac.stanford.edu/apex/slacprod/f?p=123:2:2341849278304305::::P2_NODENAME:ipwt.direcpc.co" TargetMode="External"/><Relationship Id="rId1455" Type="http://schemas.openxmlformats.org/officeDocument/2006/relationships/hyperlink" Target="https://oraweb.slac.stanford.edu/apex/slacprod/f?p=123:2:2341849278304305::::P2_NODENAME:www.vma.edu.p" TargetMode="External"/><Relationship Id="rId1662" Type="http://schemas.openxmlformats.org/officeDocument/2006/relationships/hyperlink" Target="https://oraweb.slac.stanford.edu/apex/slacprod/f?p=123:2:2341849278304305::::P2_NODENAME:inp.nsk.s" TargetMode="External"/><Relationship Id="rId2078" Type="http://schemas.openxmlformats.org/officeDocument/2006/relationships/hyperlink" Target="https://oraweb.slac.stanford.edu/apex/slacprod/f?p=123:2:2341849278304305::::P2_NODENAME:www.gi.alaska.ed" TargetMode="External"/><Relationship Id="rId2201" Type="http://schemas.openxmlformats.org/officeDocument/2006/relationships/hyperlink" Target="https://oraweb.slac.stanford.edu/apex/slacprod/f?p=123:2:2341849278304305::::P2_NODENAME:www.ams.ac.i" TargetMode="External"/><Relationship Id="rId2285" Type="http://schemas.openxmlformats.org/officeDocument/2006/relationships/hyperlink" Target="https://oraweb.slac.stanford.edu/apex/slacprod/f?p=123:2:2341849278304305::::P2_NODENAME:www.ans.edu.n" TargetMode="External"/><Relationship Id="rId2492" Type="http://schemas.openxmlformats.org/officeDocument/2006/relationships/hyperlink" Target="https://oraweb.slac.stanford.edu/apex/slacprod/f?p=123:2:2341849278304305::::P2_NODENAME:st.netbynet.r" TargetMode="External"/><Relationship Id="rId2506" Type="http://schemas.openxmlformats.org/officeDocument/2006/relationships/hyperlink" Target="https://oraweb.slac.stanford.edu/apex/slacprod/f?p=123:2:2341849278304305::::P2_NODENAME:www.ygsmrb.org.y" TargetMode="External"/><Relationship Id="rId257" Type="http://schemas.openxmlformats.org/officeDocument/2006/relationships/hyperlink" Target="https://oraweb.slac.stanford.edu/apex/slacprod/f?p=123:2:2341849278304305::::P2_NODENAME:ping.lucas.lu.s" TargetMode="External"/><Relationship Id="rId464" Type="http://schemas.openxmlformats.org/officeDocument/2006/relationships/hyperlink" Target="https://oraweb.slac.stanford.edu/apex/slacprod/f?p=123:2:2341849278304305::::P2_NODENAME:140.109.196." TargetMode="External"/><Relationship Id="rId1010" Type="http://schemas.openxmlformats.org/officeDocument/2006/relationships/hyperlink" Target="https://oraweb.slac.stanford.edu/apex/slacprod/f?p=123:2:2341849278304305::::P2_NODENAME:rs2.aads.rsng.ne" TargetMode="External"/><Relationship Id="rId1094" Type="http://schemas.openxmlformats.org/officeDocument/2006/relationships/hyperlink" Target="https://oraweb.slac.stanford.edu/apex/slacprod/f?p=123:2:2341849278304305::::P2_NODENAME:photon.hepl.hiroshima-u.ac.j" TargetMode="External"/><Relationship Id="rId1108" Type="http://schemas.openxmlformats.org/officeDocument/2006/relationships/hyperlink" Target="https://oraweb.slac.stanford.edu/apex/slacprod/f?p=123:2:2341849278304305::::P2_NODENAME:drw-a-pm1aarnet.net.a" TargetMode="External"/><Relationship Id="rId1315" Type="http://schemas.openxmlformats.org/officeDocument/2006/relationships/hyperlink" Target="https://oraweb.slac.stanford.edu/apex/slacprod/f?p=123:2:2341849278304305::::P2_NODENAME:www.bta.org.b" TargetMode="External"/><Relationship Id="rId1967" Type="http://schemas.openxmlformats.org/officeDocument/2006/relationships/hyperlink" Target="https://oraweb.slac.stanford.edu/apex/slacprod/f?p=123:2:2341849278304305::::P2_NODENAME:otf1.er.doe.go" TargetMode="External"/><Relationship Id="rId2145" Type="http://schemas.openxmlformats.org/officeDocument/2006/relationships/hyperlink" Target="https://oraweb.slac.stanford.edu/apex/slacprod/f?p=123:2:2341849278304305::::P2_NODENAME:www.globalone.com.b" TargetMode="External"/><Relationship Id="rId2713" Type="http://schemas.openxmlformats.org/officeDocument/2006/relationships/hyperlink" Target="https://oraweb.slac.stanford.edu/apex/slacprod/f?p=123:2:2341849278304305::::P2_NODENAME:140.109.1." TargetMode="External"/><Relationship Id="rId117" Type="http://schemas.openxmlformats.org/officeDocument/2006/relationships/hyperlink" Target="https://oraweb.slac.stanford.edu/apex/slacprod/f?p=123:2:2341849278304305::::P2_NODENAME:mfdd.cims.nyu.ed" TargetMode="External"/><Relationship Id="rId671" Type="http://schemas.openxmlformats.org/officeDocument/2006/relationships/hyperlink" Target="https://oraweb.slac.stanford.edu/apex/slacprod/f?p=123:2:2341849278304305::::P2_NODENAME:foundation.b" TargetMode="External"/><Relationship Id="rId769" Type="http://schemas.openxmlformats.org/officeDocument/2006/relationships/hyperlink" Target="https://oraweb.slac.stanford.edu/apex/slacprod/f?p=123:2:2341849278304305::::P2_NODENAME:cloud.kaist.kr.apan.ne" TargetMode="External"/><Relationship Id="rId976" Type="http://schemas.openxmlformats.org/officeDocument/2006/relationships/hyperlink" Target="https://oraweb.slac.stanford.edu/apex/slacprod/f?p=123:2:2341849278304305::::P2_NODENAME:www.tut.ac.z" TargetMode="External"/><Relationship Id="rId1399" Type="http://schemas.openxmlformats.org/officeDocument/2006/relationships/hyperlink" Target="https://oraweb.slac.stanford.edu/apex/slacprod/f?p=123:2:2341849278304305::::P2_NODENAME:haradhgw.twx.i" TargetMode="External"/><Relationship Id="rId2352" Type="http://schemas.openxmlformats.org/officeDocument/2006/relationships/hyperlink" Target="https://oraweb.slac.stanford.edu/apex/slacprod/f?p=123:2:2341849278304305::::P2_NODENAME:www.untan.ac.i" TargetMode="External"/><Relationship Id="rId2657" Type="http://schemas.openxmlformats.org/officeDocument/2006/relationships/hyperlink" Target="https://oraweb.slac.stanford.edu/apex/slacprod/f?p=123:2:2341849278304305::::P2_NODENAME:www.cisco.co" TargetMode="External"/><Relationship Id="rId324" Type="http://schemas.openxmlformats.org/officeDocument/2006/relationships/hyperlink" Target="https://oraweb.slac.stanford.edu/apex/slacprod/f?p=123:2:2341849278304305::::P2_NODENAME:miner.sdsc.ed" TargetMode="External"/><Relationship Id="rId531" Type="http://schemas.openxmlformats.org/officeDocument/2006/relationships/hyperlink" Target="https://oraweb.slac.stanford.edu/apex/slacprod/f?p=123:2:2341849278304305::::P2_NODENAME:gridmon.sara.n" TargetMode="External"/><Relationship Id="rId629" Type="http://schemas.openxmlformats.org/officeDocument/2006/relationships/hyperlink" Target="https://oraweb.slac.stanford.edu/apex/slacprod/f?p=123:2:2341849278304305::::P2_NODENAME:sunbirdj.ccs.ornl.go" TargetMode="External"/><Relationship Id="rId1161" Type="http://schemas.openxmlformats.org/officeDocument/2006/relationships/hyperlink" Target="https://oraweb.slac.stanford.edu/apex/slacprod/f?p=123:2:2341849278304305::::P2_NODENAME:www.hu.edu.p" TargetMode="External"/><Relationship Id="rId1259" Type="http://schemas.openxmlformats.org/officeDocument/2006/relationships/hyperlink" Target="https://oraweb.slac.stanford.edu/apex/slacprod/f?p=123:2:2341849278304305::::P2_NODENAME:209.147.175.24" TargetMode="External"/><Relationship Id="rId1466" Type="http://schemas.openxmlformats.org/officeDocument/2006/relationships/hyperlink" Target="https://oraweb.slac.stanford.edu/apex/slacprod/f?p=123:2:2341849278304305::::P2_NODENAME:80.231.23.8" TargetMode="External"/><Relationship Id="rId2005" Type="http://schemas.openxmlformats.org/officeDocument/2006/relationships/hyperlink" Target="https://oraweb.slac.stanford.edu/apex/slacprod/f?p=123:2:2341849278304305::::P2_NODENAME:www.mib.edu.m" TargetMode="External"/><Relationship Id="rId2212" Type="http://schemas.openxmlformats.org/officeDocument/2006/relationships/hyperlink" Target="https://oraweb.slac.stanford.edu/apex/slacprod/f?p=123:2:2341849278304305::::P2_NODENAME:www.irk.r" TargetMode="External"/><Relationship Id="rId836" Type="http://schemas.openxmlformats.org/officeDocument/2006/relationships/hyperlink" Target="https://oraweb.slac.stanford.edu/apex/slacprod/f?p=123:2:2341849278304305::::P2_NODENAME:www.ect.unitn.i" TargetMode="External"/><Relationship Id="rId1021" Type="http://schemas.openxmlformats.org/officeDocument/2006/relationships/hyperlink" Target="https://oraweb.slac.stanford.edu/apex/slacprod/f?p=123:2:2341849278304305::::P2_NODENAME:198.49.208.25" TargetMode="External"/><Relationship Id="rId1119" Type="http://schemas.openxmlformats.org/officeDocument/2006/relationships/hyperlink" Target="https://oraweb.slac.stanford.edu/apex/slacprod/f?p=123:2:2341849278304305::::P2_NODENAME:bsdi2-de1.ai3.ne" TargetMode="External"/><Relationship Id="rId1673" Type="http://schemas.openxmlformats.org/officeDocument/2006/relationships/hyperlink" Target="https://oraweb.slac.stanford.edu/apex/slacprod/f?p=123:2:2341849278304305::::P2_NODENAME:isnet.i" TargetMode="External"/><Relationship Id="rId1880" Type="http://schemas.openxmlformats.org/officeDocument/2006/relationships/hyperlink" Target="https://oraweb.slac.stanford.edu/apex/slacprod/f?p=123:2:2341849278304305::::P2_NODENAME:www.lunet.ed" TargetMode="External"/><Relationship Id="rId1978" Type="http://schemas.openxmlformats.org/officeDocument/2006/relationships/hyperlink" Target="https://oraweb.slac.stanford.edu/apex/slacprod/f?p=123:2:2341849278304305::::P2_NODENAME:www.aiu.edu.m" TargetMode="External"/><Relationship Id="rId2517" Type="http://schemas.openxmlformats.org/officeDocument/2006/relationships/hyperlink" Target="https://oraweb.slac.stanford.edu/apex/slacprod/f?p=123:2:2341849278304305::::P2_NODENAME:82.206.222.1" TargetMode="External"/><Relationship Id="rId2724" Type="http://schemas.openxmlformats.org/officeDocument/2006/relationships/hyperlink" Target="https://oraweb.slac.stanford.edu/apex/slacprod/f?p=123:2:2341849278304305::::P2_NODENAME:cavssy.ca.infn.i" TargetMode="External"/><Relationship Id="rId903" Type="http://schemas.openxmlformats.org/officeDocument/2006/relationships/hyperlink" Target="https://oraweb.slac.stanford.edu/apex/slacprod/f?p=123:2:2341849278304305::::P2_NODENAME:194.67.220.9" TargetMode="External"/><Relationship Id="rId1326" Type="http://schemas.openxmlformats.org/officeDocument/2006/relationships/hyperlink" Target="https://oraweb.slac.stanford.edu/apex/slacprod/f?p=123:2:2341849278304305::::P2_NODENAME:vam.dppc.gov.e" TargetMode="External"/><Relationship Id="rId1533" Type="http://schemas.openxmlformats.org/officeDocument/2006/relationships/hyperlink" Target="https://oraweb.slac.stanford.edu/apex/slacprod/f?p=123:2:2341849278304305::::P2_NODENAME:ukans.ed" TargetMode="External"/><Relationship Id="rId1740" Type="http://schemas.openxmlformats.org/officeDocument/2006/relationships/hyperlink" Target="https://oraweb.slac.stanford.edu/apex/slacprod/f?p=123:2:2341849278304305::::P2_NODENAME:www.s.u-tokyo.ac.j" TargetMode="External"/><Relationship Id="rId32" Type="http://schemas.openxmlformats.org/officeDocument/2006/relationships/hyperlink" Target="https://oraweb.slac.stanford.edu/apex/slacprod/f?p=123:2:2341849278304305::::P2_NODENAME:mctest.itep.r" TargetMode="External"/><Relationship Id="rId1600" Type="http://schemas.openxmlformats.org/officeDocument/2006/relationships/hyperlink" Target="https://oraweb.slac.stanford.edu/apex/slacprod/f?p=123:2:2341849278304305::::P2_NODENAME:sgiserv.rmki.kfki30.225.212.5" TargetMode="External"/><Relationship Id="rId1838" Type="http://schemas.openxmlformats.org/officeDocument/2006/relationships/hyperlink" Target="https://oraweb.slac.stanford.edu/apex/slacprod/f?p=123:2:2341849278304305::::P2_NODENAME:enysuna.phs.uc.ed" TargetMode="External"/><Relationship Id="rId181" Type="http://schemas.openxmlformats.org/officeDocument/2006/relationships/hyperlink" Target="https://oraweb.slac.stanford.edu/apex/slacprod/f?p=123:2:2341849278304305::::P2_NODENAME:d-alpha.umd.ed" TargetMode="External"/><Relationship Id="rId1905" Type="http://schemas.openxmlformats.org/officeDocument/2006/relationships/hyperlink" Target="https://oraweb.slac.stanford.edu/apex/slacprod/f?p=123:2:2341849278304305::::P2_NODENAME:vle.iiu.edu.p" TargetMode="External"/><Relationship Id="rId279" Type="http://schemas.openxmlformats.org/officeDocument/2006/relationships/hyperlink" Target="https://oraweb.slac.stanford.edu/apex/slacprod/f?p=123:2:2341849278304305::::P2_NODENAME:antenna.cs.nps.navy.mi" TargetMode="External"/><Relationship Id="rId486" Type="http://schemas.openxmlformats.org/officeDocument/2006/relationships/hyperlink" Target="https://oraweb.slac.stanford.edu/apex/slacprod/f?p=123:2:2341849278304305::::P2_NODENAME:wiggum.mcs.anl.go" TargetMode="External"/><Relationship Id="rId693" Type="http://schemas.openxmlformats.org/officeDocument/2006/relationships/hyperlink" Target="https://oraweb.slac.stanford.edu/apex/slacprod/f?p=123:2:2341849278304305::::P2_NODENAME:171.66.177.4" TargetMode="External"/><Relationship Id="rId2167" Type="http://schemas.openxmlformats.org/officeDocument/2006/relationships/hyperlink" Target="https://oraweb.slac.stanford.edu/apex/slacprod/f?p=123:2:2341849278304305::::P2_NODENAME:193.111.11." TargetMode="External"/><Relationship Id="rId2374" Type="http://schemas.openxmlformats.org/officeDocument/2006/relationships/hyperlink" Target="https://oraweb.slac.stanford.edu/apex/slacprod/f?p=123:2:2341849278304305::::P2_NODENAME:www.tishreen.edu.s" TargetMode="External"/><Relationship Id="rId2581" Type="http://schemas.openxmlformats.org/officeDocument/2006/relationships/hyperlink" Target="https://oraweb.slac.stanford.edu/apex/slacprod/f?p=123:2:2341849278304305::::P2_NODENAME:cornell.ed" TargetMode="External"/><Relationship Id="rId139" Type="http://schemas.openxmlformats.org/officeDocument/2006/relationships/hyperlink" Target="https://oraweb.slac.stanford.edu/apex/slacprod/f?p=123:2:2341849278304305::::P2_NODENAME:www.atdiv.lanl.go" TargetMode="External"/><Relationship Id="rId346" Type="http://schemas.openxmlformats.org/officeDocument/2006/relationships/hyperlink" Target="https://oraweb.slac.stanford.edu/apex/slacprod/f?p=123:2:2341849278304305::::P2_NODENAME:www.hokudai.ac.j" TargetMode="External"/><Relationship Id="rId553" Type="http://schemas.openxmlformats.org/officeDocument/2006/relationships/hyperlink" Target="https://oraweb.slac.stanford.edu/apex/slacprod/f?p=123:2:2341849278304305::::P2_NODENAME:linux115c.fzu.c" TargetMode="External"/><Relationship Id="rId760" Type="http://schemas.openxmlformats.org/officeDocument/2006/relationships/hyperlink" Target="https://oraweb.slac.stanford.edu/apex/slacprod/f?p=123:2:2341849278304305::::P2_NODENAME:192.215.118.2" TargetMode="External"/><Relationship Id="rId998" Type="http://schemas.openxmlformats.org/officeDocument/2006/relationships/hyperlink" Target="https://oraweb.slac.stanford.edu/apex/slacprod/f?p=123:2:2341849278304305::::P2_NODENAME:www.llnl.go" TargetMode="External"/><Relationship Id="rId1183" Type="http://schemas.openxmlformats.org/officeDocument/2006/relationships/hyperlink" Target="https://oraweb.slac.stanford.edu/apex/slacprod/f?p=123:2:2341849278304305::::P2_NODENAME:ku-sap.kr.apan.ne" TargetMode="External"/><Relationship Id="rId1390" Type="http://schemas.openxmlformats.org/officeDocument/2006/relationships/hyperlink" Target="https://oraweb.slac.stanford.edu/apex/slacprod/f?p=123:2:2341849278304305::::P2_NODENAME:prague.nejhost.c" TargetMode="External"/><Relationship Id="rId2027" Type="http://schemas.openxmlformats.org/officeDocument/2006/relationships/hyperlink" Target="https://oraweb.slac.stanford.edu/apex/slacprod/f?p=123:2:2341849278304305::::P2_NODENAME:moe.rice.ed" TargetMode="External"/><Relationship Id="rId2234" Type="http://schemas.openxmlformats.org/officeDocument/2006/relationships/hyperlink" Target="https://oraweb.slac.stanford.edu/apex/slacprod/f?p=123:2:2341849278304305::::P2_NODENAME:www.ucd.ac.m" TargetMode="External"/><Relationship Id="rId2441" Type="http://schemas.openxmlformats.org/officeDocument/2006/relationships/hyperlink" Target="https://oraweb.slac.stanford.edu/apex/slacprod/f?p=123:2:2341849278304305::::P2_NODENAME:www.aims.ac.z" TargetMode="External"/><Relationship Id="rId2679" Type="http://schemas.openxmlformats.org/officeDocument/2006/relationships/hyperlink" Target="https://oraweb.slac.stanford.edu/apex/slacprod/f?p=123:2:2341849278304305::::P2_NODENAME:www.sc.doe.go" TargetMode="External"/><Relationship Id="rId206" Type="http://schemas.openxmlformats.org/officeDocument/2006/relationships/hyperlink" Target="https://oraweb.slac.stanford.edu/apex/slacprod/f?p=123:2:2341849278304305::::P2_NODENAME:heplx1.phsx.ukans.ed" TargetMode="External"/><Relationship Id="rId413" Type="http://schemas.openxmlformats.org/officeDocument/2006/relationships/hyperlink" Target="https://oraweb.slac.stanford.edu/apex/slacprod/f?p=123:2:2341849278304305::::P2_NODENAME:lxcmsa.cern.c" TargetMode="External"/><Relationship Id="rId858" Type="http://schemas.openxmlformats.org/officeDocument/2006/relationships/hyperlink" Target="https://oraweb.slac.stanford.edu/apex/slacprod/f?p=123:2:2341849278304305::::P2_NODENAME:www.uan.a" TargetMode="External"/><Relationship Id="rId1043" Type="http://schemas.openxmlformats.org/officeDocument/2006/relationships/hyperlink" Target="https://oraweb.slac.stanford.edu/apex/slacprod/f?p=123:2:2341849278304305::::P2_NODENAME:ns5.fpf.b" TargetMode="External"/><Relationship Id="rId1488" Type="http://schemas.openxmlformats.org/officeDocument/2006/relationships/hyperlink" Target="https://oraweb.slac.stanford.edu/apex/slacprod/f?p=123:2:2341849278304305::::P2_NODENAME:www.alaskari.net.y" TargetMode="External"/><Relationship Id="rId1695" Type="http://schemas.openxmlformats.org/officeDocument/2006/relationships/hyperlink" Target="https://oraweb.slac.stanford.edu/apex/slacprod/f?p=123:2:2341849278304305::::P2_NODENAME:www.fshn.edu.a" TargetMode="External"/><Relationship Id="rId2539" Type="http://schemas.openxmlformats.org/officeDocument/2006/relationships/hyperlink" Target="https://oraweb.slac.stanford.edu/apex/slacprod/f?p=123:2:2341849278304305::::P2_NODENAME:www.grin.b" TargetMode="External"/><Relationship Id="rId620" Type="http://schemas.openxmlformats.org/officeDocument/2006/relationships/hyperlink" Target="https://oraweb.slac.stanford.edu/apex/slacprod/f?p=123:2:2341849278304305::::P2_NODENAME:underground.npi.msu.r" TargetMode="External"/><Relationship Id="rId718" Type="http://schemas.openxmlformats.org/officeDocument/2006/relationships/hyperlink" Target="https://oraweb.slac.stanford.edu/apex/slacprod/f?p=123:2:2341849278304305::::P2_NODENAME:www.olade.org.e" TargetMode="External"/><Relationship Id="rId925" Type="http://schemas.openxmlformats.org/officeDocument/2006/relationships/hyperlink" Target="https://oraweb.slac.stanford.edu/apex/slacprod/f?p=123:2:2341849278304305::::P2_NODENAME:www.impots.gov.c" TargetMode="External"/><Relationship Id="rId1250" Type="http://schemas.openxmlformats.org/officeDocument/2006/relationships/hyperlink" Target="https://oraweb.slac.stanford.edu/apex/slacprod/f?p=123:2:2341849278304305::::P2_NODENAME:h-207-148-158-82.gen.cadvision.co" TargetMode="External"/><Relationship Id="rId1348" Type="http://schemas.openxmlformats.org/officeDocument/2006/relationships/hyperlink" Target="https://oraweb.slac.stanford.edu/apex/slacprod/f?p=123:2:2341849278304305::::P2_NODENAME:athens.twx.g" TargetMode="External"/><Relationship Id="rId1555" Type="http://schemas.openxmlformats.org/officeDocument/2006/relationships/hyperlink" Target="https://oraweb.slac.stanford.edu/apex/slacprod/f?p=123:2:2341849278304305::::P2_NODENAME:fys.uio.n" TargetMode="External"/><Relationship Id="rId1762" Type="http://schemas.openxmlformats.org/officeDocument/2006/relationships/hyperlink" Target="https://oraweb.slac.stanford.edu/apex/slacprod/f?p=123:2:2341849278304305::::P2_NODENAME:dxcnaf.cna.ac.u" TargetMode="External"/><Relationship Id="rId2301" Type="http://schemas.openxmlformats.org/officeDocument/2006/relationships/hyperlink" Target="https://oraweb.slac.stanford.edu/apex/slacprod/f?p=123:2:2341849278304305::::P2_NODENAME:m.root-servers.ne" TargetMode="External"/><Relationship Id="rId2606" Type="http://schemas.openxmlformats.org/officeDocument/2006/relationships/hyperlink" Target="https://oraweb.slac.stanford.edu/apex/slacprod/f?p=123:2:2341849278304305::::P2_NODENAME:fed.ornl.go" TargetMode="External"/><Relationship Id="rId1110" Type="http://schemas.openxmlformats.org/officeDocument/2006/relationships/hyperlink" Target="https://oraweb.slac.stanford.edu/apex/slacprod/f?p=123:2:2341849278304305::::P2_NODENAME:ns.prl.res.i" TargetMode="External"/><Relationship Id="rId1208" Type="http://schemas.openxmlformats.org/officeDocument/2006/relationships/hyperlink" Target="https://oraweb.slac.stanford.edu/apex/slacprod/f?p=123:2:2341849278304305::::P2_NODENAME:lo-0-gw.dsl.net.p" TargetMode="External"/><Relationship Id="rId1415" Type="http://schemas.openxmlformats.org/officeDocument/2006/relationships/hyperlink" Target="https://oraweb.slac.stanford.edu/apex/slacprod/f?p=123:2:2341849278304305::::P2_NODENAME:www.cresp.s" TargetMode="External"/><Relationship Id="rId54" Type="http://schemas.openxmlformats.org/officeDocument/2006/relationships/hyperlink" Target="https://oraweb.slac.stanford.edu/apex/slacprod/f?p=123:2:2341849278304305::::P2_NODENAME:adl-a-ext1.aarnet.net.a" TargetMode="External"/><Relationship Id="rId1622" Type="http://schemas.openxmlformats.org/officeDocument/2006/relationships/hyperlink" Target="https://oraweb.slac.stanford.edu/apex/slacprod/f?p=123:2:2341849278304305::::P2_NODENAME:physuna.pord.ed" TargetMode="External"/><Relationship Id="rId1927" Type="http://schemas.openxmlformats.org/officeDocument/2006/relationships/hyperlink" Target="https://oraweb.slac.stanford.edu/apex/slacprod/f?p=123:2:2341849278304305::::P2_NODENAME:pingerqta.pern.edu.p" TargetMode="External"/><Relationship Id="rId2091" Type="http://schemas.openxmlformats.org/officeDocument/2006/relationships/hyperlink" Target="https://oraweb.slac.stanford.edu/apex/slacprod/f?p=123:2:2341849278304305::::P2_NODENAME:www.nwu.ac.z" TargetMode="External"/><Relationship Id="rId2189" Type="http://schemas.openxmlformats.org/officeDocument/2006/relationships/hyperlink" Target="https://oraweb.slac.stanford.edu/apex/slacprod/f?p=123:2:2341849278304305::::P2_NODENAME:www.bte.com.t" TargetMode="External"/><Relationship Id="rId270" Type="http://schemas.openxmlformats.org/officeDocument/2006/relationships/hyperlink" Target="https://oraweb.slac.stanford.edu/apex/slacprod/f?p=123:2:2341849278304305::::P2_NODENAME:truthc.phy.olemiss.ed" TargetMode="External"/><Relationship Id="rId2396" Type="http://schemas.openxmlformats.org/officeDocument/2006/relationships/hyperlink" Target="https://oraweb.slac.stanford.edu/apex/slacprod/f?p=123:2:2341849278304305::::P2_NODENAME:www.cnp.m" TargetMode="External"/><Relationship Id="rId130" Type="http://schemas.openxmlformats.org/officeDocument/2006/relationships/hyperlink" Target="https://oraweb.slac.stanford.edu/apex/slacprod/f?p=123:2:2341849278304305::::P2_NODENAME:noc.ilan.net.i" TargetMode="External"/><Relationship Id="rId368" Type="http://schemas.openxmlformats.org/officeDocument/2006/relationships/hyperlink" Target="https://oraweb.slac.stanford.edu/apex/slacprod/f?p=123:2:2341849278304305::::P2_NODENAME:hpssmon.riken.go.j" TargetMode="External"/><Relationship Id="rId575" Type="http://schemas.openxmlformats.org/officeDocument/2006/relationships/hyperlink" Target="https://oraweb.slac.stanford.edu/apex/slacprod/f?p=123:2:2341849278304305::::P2_NODENAME:inpe-gw-sp.cptec.inpe.b" TargetMode="External"/><Relationship Id="rId782" Type="http://schemas.openxmlformats.org/officeDocument/2006/relationships/hyperlink" Target="https://oraweb.slac.stanford.edu/apex/slacprod/f?p=123:2:2341849278304305::::P2_NODENAME:dxmon.cern.c" TargetMode="External"/><Relationship Id="rId2049" Type="http://schemas.openxmlformats.org/officeDocument/2006/relationships/hyperlink" Target="https://oraweb.slac.stanford.edu/apex/slacprod/f?p=123:2:2341849278304305::::P2_NODENAME:caltech.ed" TargetMode="External"/><Relationship Id="rId2256" Type="http://schemas.openxmlformats.org/officeDocument/2006/relationships/hyperlink" Target="https://oraweb.slac.stanford.edu/apex/slacprod/f?p=123:2:2341849278304305::::P2_NODENAME:www.brahman.iway.n" TargetMode="External"/><Relationship Id="rId2463" Type="http://schemas.openxmlformats.org/officeDocument/2006/relationships/hyperlink" Target="https://oraweb.slac.stanford.edu/apex/slacprod/f?p=123:2:2341849278304305::::P2_NODENAME:www.mcss.s" TargetMode="External"/><Relationship Id="rId2670" Type="http://schemas.openxmlformats.org/officeDocument/2006/relationships/hyperlink" Target="https://oraweb.slac.stanford.edu/apex/slacprod/f?p=123:2:2341849278304305::::P2_NODENAME:ns2.jp.apan.ne" TargetMode="External"/><Relationship Id="rId228" Type="http://schemas.openxmlformats.org/officeDocument/2006/relationships/hyperlink" Target="https://oraweb.slac.stanford.edu/apex/slacprod/f?p=123:2:2341849278304305::::P2_NODENAME:utktac.tac.tsukuba.ac.j" TargetMode="External"/><Relationship Id="rId435" Type="http://schemas.openxmlformats.org/officeDocument/2006/relationships/hyperlink" Target="https://oraweb.slac.stanford.edu/apex/slacprod/f?p=123:2:2341849278304305::::P2_NODENAME:br2s3p1-10bf-math.ascc.ne" TargetMode="External"/><Relationship Id="rId642" Type="http://schemas.openxmlformats.org/officeDocument/2006/relationships/hyperlink" Target="https://oraweb.slac.stanford.edu/apex/slacprod/f?p=123:2:2341849278304305::::P2_NODENAME:unlp.unlp.edu.a" TargetMode="External"/><Relationship Id="rId1065" Type="http://schemas.openxmlformats.org/officeDocument/2006/relationships/hyperlink" Target="https://oraweb.slac.stanford.edu/apex/slacprod/f?p=123:2:2341849278304305::::P2_NODENAME:www.uo.edu.c" TargetMode="External"/><Relationship Id="rId1272" Type="http://schemas.openxmlformats.org/officeDocument/2006/relationships/hyperlink" Target="https://oraweb.slac.stanford.edu/apex/slacprod/f?p=123:2:2341849278304305::::P2_NODENAME:www.agristats.gov.n" TargetMode="External"/><Relationship Id="rId2116" Type="http://schemas.openxmlformats.org/officeDocument/2006/relationships/hyperlink" Target="https://oraweb.slac.stanford.edu/apex/slacprod/f?p=123:2:2341849278304305::::P2_NODENAME:www.utm.m" TargetMode="External"/><Relationship Id="rId2323" Type="http://schemas.openxmlformats.org/officeDocument/2006/relationships/hyperlink" Target="https://oraweb.slac.stanford.edu/apex/slacprod/f?p=123:2:2341849278304305::::P2_NODENAME:www.rol.net.m" TargetMode="External"/><Relationship Id="rId2530" Type="http://schemas.openxmlformats.org/officeDocument/2006/relationships/hyperlink" Target="https://oraweb.slac.stanford.edu/apex/slacprod/f?p=123:2:2341849278304305::::P2_NODENAME:speedtest.tmnet.s" TargetMode="External"/><Relationship Id="rId502" Type="http://schemas.openxmlformats.org/officeDocument/2006/relationships/hyperlink" Target="https://oraweb.slac.stanford.edu/apex/slacprod/f?p=123:2:2341849278304305::::P2_NODENAME:pktw03.phy.tu-dresden.d" TargetMode="External"/><Relationship Id="rId947" Type="http://schemas.openxmlformats.org/officeDocument/2006/relationships/hyperlink" Target="https://oraweb.slac.stanford.edu/apex/slacprod/f?p=123:2:2341849278304305::::P2_NODENAME:mossulbay.twx.z" TargetMode="External"/><Relationship Id="rId1132" Type="http://schemas.openxmlformats.org/officeDocument/2006/relationships/hyperlink" Target="https://oraweb.slac.stanford.edu/apex/slacprod/f?p=123:2:2341849278304305::::P2_NODENAME:www.quest.edu.p" TargetMode="External"/><Relationship Id="rId1577" Type="http://schemas.openxmlformats.org/officeDocument/2006/relationships/hyperlink" Target="https://oraweb.slac.stanford.edu/apex/slacprod/f?p=123:2:2341849278304305::::P2_NODENAME:vslnl6.lnl.infn.i" TargetMode="External"/><Relationship Id="rId1784" Type="http://schemas.openxmlformats.org/officeDocument/2006/relationships/hyperlink" Target="https://oraweb.slac.stanford.edu/apex/slacprod/f?p=123:2:2341849278304305::::P2_NODENAME:pinger3.cs..e" TargetMode="External"/><Relationship Id="rId1991" Type="http://schemas.openxmlformats.org/officeDocument/2006/relationships/hyperlink" Target="https://oraweb.slac.stanford.edu/apex/slacprod/f?p=123:2:2341849278304305::::P2_NODENAME:www.uinjkt.ac.i" TargetMode="External"/><Relationship Id="rId2628" Type="http://schemas.openxmlformats.org/officeDocument/2006/relationships/hyperlink" Target="https://oraweb.slac.stanford.edu/apex/slacprod/f?p=123:2:2341849278304305::::P2_NODENAME:ns1.alfred.ed" TargetMode="External"/><Relationship Id="rId76" Type="http://schemas.openxmlformats.org/officeDocument/2006/relationships/hyperlink" Target="https://oraweb.slac.stanford.edu/apex/slacprod/f?p=123:2:2341849278304305::::P2_NODENAME:www.univ-sba.d" TargetMode="External"/><Relationship Id="rId807" Type="http://schemas.openxmlformats.org/officeDocument/2006/relationships/hyperlink" Target="https://oraweb.slac.stanford.edu/apex/slacprod/f?p=123:2:2341849278304305::::P2_NODENAME:www.iop.or" TargetMode="External"/><Relationship Id="rId1437" Type="http://schemas.openxmlformats.org/officeDocument/2006/relationships/hyperlink" Target="https://oraweb.slac.stanford.edu/apex/slacprod/f?p=123:2:2341849278304305::::P2_NODENAME:mail.alex.edu.e" TargetMode="External"/><Relationship Id="rId1644" Type="http://schemas.openxmlformats.org/officeDocument/2006/relationships/hyperlink" Target="https://oraweb.slac.stanford.edu/apex/slacprod/f?p=123:2:2341849278304305::::P2_NODENAME:ping.slac.stanfor" TargetMode="External"/><Relationship Id="rId1851" Type="http://schemas.openxmlformats.org/officeDocument/2006/relationships/hyperlink" Target="https://oraweb.slac.stanford.edu/apex/slacprod/f?p=123:2:2341849278304305::::P2_NODENAME:www.ceiemat.e" TargetMode="External"/><Relationship Id="rId1504" Type="http://schemas.openxmlformats.org/officeDocument/2006/relationships/hyperlink" Target="https://oraweb.slac.stanford.edu/apex/slacprod/f?p=123:2:2341849278304305::::P2_NODENAME:84.54.21.14" TargetMode="External"/><Relationship Id="rId1711" Type="http://schemas.openxmlformats.org/officeDocument/2006/relationships/hyperlink" Target="https://oraweb.slac.stanford.edu/apex/slacprod/f?p=123:2:2341849278304305::::P2_NODENAME:wainbow.inp.nsk.s" TargetMode="External"/><Relationship Id="rId1949" Type="http://schemas.openxmlformats.org/officeDocument/2006/relationships/hyperlink" Target="https://oraweb.slac.stanford.edu/apex/slacprod/f?p=123:2:2341849278304305::::P2_NODENAME:pinger.sprace.org.b" TargetMode="External"/><Relationship Id="rId292" Type="http://schemas.openxmlformats.org/officeDocument/2006/relationships/hyperlink" Target="https://oraweb.slac.stanford.edu/apex/slacprod/f?p=123:2:2341849278304305::::P2_NODENAME:www.cithep.caltech.ed" TargetMode="External"/><Relationship Id="rId1809" Type="http://schemas.openxmlformats.org/officeDocument/2006/relationships/hyperlink" Target="https://oraweb.slac.stanford.edu/apex/slacprod/f?p=123:2:2341849278304305::::P2_NODENAME:oceanus.slac.soceanus.slac.stanford.ed" TargetMode="External"/><Relationship Id="rId597" Type="http://schemas.openxmlformats.org/officeDocument/2006/relationships/hyperlink" Target="https://oraweb.slac.stanford.edu/apex/slacprod/f?p=123:2:2341849278304305::::P2_NODENAME:ph211-gw.net.ic.ac.u" TargetMode="External"/><Relationship Id="rId2180" Type="http://schemas.openxmlformats.org/officeDocument/2006/relationships/hyperlink" Target="https://oraweb.slac.stanford.edu/apex/slacprod/f?p=123:2:2341849278304305::::P2_NODENAME:net.shams.edu.e" TargetMode="External"/><Relationship Id="rId2278" Type="http://schemas.openxmlformats.org/officeDocument/2006/relationships/hyperlink" Target="https://oraweb.slac.stanford.edu/apex/slacprod/f?p=123:2:2341849278304305::::P2_NODENAME:www.uol.com.b" TargetMode="External"/><Relationship Id="rId2485" Type="http://schemas.openxmlformats.org/officeDocument/2006/relationships/hyperlink" Target="https://oraweb.slac.stanford.edu/apex/slacprod/f?p=123:2:2341849278304305::::P2_NODENAME:76-191-222-1.dsl.sonic.ne" TargetMode="External"/><Relationship Id="rId152" Type="http://schemas.openxmlformats.org/officeDocument/2006/relationships/hyperlink" Target="https://oraweb.slac.stanford.edu/apex/slacprod/f?p=123:2:2341849278304305::::P2_NODENAME:msmail.buffalo.ed" TargetMode="External"/><Relationship Id="rId457" Type="http://schemas.openxmlformats.org/officeDocument/2006/relationships/hyperlink" Target="https://oraweb.slac.stanford.edu/apex/slacprod/f?p=123:2:2341849278304305::::P2_NODENAME:140.109.174." TargetMode="External"/><Relationship Id="rId1087" Type="http://schemas.openxmlformats.org/officeDocument/2006/relationships/hyperlink" Target="https://oraweb.slac.stanford.edu/apex/slacprod/f?p=123:2:2341849278304305::::P2_NODENAME:ktsun.tanashi.kek.j" TargetMode="External"/><Relationship Id="rId1294" Type="http://schemas.openxmlformats.org/officeDocument/2006/relationships/hyperlink" Target="https://oraweb.slac.stanford.edu/apex/slacprod/f?p=123:2:2341849278304305::::P2_NODENAME:eng.kstu.k" TargetMode="External"/><Relationship Id="rId2040" Type="http://schemas.openxmlformats.org/officeDocument/2006/relationships/hyperlink" Target="https://oraweb.slac.stanford.edu/apex/slacprod/f?p=123:2:2341849278304305::::P2_NODENAME:www.indiana.ed" TargetMode="External"/><Relationship Id="rId2138" Type="http://schemas.openxmlformats.org/officeDocument/2006/relationships/hyperlink" Target="https://oraweb.slac.stanford.edu/apex/slacprod/f?p=123:2:2341849278304305::::P2_NODENAME:mit.ed" TargetMode="External"/><Relationship Id="rId2692" Type="http://schemas.openxmlformats.org/officeDocument/2006/relationships/hyperlink" Target="https://oraweb.slac.stanford.edu/apex/slacprod/f?p=123:2:2341849278304305::::P2_NODENAME:www.supercomp.or" TargetMode="External"/><Relationship Id="rId664" Type="http://schemas.openxmlformats.org/officeDocument/2006/relationships/hyperlink" Target="https://oraweb.slac.stanford.edu/apex/slacprod/f?p=123:2:2341849278304305::::P2_NODENAME:hep.tsinghua.edu.c" TargetMode="External"/><Relationship Id="rId871" Type="http://schemas.openxmlformats.org/officeDocument/2006/relationships/hyperlink" Target="https://oraweb.slac.stanford.edu/apex/slacprod/f?p=123:2:2341849278304305::::P2_NODENAME:rtlin1.dl.ac.u" TargetMode="External"/><Relationship Id="rId969" Type="http://schemas.openxmlformats.org/officeDocument/2006/relationships/hyperlink" Target="https://oraweb.slac.stanford.edu/apex/slacprod/f?p=123:2:2341849278304305::::P2_NODENAME:www.speed.com.e" TargetMode="External"/><Relationship Id="rId1599" Type="http://schemas.openxmlformats.org/officeDocument/2006/relationships/hyperlink" Target="https://oraweb.slac.stanford.edu/apex/slacprod/f?p=123:2:2341849278304305::::P2_NODENAME:moon.225.212.5" TargetMode="External"/><Relationship Id="rId2345" Type="http://schemas.openxmlformats.org/officeDocument/2006/relationships/hyperlink" Target="https://oraweb.slac.stanford.edu/apex/slacprod/f?p=123:2:2341849278304305::::P2_NODENAME:www.utp.edu.m" TargetMode="External"/><Relationship Id="rId2552" Type="http://schemas.openxmlformats.org/officeDocument/2006/relationships/hyperlink" Target="https://oraweb.slac.stanford.edu/apex/slacprod/f?p=123:2:2341849278304305::::P2_NODENAME:www.undp.t" TargetMode="External"/><Relationship Id="rId317" Type="http://schemas.openxmlformats.org/officeDocument/2006/relationships/hyperlink" Target="https://oraweb.slac.stanford.edu/apex/slacprod/f?p=123:2:2341849278304305::::P2_NODENAME:www.ucsd.ed" TargetMode="External"/><Relationship Id="rId524" Type="http://schemas.openxmlformats.org/officeDocument/2006/relationships/hyperlink" Target="https://oraweb.slac.stanford.edu/apex/slacprod/f?p=123:2:2341849278304305::::P2_NODENAME:mars.sunyjcc.ed" TargetMode="External"/><Relationship Id="rId731" Type="http://schemas.openxmlformats.org/officeDocument/2006/relationships/hyperlink" Target="https://oraweb.slac.stanford.edu/apex/slacprod/f?p=123:2:2341849278304305::::P2_NODENAME:hoodoo.lunet.ed" TargetMode="External"/><Relationship Id="rId1154" Type="http://schemas.openxmlformats.org/officeDocument/2006/relationships/hyperlink" Target="https://oraweb.slac.stanford.edu/apex/slacprod/f?p=123:2:2341849278304305::::P2_NODENAME:www.pgis.l" TargetMode="External"/><Relationship Id="rId1361" Type="http://schemas.openxmlformats.org/officeDocument/2006/relationships/hyperlink" Target="https://oraweb.slac.stanford.edu/apex/slacprod/f?p=123:2:2341849278304305::::P2_NODENAME:aprilia.pa.msu.ed" TargetMode="External"/><Relationship Id="rId1459" Type="http://schemas.openxmlformats.org/officeDocument/2006/relationships/hyperlink" Target="https://oraweb.slac.stanford.edu/apex/slacprod/f?p=123:2:2341849278304305::::P2_NODENAME:8.22" TargetMode="External"/><Relationship Id="rId2205" Type="http://schemas.openxmlformats.org/officeDocument/2006/relationships/hyperlink" Target="https://oraweb.slac.stanford.edu/apex/slacprod/f?p=123:2:2341849278304305::::P2_NODENAME:www.uoi.g" TargetMode="External"/><Relationship Id="rId2412" Type="http://schemas.openxmlformats.org/officeDocument/2006/relationships/hyperlink" Target="https://oraweb.slac.stanford.edu/apex/slacprod/f?p=123:2:2341849278304305::::P2_NODENAME:www.gbs.c" TargetMode="External"/><Relationship Id="rId98" Type="http://schemas.openxmlformats.org/officeDocument/2006/relationships/hyperlink" Target="https://oraweb.slac.stanford.edu/apex/slacprod/f?p=123:2:2341849278304305::::P2_NODENAME:iepm-ncp.ncp.edu.p" TargetMode="External"/><Relationship Id="rId829" Type="http://schemas.openxmlformats.org/officeDocument/2006/relationships/hyperlink" Target="https://oraweb.slac.stanford.edu/apex/slacprod/f?p=123:2:2341849278304305::::P2_NODENAME:www.univ-tlemcen.d" TargetMode="External"/><Relationship Id="rId1014" Type="http://schemas.openxmlformats.org/officeDocument/2006/relationships/hyperlink" Target="https://oraweb.slac.stanford.edu/apex/slacprod/f?p=123:2:2341849278304305::::P2_NODENAME:rs2.paix.rsng.ne" TargetMode="External"/><Relationship Id="rId1221" Type="http://schemas.openxmlformats.org/officeDocument/2006/relationships/hyperlink" Target="https://oraweb.slac.stanford.edu/apex/slacprod/f?p=123:2:2341849278304305::::P2_NODENAME:mix-serial3-0-0.newyork.cw.ne" TargetMode="External"/><Relationship Id="rId1666" Type="http://schemas.openxmlformats.org/officeDocument/2006/relationships/hyperlink" Target="https://oraweb.slac.stanford.edu/apex/slacprod/f?p=123:2:2341849278304305::::P2_NODENAME:www.montclair" TargetMode="External"/><Relationship Id="rId1873" Type="http://schemas.openxmlformats.org/officeDocument/2006/relationships/hyperlink" Target="https://oraweb.slac.stanford.edu/apex/slacprod/f?p=123:2:2341849278304305::::P2_NODENAME:hyperion.ucs.indiana.ed" TargetMode="External"/><Relationship Id="rId2717" Type="http://schemas.openxmlformats.org/officeDocument/2006/relationships/hyperlink" Target="https://oraweb.slac.stanford.edu/apex/slacprod/f?p=123:2:2341849278304305::::P2_NODENAME:140.109.32." TargetMode="External"/><Relationship Id="rId1319" Type="http://schemas.openxmlformats.org/officeDocument/2006/relationships/hyperlink" Target="https://oraweb.slac.stanford.edu/apex/slacprod/f?p=123:2:2341849278304305::::P2_NODENAME:stmarycollege.edu.e" TargetMode="External"/><Relationship Id="rId1526" Type="http://schemas.openxmlformats.org/officeDocument/2006/relationships/hyperlink" Target="https://oraweb.slac.stanford.edu/apex/slacprod/f?p=123:2:2341849278304305::::P2_NODENAME:www..j" TargetMode="External"/><Relationship Id="rId1733" Type="http://schemas.openxmlformats.org/officeDocument/2006/relationships/hyperlink" Target="https://oraweb.slac.stanford.edu/apex/slacprod/f?p=123:2:2341849278304305::::P2_NODENAME:moon.at.physics.utoronto.c" TargetMode="External"/><Relationship Id="rId1940" Type="http://schemas.openxmlformats.org/officeDocument/2006/relationships/hyperlink" Target="https://oraweb.slac.stanford.edu/apex/slacprod/f?p=123:2:2341849278304305::::P2_NODENAME:pinger.ascr.doe.go" TargetMode="External"/><Relationship Id="rId25" Type="http://schemas.openxmlformats.org/officeDocument/2006/relationships/hyperlink" Target="https://oraweb.slac.stanford.edu/apex/slacprod/f?p=123:2:2341849278304305::::P2_NODENAME:dsna1.na.infn.i" TargetMode="External"/><Relationship Id="rId1800" Type="http://schemas.openxmlformats.org/officeDocument/2006/relationships/hyperlink" Target="https://oraweb.slac.stanford.edu/apex/slacprod/f?p=123:2:2341849278304305::::P2_NODENAME:ping.cs.wi.phys.vt.ed" TargetMode="External"/><Relationship Id="rId174" Type="http://schemas.openxmlformats.org/officeDocument/2006/relationships/hyperlink" Target="https://oraweb.slac.stanford.edu/apex/slacprod/f?p=123:2:2341849278304305::::P2_NODENAME:128.42.199.24" TargetMode="External"/><Relationship Id="rId381" Type="http://schemas.openxmlformats.org/officeDocument/2006/relationships/hyperlink" Target="https://oraweb.slac.stanford.edu/apex/slacprod/f?p=123:2:2341849278304305::::P2_NODENAME:www.ph.rhbnc.ac.u" TargetMode="External"/><Relationship Id="rId2062" Type="http://schemas.openxmlformats.org/officeDocument/2006/relationships/hyperlink" Target="https://oraweb.slac.stanford.edu/apex/slacprod/f?p=123:2:2341849278304305::::P2_NODENAME:borsu20.cenbg.in2p3.f" TargetMode="External"/><Relationship Id="rId241" Type="http://schemas.openxmlformats.org/officeDocument/2006/relationships/hyperlink" Target="https://oraweb.slac.stanford.edu/apex/slacprod/f?p=123:2:2341849278304305::::P2_NODENAME:iepmbw.bnl.go" TargetMode="External"/><Relationship Id="rId479" Type="http://schemas.openxmlformats.org/officeDocument/2006/relationships/hyperlink" Target="https://oraweb.slac.stanford.edu/apex/slacprod/f?p=123:2:2341849278304305::::P2_NODENAME:br4s3p1-10bf-earth.ascc.ne" TargetMode="External"/><Relationship Id="rId686" Type="http://schemas.openxmlformats.org/officeDocument/2006/relationships/hyperlink" Target="https://oraweb.slac.stanford.edu/apex/slacprod/f?p=123:2:2341849278304305::::P2_NODENAME:loggy.stanford.ed" TargetMode="External"/><Relationship Id="rId893" Type="http://schemas.openxmlformats.org/officeDocument/2006/relationships/hyperlink" Target="https://oraweb.slac.stanford.edu/apex/slacprod/f?p=123:2:2341849278304305::::P2_NODENAME:h2.ph.man.ac.u" TargetMode="External"/><Relationship Id="rId2367" Type="http://schemas.openxmlformats.org/officeDocument/2006/relationships/hyperlink" Target="https://oraweb.slac.stanford.edu/apex/slacprod/f?p=123:2:2341849278304305::::P2_NODENAME:mail.prl.res.i" TargetMode="External"/><Relationship Id="rId2574" Type="http://schemas.openxmlformats.org/officeDocument/2006/relationships/hyperlink" Target="https://oraweb.slac.stanford.edu/apex/slacprod/f?p=123:2:2341849278304305::::P2_NODENAME:cmu.ed" TargetMode="External"/><Relationship Id="rId339" Type="http://schemas.openxmlformats.org/officeDocument/2006/relationships/hyperlink" Target="https://oraweb.slac.stanford.edu/apex/slacprod/f?p=123:2:2341849278304305::::P2_NODENAME:mail.cns.s.u-tokyo.ac.j" TargetMode="External"/><Relationship Id="rId546" Type="http://schemas.openxmlformats.org/officeDocument/2006/relationships/hyperlink" Target="https://oraweb.slac.stanford.edu/apex/slacprod/f?p=123:2:2341849278304305::::P2_NODENAME:elbert.scl.ameslab.go" TargetMode="External"/><Relationship Id="rId753" Type="http://schemas.openxmlformats.org/officeDocument/2006/relationships/hyperlink" Target="https://oraweb.slac.stanford.edu/apex/slacprod/f?p=123:2:2341849278304305::::P2_NODENAME:pinger.bnl.or" TargetMode="External"/><Relationship Id="rId1176" Type="http://schemas.openxmlformats.org/officeDocument/2006/relationships/hyperlink" Target="https://oraweb.slac.stanford.edu/apex/slacprod/f?p=123:2:2341849278304305::::P2_NODENAME:ns.elim.ne" TargetMode="External"/><Relationship Id="rId1383" Type="http://schemas.openxmlformats.org/officeDocument/2006/relationships/hyperlink" Target="https://oraweb.slac.stanford.edu/apex/slacprod/f?p=123:2:2341849278304305::::P2_NODENAME:www.wb.sdnpk.or" TargetMode="External"/><Relationship Id="rId2227" Type="http://schemas.openxmlformats.org/officeDocument/2006/relationships/hyperlink" Target="https://oraweb.slac.stanford.edu/apex/slacprod/f?p=123:2:2341849278304305::::P2_NODENAME:www.pnae.m" TargetMode="External"/><Relationship Id="rId2434" Type="http://schemas.openxmlformats.org/officeDocument/2006/relationships/hyperlink" Target="https://oraweb.slac.stanford.edu/apex/slacprod/f?p=123:2:2341849278304305::::P2_NODENAME:mail2.starcom.co.u" TargetMode="External"/><Relationship Id="rId101" Type="http://schemas.openxmlformats.org/officeDocument/2006/relationships/hyperlink" Target="https://oraweb.slac.stanford.edu/apex/slacprod/f?p=123:2:2341849278304305::::P2_NODENAME:cepheid.physics.utoronto.c" TargetMode="External"/><Relationship Id="rId406" Type="http://schemas.openxmlformats.org/officeDocument/2006/relationships/hyperlink" Target="https://oraweb.slac.stanford.edu/apex/slacprod/f?p=123:2:2341849278304305::::P2_NODENAME:testbed007.cern.c" TargetMode="External"/><Relationship Id="rId960" Type="http://schemas.openxmlformats.org/officeDocument/2006/relationships/hyperlink" Target="https://oraweb.slac.stanford.edu/apex/slacprod/f?p=123:2:2341849278304305::::P2_NODENAME:www.univ-cocody.c" TargetMode="External"/><Relationship Id="rId1036" Type="http://schemas.openxmlformats.org/officeDocument/2006/relationships/hyperlink" Target="https://oraweb.slac.stanford.edu/apex/slacprod/f?p=123:2:2341849278304305::::P2_NODENAME:www.bancosol.co.a" TargetMode="External"/><Relationship Id="rId1243" Type="http://schemas.openxmlformats.org/officeDocument/2006/relationships/hyperlink" Target="https://oraweb.slac.stanford.edu/apex/slacprod/f?p=123:2:2341849278304305::::P2_NODENAME:mpdr0.milwaukee.wi.ameritech.ne" TargetMode="External"/><Relationship Id="rId1590" Type="http://schemas.openxmlformats.org/officeDocument/2006/relationships/hyperlink" Target="https://oraweb.slac.stanford.edu/apex/slacprod/f?p=123:2:2341849278304305::::P2_NODENAME:lnfnet.lnf..173.176.5" TargetMode="External"/><Relationship Id="rId1688" Type="http://schemas.openxmlformats.org/officeDocument/2006/relationships/hyperlink" Target="https://oraweb.slac.stanford.edu/apex/slacprod/f?p=123:2:2341849278304305::::P2_NODENAME:196.15.147.6" TargetMode="External"/><Relationship Id="rId1895" Type="http://schemas.openxmlformats.org/officeDocument/2006/relationships/hyperlink" Target="https://oraweb.slac.stanford.edu/apex/slacprod/f?p=123:2:2341849278304305::::P2_NODENAME:pinger.pern.edu.p" TargetMode="External"/><Relationship Id="rId2641" Type="http://schemas.openxmlformats.org/officeDocument/2006/relationships/hyperlink" Target="https://oraweb.slac.stanford.edu/apex/slacprod/f?p=123:2:2341849278304305::::P2_NODENAME:tbn04.nikhef.n" TargetMode="External"/><Relationship Id="rId2739" Type="http://schemas.openxmlformats.org/officeDocument/2006/relationships/hyperlink" Target="https://oraweb.slac.stanford.edu/apex/slacprod/f?p=123:2:2341849278304305::::P2_NODENAME:vidconf.triumf.c" TargetMode="External"/><Relationship Id="rId613" Type="http://schemas.openxmlformats.org/officeDocument/2006/relationships/hyperlink" Target="https://oraweb.slac.stanford.edu/apex/slacprod/f?p=123:2:2341849278304305::::P2_NODENAME:www.uniandes.edu.c" TargetMode="External"/><Relationship Id="rId820" Type="http://schemas.openxmlformats.org/officeDocument/2006/relationships/hyperlink" Target="https://oraweb.slac.stanford.edu/apex/slacprod/f?p=123:2:2341849278304305::::P2_NODENAME:www.semepsetif.edu.d" TargetMode="External"/><Relationship Id="rId918" Type="http://schemas.openxmlformats.org/officeDocument/2006/relationships/hyperlink" Target="https://oraweb.slac.stanford.edu/apex/slacprod/f?p=123:2:2341849278304305::::P2_NODENAME:dnsspeedy.selenebs.ne" TargetMode="External"/><Relationship Id="rId1450" Type="http://schemas.openxmlformats.org/officeDocument/2006/relationships/hyperlink" Target="https://oraweb.slac.stanford.edu/apex/slacprod/f?p=123:2:2341849278304305::::P2_NODENAME:bahria.edu.p" TargetMode="External"/><Relationship Id="rId1548" Type="http://schemas.openxmlformats.org/officeDocument/2006/relationships/hyperlink" Target="https://oraweb.slac.stanford.edu/apex/slacprod/f?p=123:2:2341849278304305::::P2_NODENAME:frcpn11.in2p3.f" TargetMode="External"/><Relationship Id="rId1755" Type="http://schemas.openxmlformats.org/officeDocument/2006/relationships/hyperlink" Target="https://oraweb.slac.stanford.edu/apex/slacprod/f?p=123:2:2341849278304305::::P2_NODENAME:multivac.sdsc.u" TargetMode="External"/><Relationship Id="rId2501" Type="http://schemas.openxmlformats.org/officeDocument/2006/relationships/hyperlink" Target="https://oraweb.slac.stanford.edu/apex/slacprod/f?p=123:2:2341849278304305::::P2_NODENAME:gjerrigknarken.n" TargetMode="External"/><Relationship Id="rId1103" Type="http://schemas.openxmlformats.org/officeDocument/2006/relationships/hyperlink" Target="https://oraweb.slac.stanford.edu/apex/slacprod/f?p=123:2:2341849278304305::::P2_NODENAME:www.multi.net.p" TargetMode="External"/><Relationship Id="rId1310" Type="http://schemas.openxmlformats.org/officeDocument/2006/relationships/hyperlink" Target="https://oraweb.slac.stanford.edu/apex/slacprod/f?p=123:2:2341849278304305::::P2_NODENAME:www.umc.edu.d" TargetMode="External"/><Relationship Id="rId1408" Type="http://schemas.openxmlformats.org/officeDocument/2006/relationships/hyperlink" Target="https://oraweb.slac.stanford.edu/apex/slacprod/f?p=123:2:2341849278304305::::P2_NODENAME:www.nust.edu.p" TargetMode="External"/><Relationship Id="rId1962" Type="http://schemas.openxmlformats.org/officeDocument/2006/relationships/hyperlink" Target="https://oraweb.slac.stanford.edu/apex/slacprod/f?p=123:2:2341849278304305::::P2_NODENAME:pinger.cdacmumbai.i" TargetMode="External"/><Relationship Id="rId47" Type="http://schemas.openxmlformats.org/officeDocument/2006/relationships/hyperlink" Target="https://oraweb.slac.stanford.edu/apex/slacprod/f?p=123:2:2341849278304305::::P2_NODENAME:gye.impsat.net.e" TargetMode="External"/><Relationship Id="rId1615" Type="http://schemas.openxmlformats.org/officeDocument/2006/relationships/hyperlink" Target="https://oraweb.slac.stanford.edu/apex/slacprod/f?p=123:2:2341849278304305::::P2_NODENAME:www.he20" TargetMode="External"/><Relationship Id="rId1822" Type="http://schemas.openxmlformats.org/officeDocument/2006/relationships/hyperlink" Target="https://oraweb.slac.stanford.edu/apex/slacprod/f?p=123:2:2341849278304305::::P2_NODENAME:noc.ilannoc.ilan.net.i" TargetMode="External"/><Relationship Id="rId196" Type="http://schemas.openxmlformats.org/officeDocument/2006/relationships/hyperlink" Target="https://oraweb.slac.stanford.edu/apex/slacprod/f?p=123:2:2341849278304305::::P2_NODENAME:www.uib.n" TargetMode="External"/><Relationship Id="rId2084" Type="http://schemas.openxmlformats.org/officeDocument/2006/relationships/hyperlink" Target="https://oraweb.slac.stanford.edu/apex/slacprod/f?p=123:2:2341849278304305::::P2_NODENAME:mcs.anl.go" TargetMode="External"/><Relationship Id="rId2291" Type="http://schemas.openxmlformats.org/officeDocument/2006/relationships/hyperlink" Target="https://oraweb.slac.stanford.edu/apex/slacprod/f?p=123:2:2341849278304305::::P2_NODENAME:win17.b2web.com.v" TargetMode="External"/><Relationship Id="rId263" Type="http://schemas.openxmlformats.org/officeDocument/2006/relationships/hyperlink" Target="https://oraweb.slac.stanford.edu/apex/slacprod/f?p=123:2:2341849278304305::::P2_NODENAME:hephp5.rl.ac.u" TargetMode="External"/><Relationship Id="rId470" Type="http://schemas.openxmlformats.org/officeDocument/2006/relationships/hyperlink" Target="https://oraweb.slac.stanford.edu/apex/slacprod/f?p=123:2:2341849278304305::::P2_NODENAME:br3s3p0-10bt-ibms.ascc.ne" TargetMode="External"/><Relationship Id="rId2151" Type="http://schemas.openxmlformats.org/officeDocument/2006/relationships/hyperlink" Target="https://oraweb.slac.stanford.edu/apex/slacprod/f?p=123:2:2341849278304305::::P2_NODENAME:transexpress.com.n" TargetMode="External"/><Relationship Id="rId2389" Type="http://schemas.openxmlformats.org/officeDocument/2006/relationships/hyperlink" Target="https://oraweb.slac.stanford.edu/apex/slacprod/f?p=123:2:2341849278304305::::P2_NODENAME:om16.omantel.net.o" TargetMode="External"/><Relationship Id="rId2596" Type="http://schemas.openxmlformats.org/officeDocument/2006/relationships/hyperlink" Target="https://oraweb.slac.stanford.edu/apex/slacprod/f?p=123:2:2341849278304305::::P2_NODENAME:stargrid01.rcf.bnl.go" TargetMode="External"/><Relationship Id="rId123" Type="http://schemas.openxmlformats.org/officeDocument/2006/relationships/hyperlink" Target="https://oraweb.slac.stanford.edu/apex/slacprod/f?p=123:2:2341849278304305::::P2_NODENAME:pizero.colorado.ed" TargetMode="External"/><Relationship Id="rId330" Type="http://schemas.openxmlformats.org/officeDocument/2006/relationships/hyperlink" Target="https://oraweb.slac.stanford.edu/apex/slacprod/f?p=123:2:2341849278304305::::P2_NODENAME:132.250.144.19" TargetMode="External"/><Relationship Id="rId568" Type="http://schemas.openxmlformats.org/officeDocument/2006/relationships/hyperlink" Target="https://oraweb.slac.stanford.edu/apex/slacprod/f?p=123:2:2341849278304305::::P2_NODENAME:fal000phys03.lancs.ac.u" TargetMode="External"/><Relationship Id="rId775" Type="http://schemas.openxmlformats.org/officeDocument/2006/relationships/hyperlink" Target="https://oraweb.slac.stanford.edu/apex/slacprod/f?p=123:2:2341849278304305::::P2_NODENAME:rs1.mae-east.rsng.ne" TargetMode="External"/><Relationship Id="rId982" Type="http://schemas.openxmlformats.org/officeDocument/2006/relationships/hyperlink" Target="https://oraweb.slac.stanford.edu/apex/slacprod/f?p=123:2:2341849278304305::::P2_NODENAME:www.cbu.edu.z" TargetMode="External"/><Relationship Id="rId1198" Type="http://schemas.openxmlformats.org/officeDocument/2006/relationships/hyperlink" Target="https://oraweb.slac.stanford.edu/apex/slacprod/f?p=123:2:2341849278304305::::P2_NODENAME:speedtest-2.internode.on.ne" TargetMode="External"/><Relationship Id="rId2011" Type="http://schemas.openxmlformats.org/officeDocument/2006/relationships/hyperlink" Target="https://oraweb.slac.stanford.edu/apex/slacprod/f?p=123:2:2341849278304305::::P2_NODENAME:www.princeton.ed" TargetMode="External"/><Relationship Id="rId2249" Type="http://schemas.openxmlformats.org/officeDocument/2006/relationships/hyperlink" Target="https://oraweb.slac.stanford.edu/apex/slacprod/f?p=123:2:2341849278304305::::P2_NODENAME:www.hellenic.ac.z" TargetMode="External"/><Relationship Id="rId2456" Type="http://schemas.openxmlformats.org/officeDocument/2006/relationships/hyperlink" Target="https://oraweb.slac.stanford.edu/apex/slacprod/f?p=123:2:2341849278304305::::P2_NODENAME:www.fmci.ens.t" TargetMode="External"/><Relationship Id="rId2663" Type="http://schemas.openxmlformats.org/officeDocument/2006/relationships/hyperlink" Target="https://oraweb.slac.stanford.edu/apex/slacprod/f?p=123:2:2341849278304305::::P2_NODENAME:www.centroin.com.b" TargetMode="External"/><Relationship Id="rId428" Type="http://schemas.openxmlformats.org/officeDocument/2006/relationships/hyperlink" Target="https://oraweb.slac.stanford.edu/apex/slacprod/f?p=123:2:2341849278304305::::P2_NODENAME:cpt.univ-mrs.f" TargetMode="External"/><Relationship Id="rId635" Type="http://schemas.openxmlformats.org/officeDocument/2006/relationships/hyperlink" Target="https://oraweb.slac.stanford.edu/apex/slacprod/f?p=123:2:2341849278304305::::P2_NODENAME:www.unp.edu.p" TargetMode="External"/><Relationship Id="rId842" Type="http://schemas.openxmlformats.org/officeDocument/2006/relationships/hyperlink" Target="https://oraweb.slac.stanford.edu/apex/slacprod/f?p=123:2:2341849278304305::::P2_NODENAME:www.rnu.edu.n" TargetMode="External"/><Relationship Id="rId1058" Type="http://schemas.openxmlformats.org/officeDocument/2006/relationships/hyperlink" Target="https://oraweb.slac.stanford.edu/apex/slacprod/f?p=123:2:2341849278304305::::P2_NODENAME:ppc.papnet.c" TargetMode="External"/><Relationship Id="rId1265" Type="http://schemas.openxmlformats.org/officeDocument/2006/relationships/hyperlink" Target="https://oraweb.slac.stanford.edu/apex/slacprod/f?p=123:2:2341849278304305::::P2_NODENAME:tamalepoly.edu.g" TargetMode="External"/><Relationship Id="rId1472" Type="http://schemas.openxmlformats.org/officeDocument/2006/relationships/hyperlink" Target="https://oraweb.slac.stanford.edu/apex/slacprod/f?p=123:2:2341849278304305::::P2_NODENAME:ngl2.internal.nextgen.net.m" TargetMode="External"/><Relationship Id="rId2109" Type="http://schemas.openxmlformats.org/officeDocument/2006/relationships/hyperlink" Target="https://oraweb.slac.stanford.edu/apex/slacprod/f?p=123:2:2341849278304305::::P2_NODENAME:svr1dx.fisica.uniud.i" TargetMode="External"/><Relationship Id="rId2316" Type="http://schemas.openxmlformats.org/officeDocument/2006/relationships/hyperlink" Target="https://oraweb.slac.stanford.edu/apex/slacprod/f?p=123:2:2341849278304305::::P2_NODENAME:www.accommodationpng.com.p" TargetMode="External"/><Relationship Id="rId2523" Type="http://schemas.openxmlformats.org/officeDocument/2006/relationships/hyperlink" Target="https://oraweb.slac.stanford.edu/apex/slacprod/f?p=123:2:2341849278304305::::P2_NODENAME:fyllingenfotball.n" TargetMode="External"/><Relationship Id="rId2730" Type="http://schemas.openxmlformats.org/officeDocument/2006/relationships/hyperlink" Target="https://oraweb.slac.stanford.edu/apex/slacprod/f?p=123:2:2341849278304305::::P2_NODENAME:ns2.sztaki.h" TargetMode="External"/><Relationship Id="rId702" Type="http://schemas.openxmlformats.org/officeDocument/2006/relationships/hyperlink" Target="https://oraweb.slac.stanford.edu/apex/slacprod/f?p=123:2:2341849278304305::::P2_NODENAME:171.66.199.9" TargetMode="External"/><Relationship Id="rId1125" Type="http://schemas.openxmlformats.org/officeDocument/2006/relationships/hyperlink" Target="https://oraweb.slac.stanford.edu/apex/slacprod/f?p=123:2:2341849278304305::::P2_NODENAME:ias.comtec.co.j" TargetMode="External"/><Relationship Id="rId1332" Type="http://schemas.openxmlformats.org/officeDocument/2006/relationships/hyperlink" Target="https://oraweb.slac.stanford.edu/apex/slacprod/f?p=123:2:2341849278304305::::P2_NODENAME:www.atlantic.com.g" TargetMode="External"/><Relationship Id="rId1777" Type="http://schemas.openxmlformats.org/officeDocument/2006/relationships/hyperlink" Target="https://oraweb.slac.stanford.edu/apex/slacprod/f?p=123:2:2341849278304305::::P2_NODENAME:physu50.physics.colostate.ed" TargetMode="External"/><Relationship Id="rId1984" Type="http://schemas.openxmlformats.org/officeDocument/2006/relationships/hyperlink" Target="https://oraweb.slac.stanford.edu/apex/slacprod/f?p=123:2:2341849278304305::::P2_NODENAME:www.pieas.edu.p" TargetMode="External"/><Relationship Id="rId69" Type="http://schemas.openxmlformats.org/officeDocument/2006/relationships/hyperlink" Target="https://oraweb.slac.stanford.edu/apex/slacprod/f?p=123:2:2341849278304305::::P2_NODENAME:www.kist.ac.r" TargetMode="External"/><Relationship Id="rId1637" Type="http://schemas.openxmlformats.org/officeDocument/2006/relationships/hyperlink" Target="https://oraweb.slac.stanford.edu/apex/slacprod/f?p=123:2:2341849278304305::::P2_NODENAME:pcgiga-gbe.cern.c" TargetMode="External"/><Relationship Id="rId1844" Type="http://schemas.openxmlformats.org/officeDocument/2006/relationships/hyperlink" Target="https://oraweb.slac.stanford.edu/apex/slacprod/f?p=123:2:2341849278304305::::P2_NODENAME:pnterprise.phys.vt.ed" TargetMode="External"/><Relationship Id="rId1704" Type="http://schemas.openxmlformats.org/officeDocument/2006/relationships/hyperlink" Target="https://oraweb.slac.stanford.edu/apex/slacprod/f?p=123:2:2341849278304305::::P2_NODENAME:nsinbow.inp.nsk.s" TargetMode="External"/><Relationship Id="rId285" Type="http://schemas.openxmlformats.org/officeDocument/2006/relationships/hyperlink" Target="https://oraweb.slac.stanford.edu/apex/slacprod/f?p=123:2:2341849278304305::::P2_NODENAME:x4u2.desy.d" TargetMode="External"/><Relationship Id="rId1911" Type="http://schemas.openxmlformats.org/officeDocument/2006/relationships/hyperlink" Target="https://oraweb.slac.stanford.edu/apex/slacprod/f?p=123:2:2341849278304305::::P2_NODENAME:cae.seecs.edu.p" TargetMode="External"/><Relationship Id="rId492" Type="http://schemas.openxmlformats.org/officeDocument/2006/relationships/hyperlink" Target="https://oraweb.slac.stanford.edu/apex/slacprod/f?p=123:2:2341849278304305::::P2_NODENAME:vaxsan.iss.infn.i" TargetMode="External"/><Relationship Id="rId797" Type="http://schemas.openxmlformats.org/officeDocument/2006/relationships/hyperlink" Target="https://oraweb.slac.stanford.edu/apex/slacprod/f?p=123:2:2341849278304305::::P2_NODENAME:w01chi-ge-1.caltech.datatag.or" TargetMode="External"/><Relationship Id="rId2173" Type="http://schemas.openxmlformats.org/officeDocument/2006/relationships/hyperlink" Target="https://oraweb.slac.stanford.edu/apex/slacprod/f?p=123:2:2341849278304305::::P2_NODENAME:www.alief.d" TargetMode="External"/><Relationship Id="rId2380" Type="http://schemas.openxmlformats.org/officeDocument/2006/relationships/hyperlink" Target="https://oraweb.slac.stanford.edu/apex/slacprod/f?p=123:2:2341849278304305::::P2_NODENAME:www.kku.edu.s" TargetMode="External"/><Relationship Id="rId2478" Type="http://schemas.openxmlformats.org/officeDocument/2006/relationships/hyperlink" Target="https://oraweb.slac.stanford.edu/apex/slacprod/f?p=123:2:2341849278304305::::P2_NODENAME:www.libyana.l" TargetMode="External"/><Relationship Id="rId145" Type="http://schemas.openxmlformats.org/officeDocument/2006/relationships/hyperlink" Target="https://oraweb.slac.stanford.edu/apex/slacprod/f?p=123:2:2341849278304305::::P2_NODENAME:www.physics.fsu.ed" TargetMode="External"/><Relationship Id="rId352" Type="http://schemas.openxmlformats.org/officeDocument/2006/relationships/hyperlink" Target="https://oraweb.slac.stanford.edu/apex/slacprod/f?p=123:2:2341849278304305::::P2_NODENAME:borcenbg1.in2p3.f" TargetMode="External"/><Relationship Id="rId1287" Type="http://schemas.openxmlformats.org/officeDocument/2006/relationships/hyperlink" Target="https://oraweb.slac.stanford.edu/apex/slacprod/f?p=123:2:2341849278304305::::P2_NODENAME:www.bonvoyagetravel.com.n" TargetMode="External"/><Relationship Id="rId2033" Type="http://schemas.openxmlformats.org/officeDocument/2006/relationships/hyperlink" Target="https://oraweb.slac.stanford.edu/apex/slacprod/f?p=123:2:2341849278304305::::P2_NODENAME:lns62.lns.cornell.ed" TargetMode="External"/><Relationship Id="rId2240" Type="http://schemas.openxmlformats.org/officeDocument/2006/relationships/hyperlink" Target="https://oraweb.slac.stanford.edu/apex/slacprod/f?p=123:2:2341849278304305::::P2_NODENAME:www.riesgroup.d" TargetMode="External"/><Relationship Id="rId2685" Type="http://schemas.openxmlformats.org/officeDocument/2006/relationships/hyperlink" Target="https://oraweb.slac.stanford.edu/apex/slacprod/f?p=123:2:2341849278304305::::P2_NODENAME:ns.hanarotel.ne" TargetMode="External"/><Relationship Id="rId212" Type="http://schemas.openxmlformats.org/officeDocument/2006/relationships/hyperlink" Target="https://oraweb.slac.stanford.edu/apex/slacprod/f?p=123:2:2341849278304305::::P2_NODENAME:jlabs2.cebaf.go" TargetMode="External"/><Relationship Id="rId657" Type="http://schemas.openxmlformats.org/officeDocument/2006/relationships/hyperlink" Target="https://oraweb.slac.stanford.edu/apex/slacprod/f?p=123:2:2341849278304305::::P2_NODENAME:fisica.edu.u" TargetMode="External"/><Relationship Id="rId864" Type="http://schemas.openxmlformats.org/officeDocument/2006/relationships/hyperlink" Target="https://oraweb.slac.stanford.edu/apex/slacprod/f?p=123:2:2341849278304305::::P2_NODENAME:isgate.isnic.i" TargetMode="External"/><Relationship Id="rId1494" Type="http://schemas.openxmlformats.org/officeDocument/2006/relationships/hyperlink" Target="https://oraweb.slac.stanford.edu/apex/slacprod/f?p=123:2:2341849278304305::::P2_NODENAME:www.gcas.a" TargetMode="External"/><Relationship Id="rId1799" Type="http://schemas.openxmlformats.org/officeDocument/2006/relationships/hyperlink" Target="https://oraweb.slac.stanford.edu/apex/slacprod/f?p=123:2:2341849278304305::::P2_NODENAME:yalph2.phhysics.utoronto.c" TargetMode="External"/><Relationship Id="rId2100" Type="http://schemas.openxmlformats.org/officeDocument/2006/relationships/hyperlink" Target="https://oraweb.slac.stanford.edu/apex/slacprod/f?p=123:2:2341849278304305::::P2_NODENAME:www.ionmed.agh.edu.p" TargetMode="External"/><Relationship Id="rId2338" Type="http://schemas.openxmlformats.org/officeDocument/2006/relationships/hyperlink" Target="https://oraweb.slac.stanford.edu/apex/slacprod/f?p=123:2:2341849278304305::::P2_NODENAME:www.ocesb.com.m" TargetMode="External"/><Relationship Id="rId2545" Type="http://schemas.openxmlformats.org/officeDocument/2006/relationships/hyperlink" Target="https://oraweb.slac.stanford.edu/apex/slacprod/f?p=123:2:2341849278304305::::P2_NODENAME:ftp.evoda.r" TargetMode="External"/><Relationship Id="rId517" Type="http://schemas.openxmlformats.org/officeDocument/2006/relationships/hyperlink" Target="https://oraweb.slac.stanford.edu/apex/slacprod/f?p=123:2:2341849278304305::::P2_NODENAME:143.108.30.10" TargetMode="External"/><Relationship Id="rId724" Type="http://schemas.openxmlformats.org/officeDocument/2006/relationships/hyperlink" Target="https://oraweb.slac.stanford.edu/apex/slacprod/f?p=123:2:2341849278304305::::P2_NODENAME:192.12.65.6" TargetMode="External"/><Relationship Id="rId931" Type="http://schemas.openxmlformats.org/officeDocument/2006/relationships/hyperlink" Target="https://oraweb.slac.stanford.edu/apex/slacprod/f?p=123:2:2341849278304305::::P2_NODENAME:fw98.ht.h" TargetMode="External"/><Relationship Id="rId1147" Type="http://schemas.openxmlformats.org/officeDocument/2006/relationships/hyperlink" Target="https://oraweb.slac.stanford.edu/apex/slacprod/f?p=123:2:2341849278304305::::P2_NODENAME:www.qua.edu.p" TargetMode="External"/><Relationship Id="rId1354" Type="http://schemas.openxmlformats.org/officeDocument/2006/relationships/hyperlink" Target="https://oraweb.slac.stanford.edu/apex/slacprod/f?p=123:2:2341849278304305::::P2_NODENAME:customer-side1-telecomalbania.atnet.com.a" TargetMode="External"/><Relationship Id="rId1561" Type="http://schemas.openxmlformats.org/officeDocument/2006/relationships/hyperlink" Target="https://oraweb.slac.stanford.edu/apex/slacprod/f?p=123:2:2341849278304305::::P2_NODENAME:ucla.ed" TargetMode="External"/><Relationship Id="rId2405" Type="http://schemas.openxmlformats.org/officeDocument/2006/relationships/hyperlink" Target="https://oraweb.slac.stanford.edu/apex/slacprod/f?p=123:2:2341849278304305::::P2_NODENAME:www.psmchs.edu.s" TargetMode="External"/><Relationship Id="rId2612" Type="http://schemas.openxmlformats.org/officeDocument/2006/relationships/hyperlink" Target="https://oraweb.slac.stanford.edu/apex/slacprod/f?p=123:2:2341849278304305::::P2_NODENAME:ns.uu.ne" TargetMode="External"/><Relationship Id="rId60" Type="http://schemas.openxmlformats.org/officeDocument/2006/relationships/hyperlink" Target="https://oraweb.slac.stanford.edu/apex/slacprod/f?p=123:2:2341849278304305::::P2_NODENAME:www.nren.net.n" TargetMode="External"/><Relationship Id="rId1007" Type="http://schemas.openxmlformats.org/officeDocument/2006/relationships/hyperlink" Target="https://oraweb.slac.stanford.edu/apex/slacprod/f?p=123:2:2341849278304305::::P2_NODENAME:rs1.pb.rsng.ne" TargetMode="External"/><Relationship Id="rId1214" Type="http://schemas.openxmlformats.org/officeDocument/2006/relationships/hyperlink" Target="https://oraweb.slac.stanford.edu/apex/slacprod/f?p=123:2:2341849278304305::::P2_NODENAME:crackle.lanl.go" TargetMode="External"/><Relationship Id="rId1421" Type="http://schemas.openxmlformats.org/officeDocument/2006/relationships/hyperlink" Target="https://oraweb.slac.stanford.edu/apex/slacprod/f?p=123:2:2341849278304305::::P2_NODENAME:ALJUBAYL.TWX.S" TargetMode="External"/><Relationship Id="rId1659" Type="http://schemas.openxmlformats.org/officeDocument/2006/relationships/hyperlink" Target="https://oraweb.slac.stanford.edu/apex/slacprod/f?p=123:2:2341849278304305::::P2_NODENAME:pha.jhu.ed" TargetMode="External"/><Relationship Id="rId1866" Type="http://schemas.openxmlformats.org/officeDocument/2006/relationships/hyperlink" Target="https://oraweb.slac.stanford.edu/apex/slacprod/f?p=123:2:2341849278304305::::P2_NODENAME:antonia.slac.stanford.ed" TargetMode="External"/><Relationship Id="rId1519" Type="http://schemas.openxmlformats.org/officeDocument/2006/relationships/hyperlink" Target="https://oraweb.slac.stanford.edu/apex/slacprod/f?p=123:2:2341849278304305::::P2_NODENAME:www.t2t.r" TargetMode="External"/><Relationship Id="rId1726" Type="http://schemas.openxmlformats.org/officeDocument/2006/relationships/hyperlink" Target="https://oraweb.slac.stanford.edu/apex/slacprod/f?p=123:2:2341849278304305::::P2_NODENAME:ba.sanet." TargetMode="External"/><Relationship Id="rId1933" Type="http://schemas.openxmlformats.org/officeDocument/2006/relationships/hyperlink" Target="https://oraweb.slac.stanford.edu/apex/slacprod/f?p=123:2:2341849278304305::::P2_NODENAME:netmon.physics.carleton.c" TargetMode="External"/><Relationship Id="rId18" Type="http://schemas.openxmlformats.org/officeDocument/2006/relationships/hyperlink" Target="https://oraweb.slac.stanford.edu/apex/slacprod/f?p=123:2:2341849278304305::::P2_NODENAME:fisica.usac.edu.g" TargetMode="External"/><Relationship Id="rId2195" Type="http://schemas.openxmlformats.org/officeDocument/2006/relationships/hyperlink" Target="https://oraweb.slac.stanford.edu/apex/slacprod/f?p=123:2:2341849278304305::::P2_NODENAME:www.tele.g" TargetMode="External"/><Relationship Id="rId167" Type="http://schemas.openxmlformats.org/officeDocument/2006/relationships/hyperlink" Target="https://oraweb.slac.stanford.edu/apex/slacprod/f?p=123:2:2341849278304305::::P2_NODENAME:cdfsg5.lbl.go" TargetMode="External"/><Relationship Id="rId374" Type="http://schemas.openxmlformats.org/officeDocument/2006/relationships/hyperlink" Target="https://oraweb.slac.stanford.edu/apex/slacprod/f?p=123:2:2341849278304305::::P2_NODENAME:rarfaxp.riken.go.j" TargetMode="External"/><Relationship Id="rId581" Type="http://schemas.openxmlformats.org/officeDocument/2006/relationships/hyperlink" Target="https://oraweb.slac.stanford.edu/apex/slacprod/f?p=123:2:2341849278304305::::P2_NODENAME:www-apan.au.apan.ne" TargetMode="External"/><Relationship Id="rId2055" Type="http://schemas.openxmlformats.org/officeDocument/2006/relationships/hyperlink" Target="https://oraweb.slac.stanford.edu/apex/slacprod/f?p=123:2:2341849278304305::::P2_NODENAME:www.tau.ac.i" TargetMode="External"/><Relationship Id="rId2262" Type="http://schemas.openxmlformats.org/officeDocument/2006/relationships/hyperlink" Target="https://oraweb.slac.stanford.edu/apex/slacprod/f?p=123:2:2341849278304305::::P2_NODENAME:cobra.unza.z" TargetMode="External"/><Relationship Id="rId234" Type="http://schemas.openxmlformats.org/officeDocument/2006/relationships/hyperlink" Target="https://oraweb.slac.stanford.edu/apex/slacprod/f?p=123:2:2341849278304305::::P2_NODENAME:bnl.go" TargetMode="External"/><Relationship Id="rId679" Type="http://schemas.openxmlformats.org/officeDocument/2006/relationships/hyperlink" Target="https://oraweb.slac.stanford.edu/apex/slacprod/f?p=123:2:2341849278304305::::P2_NODENAME:www.cab.cnea.gov.a" TargetMode="External"/><Relationship Id="rId886" Type="http://schemas.openxmlformats.org/officeDocument/2006/relationships/hyperlink" Target="https://oraweb.slac.stanford.edu/apex/slacprod/f?p=123:2:2341849278304305::::P2_NODENAME:www.univ-reunion.f" TargetMode="External"/><Relationship Id="rId2567" Type="http://schemas.openxmlformats.org/officeDocument/2006/relationships/hyperlink" Target="https://oraweb.slac.stanford.edu/apex/slacprod/f?p=123:2:2341849278304305::::P2_NODENAME:desperado.utd.rochester.ed" TargetMode="External"/><Relationship Id="rId2" Type="http://schemas.openxmlformats.org/officeDocument/2006/relationships/hyperlink" Target="https://oraweb.slac.stanford.edu/apex/slacprod/f?p=123:2:2341849278304305::::P2_NODENAME:eltca1.epfl.c" TargetMode="External"/><Relationship Id="rId441" Type="http://schemas.openxmlformats.org/officeDocument/2006/relationships/hyperlink" Target="https://oraweb.slac.stanford.edu/apex/slacprod/f?p=123:2:2341849278304305::::P2_NODENAME:140.109.129." TargetMode="External"/><Relationship Id="rId539" Type="http://schemas.openxmlformats.org/officeDocument/2006/relationships/hyperlink" Target="https://oraweb.slac.stanford.edu/apex/slacprod/f?p=123:2:2341849278304305::::P2_NODENAME:ippm.cac.psu.ed" TargetMode="External"/><Relationship Id="rId746" Type="http://schemas.openxmlformats.org/officeDocument/2006/relationships/hyperlink" Target="https://oraweb.slac.stanford.edu/apex/slacprod/f?p=123:2:2341849278304305::::P2_NODENAME:ns.eu.ne" TargetMode="External"/><Relationship Id="rId1071" Type="http://schemas.openxmlformats.org/officeDocument/2006/relationships/hyperlink" Target="https://oraweb.slac.stanford.edu/apex/slacprod/f?p=123:2:2341849278304305::::P2_NODENAME:weizman.ed.c" TargetMode="External"/><Relationship Id="rId1169" Type="http://schemas.openxmlformats.org/officeDocument/2006/relationships/hyperlink" Target="https://oraweb.slac.stanford.edu/apex/slacprod/f?p=123:2:2341849278304305::::P2_NODENAME:lattice.wa.aarnet.net.a" TargetMode="External"/><Relationship Id="rId1376" Type="http://schemas.openxmlformats.org/officeDocument/2006/relationships/hyperlink" Target="https://oraweb.slac.stanford.edu/apex/slacprod/f?p=123:2:2341849278304305::::P2_NODENAME:www.rna.a" TargetMode="External"/><Relationship Id="rId1583" Type="http://schemas.openxmlformats.org/officeDocument/2006/relationships/hyperlink" Target="https://oraweb.slac.stanford.edu/apex/slacprod/f?p=123:2:2341849278304305::::P2_NODENAME:physuna.phs.nford.ed" TargetMode="External"/><Relationship Id="rId2122" Type="http://schemas.openxmlformats.org/officeDocument/2006/relationships/hyperlink" Target="https://oraweb.slac.stanford.edu/apex/slacprod/f?p=123:2:2341849278304305::::P2_NODENAME:speedtest.amnetdatos.com.n" TargetMode="External"/><Relationship Id="rId2427" Type="http://schemas.openxmlformats.org/officeDocument/2006/relationships/hyperlink" Target="https://oraweb.slac.stanford.edu/apex/slacprod/f?p=123:2:2341849278304305::::P2_NODENAME:www.sabah.com.m" TargetMode="External"/><Relationship Id="rId301" Type="http://schemas.openxmlformats.org/officeDocument/2006/relationships/hyperlink" Target="https://oraweb.slac.stanford.edu/apex/slacprod/f?p=123:2:2341849278304305::::P2_NODENAME:fn872.fnal.go" TargetMode="External"/><Relationship Id="rId953" Type="http://schemas.openxmlformats.org/officeDocument/2006/relationships/hyperlink" Target="https://oraweb.slac.stanford.edu/apex/slacprod/f?p=123:2:2341849278304305::::P2_NODENAME:www.marwan.m" TargetMode="External"/><Relationship Id="rId1029" Type="http://schemas.openxmlformats.org/officeDocument/2006/relationships/hyperlink" Target="https://oraweb.slac.stanford.edu/apex/slacprod/f?p=123:2:2341849278304305::::P2_NODENAME:spruna.if.usp.b" TargetMode="External"/><Relationship Id="rId1236" Type="http://schemas.openxmlformats.org/officeDocument/2006/relationships/hyperlink" Target="https://oraweb.slac.stanford.edu/apex/slacprod/f?p=123:2:2341849278304305::::P2_NODENAME:www.africau.ed" TargetMode="External"/><Relationship Id="rId1790" Type="http://schemas.openxmlformats.org/officeDocument/2006/relationships/hyperlink" Target="https://oraweb.slac.stanford.edu/apex/slacprod/f?p=123:2:2341849278304305::::P2_NODENAME:pizero.physics.yale.ed" TargetMode="External"/><Relationship Id="rId1888" Type="http://schemas.openxmlformats.org/officeDocument/2006/relationships/hyperlink" Target="https://oraweb.slac.stanford.edu/apex/slacprod/f?p=123:2:2341849278304305::::P2_NODENAME:pinger.vu.edu.p" TargetMode="External"/><Relationship Id="rId2634" Type="http://schemas.openxmlformats.org/officeDocument/2006/relationships/hyperlink" Target="https://oraweb.slac.stanford.edu/apex/slacprod/f?p=123:2:2341849278304305::::P2_NODENAME:gntmon.oucs.ox.ac.u" TargetMode="External"/><Relationship Id="rId82" Type="http://schemas.openxmlformats.org/officeDocument/2006/relationships/hyperlink" Target="https://oraweb.slac.stanford.edu/apex/slacprod/f?p=123:2:2341849278304305::::P2_NODENAME:www.mtec.b" TargetMode="External"/><Relationship Id="rId606" Type="http://schemas.openxmlformats.org/officeDocument/2006/relationships/hyperlink" Target="https://oraweb.slac.stanford.edu/apex/slacprod/f?p=123:2:2341849278304305::::P2_NODENAME:gw39.hep.ph.ic.ac.u" TargetMode="External"/><Relationship Id="rId813" Type="http://schemas.openxmlformats.org/officeDocument/2006/relationships/hyperlink" Target="https://oraweb.slac.stanford.edu/apex/slacprod/f?p=123:2:2341849278304305::::P2_NODENAME:www.iihe.ac.b" TargetMode="External"/><Relationship Id="rId1443" Type="http://schemas.openxmlformats.org/officeDocument/2006/relationships/hyperlink" Target="https://oraweb.slac.stanford.edu/apex/slacprod/f?p=123:2:2341849278304305::::P2_NODENAME:www.knust.edu.g" TargetMode="External"/><Relationship Id="rId1650" Type="http://schemas.openxmlformats.org/officeDocument/2006/relationships/hyperlink" Target="https://oraweb.slac.stanford.edu/apex/slacprod/f?p=123:2:2341849278304305::::P2_NODENAME:yalsuna.phs.uc.ed" TargetMode="External"/><Relationship Id="rId1748" Type="http://schemas.openxmlformats.org/officeDocument/2006/relationships/hyperlink" Target="https://oraweb.slac.stanford.edu/apex/slacprod/f?p=123:2:2341849278304305::::P2_NODENAME:nhys150.physics.colostate.ed" TargetMode="External"/><Relationship Id="rId2701" Type="http://schemas.openxmlformats.org/officeDocument/2006/relationships/hyperlink" Target="https://oraweb.slac.stanford.edu/apex/slacprod/f?p=123:2:2341849278304305::::P2_NODENAME:proxy.sc.intel.co" TargetMode="External"/><Relationship Id="rId1303" Type="http://schemas.openxmlformats.org/officeDocument/2006/relationships/hyperlink" Target="https://oraweb.slac.stanford.edu/apex/slacprod/f?p=123:2:2341849278304305::::P2_NODENAME:loans.co.k" TargetMode="External"/><Relationship Id="rId1510" Type="http://schemas.openxmlformats.org/officeDocument/2006/relationships/hyperlink" Target="https://oraweb.slac.stanford.edu/apex/slacprod/f?p=123:2:2341849278304305::::P2_NODENAME:www.iiu.edu.p" TargetMode="External"/><Relationship Id="rId1955" Type="http://schemas.openxmlformats.org/officeDocument/2006/relationships/hyperlink" Target="https://oraweb.slac.stanford.edu/apex/slacprod/f?p=123:2:2341849278304305::::P2_NODENAME:www.univ-ouaga.b" TargetMode="External"/><Relationship Id="rId1608" Type="http://schemas.openxmlformats.org/officeDocument/2006/relationships/hyperlink" Target="https://oraweb.slac.stanford.edu/apex/slacprod/f?p=123:2:2341849278304305::::P2_NODENAME:cernsp.cern.c" TargetMode="External"/><Relationship Id="rId1815" Type="http://schemas.openxmlformats.org/officeDocument/2006/relationships/hyperlink" Target="https://oraweb.slac.stanford.edu/apex/slacprod/f?p=123:2:2341849278304305::::P2_NODENAME:ppitcairn.mcs.anl.go" TargetMode="External"/><Relationship Id="rId189" Type="http://schemas.openxmlformats.org/officeDocument/2006/relationships/hyperlink" Target="https://oraweb.slac.stanford.edu/apex/slacprod/f?p=123:2:2341849278304305::::P2_NODENAME:www.phys.ttu.ed" TargetMode="External"/><Relationship Id="rId396" Type="http://schemas.openxmlformats.org/officeDocument/2006/relationships/hyperlink" Target="https://oraweb.slac.stanford.edu/apex/slacprod/f?p=123:2:2341849278304305::::P2_NODENAME:pinger-new.slac.stanford.ed" TargetMode="External"/><Relationship Id="rId2077" Type="http://schemas.openxmlformats.org/officeDocument/2006/relationships/hyperlink" Target="https://oraweb.slac.stanford.edu/apex/slacprod/f?p=123:2:2341849278304305::::P2_NODENAME:www.uaa.alaska.ed" TargetMode="External"/><Relationship Id="rId2284" Type="http://schemas.openxmlformats.org/officeDocument/2006/relationships/hyperlink" Target="https://oraweb.slac.stanford.edu/apex/slacprod/f?p=123:2:2341849278304305::::P2_NODENAME:gua.amnetdatos.ne" TargetMode="External"/><Relationship Id="rId2491" Type="http://schemas.openxmlformats.org/officeDocument/2006/relationships/hyperlink" Target="https://oraweb.slac.stanford.edu/apex/slacprod/f?p=123:2:2341849278304305::::P2_NODENAME:westnet.i" TargetMode="External"/><Relationship Id="rId256" Type="http://schemas.openxmlformats.org/officeDocument/2006/relationships/hyperlink" Target="https://oraweb.slac.stanford.edu/apex/slacprod/f?p=123:2:2341849278304305::::P2_NODENAME:dagobert.lucas.lu.s" TargetMode="External"/><Relationship Id="rId463" Type="http://schemas.openxmlformats.org/officeDocument/2006/relationships/hyperlink" Target="https://oraweb.slac.stanford.edu/apex/slacprod/f?p=123:2:2341849278304305::::P2_NODENAME:br3s6p0-10bf-lifelibrary.ascc.ne" TargetMode="External"/><Relationship Id="rId670" Type="http://schemas.openxmlformats.org/officeDocument/2006/relationships/hyperlink" Target="https://oraweb.slac.stanford.edu/apex/slacprod/f?p=123:2:2341849278304305::::P2_NODENAME:ns.kornet.nm.k" TargetMode="External"/><Relationship Id="rId1093" Type="http://schemas.openxmlformats.org/officeDocument/2006/relationships/hyperlink" Target="https://oraweb.slac.stanford.edu/apex/slacprod/f?p=123:2:2341849278304305::::P2_NODENAME:phenux0.hepl.hiroshima-u.ac.j" TargetMode="External"/><Relationship Id="rId2144" Type="http://schemas.openxmlformats.org/officeDocument/2006/relationships/hyperlink" Target="https://oraweb.slac.stanford.edu/apex/slacprod/f?p=123:2:2341849278304305::::P2_NODENAME:www.noc.gov.i" TargetMode="External"/><Relationship Id="rId2351" Type="http://schemas.openxmlformats.org/officeDocument/2006/relationships/hyperlink" Target="https://oraweb.slac.stanford.edu/apex/slacprod/f?p=123:2:2341849278304305::::P2_NODENAME:www.singtel.co" TargetMode="External"/><Relationship Id="rId2589" Type="http://schemas.openxmlformats.org/officeDocument/2006/relationships/hyperlink" Target="https://oraweb.slac.stanford.edu/apex/slacprod/f?p=123:2:2341849278304305::::P2_NODENAME:oppie.physics.umd.ed" TargetMode="External"/><Relationship Id="rId116" Type="http://schemas.openxmlformats.org/officeDocument/2006/relationships/hyperlink" Target="https://oraweb.slac.stanford.edu/apex/slacprod/f?p=123:2:2341849278304305::::P2_NODENAME:het.phast.umass.ed" TargetMode="External"/><Relationship Id="rId323" Type="http://schemas.openxmlformats.org/officeDocument/2006/relationships/hyperlink" Target="https://oraweb.slac.stanford.edu/apex/slacprod/f?p=123:2:2341849278304305::::P2_NODENAME:users.sdsc.ed" TargetMode="External"/><Relationship Id="rId530" Type="http://schemas.openxmlformats.org/officeDocument/2006/relationships/hyperlink" Target="https://oraweb.slac.stanford.edu/apex/slacprod/f?p=123:2:2341849278304305::::P2_NODENAME:teras.sara.n" TargetMode="External"/><Relationship Id="rId768" Type="http://schemas.openxmlformats.org/officeDocument/2006/relationships/hyperlink" Target="https://oraweb.slac.stanford.edu/apex/slacprod/f?p=123:2:2341849278304305::::P2_NODENAME:cosmos.kaist.ac.k" TargetMode="External"/><Relationship Id="rId975" Type="http://schemas.openxmlformats.org/officeDocument/2006/relationships/hyperlink" Target="https://oraweb.slac.stanford.edu/apex/slacprod/f?p=123:2:2341849278304305::::P2_NODENAME:www.socatel.c" TargetMode="External"/><Relationship Id="rId1160" Type="http://schemas.openxmlformats.org/officeDocument/2006/relationships/hyperlink" Target="https://oraweb.slac.stanford.edu/apex/slacprod/f?p=123:2:2341849278304305::::P2_NODENAME:dns1.v" TargetMode="External"/><Relationship Id="rId1398" Type="http://schemas.openxmlformats.org/officeDocument/2006/relationships/hyperlink" Target="https://oraweb.slac.stanford.edu/apex/slacprod/f?p=123:2:2341849278304305::::P2_NODENAME:62.41.48.19" TargetMode="External"/><Relationship Id="rId2004" Type="http://schemas.openxmlformats.org/officeDocument/2006/relationships/hyperlink" Target="https://oraweb.slac.stanford.edu/apex/slacprod/f?p=123:2:2341849278304305::::P2_NODENAME:melspeed.intervolve.com.a" TargetMode="External"/><Relationship Id="rId2211" Type="http://schemas.openxmlformats.org/officeDocument/2006/relationships/hyperlink" Target="https://oraweb.slac.stanford.edu/apex/slacprod/f?p=123:2:2341849278304305::::P2_NODENAME:www.uran.r" TargetMode="External"/><Relationship Id="rId2449" Type="http://schemas.openxmlformats.org/officeDocument/2006/relationships/hyperlink" Target="https://oraweb.slac.stanford.edu/apex/slacprod/f?p=123:2:2341849278304305::::P2_NODENAME:www-05.nexus.a" TargetMode="External"/><Relationship Id="rId2656" Type="http://schemas.openxmlformats.org/officeDocument/2006/relationships/hyperlink" Target="https://oraweb.slac.stanford.edu/apex/slacprod/f?p=123:2:2341849278304305::::P2_NODENAME:www.es.ne" TargetMode="External"/><Relationship Id="rId628" Type="http://schemas.openxmlformats.org/officeDocument/2006/relationships/hyperlink" Target="https://oraweb.slac.stanford.edu/apex/slacprod/f?p=123:2:2341849278304305::::P2_NODENAME:www.jinr.dubna.s" TargetMode="External"/><Relationship Id="rId835" Type="http://schemas.openxmlformats.org/officeDocument/2006/relationships/hyperlink" Target="https://oraweb.slac.stanford.edu/apex/slacprod/f?p=123:2:2341849278304305::::P2_NODENAME:ipm.mib.infn.i" TargetMode="External"/><Relationship Id="rId1258" Type="http://schemas.openxmlformats.org/officeDocument/2006/relationships/hyperlink" Target="https://oraweb.slac.stanford.edu/apex/slacprod/f?p=123:2:2341849278304305::::P2_NODENAME:www.alfuratuniv.or" TargetMode="External"/><Relationship Id="rId1465" Type="http://schemas.openxmlformats.org/officeDocument/2006/relationships/hyperlink" Target="https://oraweb.slac.stanford.edu/apex/slacprod/f?p=123:2:2341849278304305::::P2_NODENAME:80.231.23.7" TargetMode="External"/><Relationship Id="rId1672" Type="http://schemas.openxmlformats.org/officeDocument/2006/relationships/hyperlink" Target="https://oraweb.slac.stanford.edu/apex/slacprod/f?p=123:2:2341849278304305::::P2_NODENAME:iaea.or.a" TargetMode="External"/><Relationship Id="rId2309" Type="http://schemas.openxmlformats.org/officeDocument/2006/relationships/hyperlink" Target="https://oraweb.slac.stanford.edu/apex/slacprod/f?p=123:2:2341849278304305::::P2_NODENAME:mel-a-ext1.aarnet.net.a" TargetMode="External"/><Relationship Id="rId2516" Type="http://schemas.openxmlformats.org/officeDocument/2006/relationships/hyperlink" Target="https://oraweb.slac.stanford.edu/apex/slacprod/f?p=123:2:2341849278304305::::P2_NODENAME:mail.neda.a" TargetMode="External"/><Relationship Id="rId2723" Type="http://schemas.openxmlformats.org/officeDocument/2006/relationships/hyperlink" Target="https://oraweb.slac.stanford.edu/apex/slacprod/f?p=123:2:2341849278304305::::P2_NODENAME:192.83.196.11" TargetMode="External"/><Relationship Id="rId1020" Type="http://schemas.openxmlformats.org/officeDocument/2006/relationships/hyperlink" Target="https://oraweb.slac.stanford.edu/apex/slacprod/f?p=123:2:2341849278304305::::P2_NODENAME:198.46.223." TargetMode="External"/><Relationship Id="rId1118" Type="http://schemas.openxmlformats.org/officeDocument/2006/relationships/hyperlink" Target="https://oraweb.slac.stanford.edu/apex/slacprod/f?p=123:2:2341849278304305::::P2_NODENAME:hstafw.sta.go.j" TargetMode="External"/><Relationship Id="rId1325" Type="http://schemas.openxmlformats.org/officeDocument/2006/relationships/hyperlink" Target="https://oraweb.slac.stanford.edu/apex/slacprod/f?p=123:2:2341849278304305::::P2_NODENAME:he-web.higher.edu.e" TargetMode="External"/><Relationship Id="rId1532" Type="http://schemas.openxmlformats.org/officeDocument/2006/relationships/hyperlink" Target="https://oraweb.slac.stanford.edu/apex/slacprod/f?p=123:2:2341849278304305::::P2_NODENAME:unixhub.slac.stanford.ed" TargetMode="External"/><Relationship Id="rId1977" Type="http://schemas.openxmlformats.org/officeDocument/2006/relationships/hyperlink" Target="https://oraweb.slac.stanford.edu/apex/slacprod/f?p=123:2:2341849278304305::::P2_NODENAME:www.miu.edu.m" TargetMode="External"/><Relationship Id="rId902" Type="http://schemas.openxmlformats.org/officeDocument/2006/relationships/hyperlink" Target="https://oraweb.slac.stanford.edu/apex/slacprod/f?p=123:2:2341849278304305::::P2_NODENAME:194.67.220.7" TargetMode="External"/><Relationship Id="rId1837" Type="http://schemas.openxmlformats.org/officeDocument/2006/relationships/hyperlink" Target="https://oraweb.slac.stanford.edu/apex/slacprod/f?p=123:2:2341849278304305::::P2_NODENAME:ping.bnl.goord.ed" TargetMode="External"/><Relationship Id="rId31" Type="http://schemas.openxmlformats.org/officeDocument/2006/relationships/hyperlink" Target="https://oraweb.slac.stanford.edu/apex/slacprod/f?p=123:2:2341849278304305::::P2_NODENAME:mail.gnet.t" TargetMode="External"/><Relationship Id="rId2099" Type="http://schemas.openxmlformats.org/officeDocument/2006/relationships/hyperlink" Target="https://oraweb.slac.stanford.edu/apex/slacprod/f?p=123:2:2341849278304305::::P2_NODENAME:www.cyfronet.krakow.p" TargetMode="External"/><Relationship Id="rId180" Type="http://schemas.openxmlformats.org/officeDocument/2006/relationships/hyperlink" Target="https://oraweb.slac.stanford.edu/apex/slacprod/f?p=123:2:2341849278304305::::P2_NODENAME:alfven.ap.columbia.ed" TargetMode="External"/><Relationship Id="rId278" Type="http://schemas.openxmlformats.org/officeDocument/2006/relationships/hyperlink" Target="https://oraweb.slac.stanford.edu/apex/slacprod/f?p=123:2:2341849278304305::::P2_NODENAME:chiral.phys.titech.ac.j" TargetMode="External"/><Relationship Id="rId1904" Type="http://schemas.openxmlformats.org/officeDocument/2006/relationships/hyperlink" Target="https://oraweb.slac.stanford.edu/apex/slacprod/f?p=123:2:2341849278304305::::P2_NODENAME:pinger.numl.edu.p" TargetMode="External"/><Relationship Id="rId485" Type="http://schemas.openxmlformats.org/officeDocument/2006/relationships/hyperlink" Target="https://oraweb.slac.stanford.edu/apex/slacprod/f?p=123:2:2341849278304305::::P2_NODENAME:tuia.dmz.waikato.ac.n" TargetMode="External"/><Relationship Id="rId692" Type="http://schemas.openxmlformats.org/officeDocument/2006/relationships/hyperlink" Target="https://oraweb.slac.stanford.edu/apex/slacprod/f?p=123:2:2341849278304305::::P2_NODENAME:boeheim-pbdsl.stanford.ed" TargetMode="External"/><Relationship Id="rId2166" Type="http://schemas.openxmlformats.org/officeDocument/2006/relationships/hyperlink" Target="https://oraweb.slac.stanford.edu/apex/slacprod/f?p=123:2:2341849278304305::::P2_NODENAME:info.fuw.edu.p" TargetMode="External"/><Relationship Id="rId2373" Type="http://schemas.openxmlformats.org/officeDocument/2006/relationships/hyperlink" Target="https://oraweb.slac.stanford.edu/apex/slacprod/f?p=123:2:2341849278304305::::P2_NODENAME:iepmbw.twaren.ne" TargetMode="External"/><Relationship Id="rId2580" Type="http://schemas.openxmlformats.org/officeDocument/2006/relationships/hyperlink" Target="https://oraweb.slac.stanford.edu/apex/slacprod/f?p=123:2:2341849278304305::::P2_NODENAME:128.250.54.2" TargetMode="External"/><Relationship Id="rId138" Type="http://schemas.openxmlformats.org/officeDocument/2006/relationships/hyperlink" Target="https://oraweb.slac.stanford.edu/apex/slacprod/f?p=123:2:2341849278304305::::P2_NODENAME:ippm.gwu.ed" TargetMode="External"/><Relationship Id="rId345" Type="http://schemas.openxmlformats.org/officeDocument/2006/relationships/hyperlink" Target="https://oraweb.slac.stanford.edu/apex/slacprod/f?p=123:2:2341849278304305::::P2_NODENAME:dns.nirs.go.j" TargetMode="External"/><Relationship Id="rId552" Type="http://schemas.openxmlformats.org/officeDocument/2006/relationships/hyperlink" Target="https://oraweb.slac.stanford.edu/apex/slacprod/f?p=123:2:2341849278304305::::P2_NODENAME:sarka.fzu.c" TargetMode="External"/><Relationship Id="rId997" Type="http://schemas.openxmlformats.org/officeDocument/2006/relationships/hyperlink" Target="https://oraweb.slac.stanford.edu/apex/slacprod/f?p=123:2:2341849278304305::::P2_NODENAME:statmach5.es.ne" TargetMode="External"/><Relationship Id="rId1182" Type="http://schemas.openxmlformats.org/officeDocument/2006/relationships/hyperlink" Target="https://oraweb.slac.stanford.edu/apex/slacprod/f?p=123:2:2341849278304305::::P2_NODENAME:203.255.248.19" TargetMode="External"/><Relationship Id="rId2026" Type="http://schemas.openxmlformats.org/officeDocument/2006/relationships/hyperlink" Target="https://oraweb.slac.stanford.edu/apex/slacprod/f?p=123:2:2341849278304305::::P2_NODENAME:www.ncl.ac.u" TargetMode="External"/><Relationship Id="rId2233" Type="http://schemas.openxmlformats.org/officeDocument/2006/relationships/hyperlink" Target="https://oraweb.slac.stanford.edu/apex/slacprod/f?p=123:2:2341849278304305::::P2_NODENAME:www.fsjesr.ac.m" TargetMode="External"/><Relationship Id="rId2440" Type="http://schemas.openxmlformats.org/officeDocument/2006/relationships/hyperlink" Target="https://oraweb.slac.stanford.edu/apex/slacprod/f?p=123:2:2341849278304305::::P2_NODENAME:www.sierratel.s" TargetMode="External"/><Relationship Id="rId2678" Type="http://schemas.openxmlformats.org/officeDocument/2006/relationships/hyperlink" Target="https://oraweb.slac.stanford.edu/apex/slacprod/f?p=123:2:2341849278304305::::P2_NODENAME:www.er.doe.go" TargetMode="External"/><Relationship Id="rId205" Type="http://schemas.openxmlformats.org/officeDocument/2006/relationships/hyperlink" Target="https://oraweb.slac.stanford.edu/apex/slacprod/f?p=123:2:2341849278304305::::P2_NODENAME:www.dur.ac.u" TargetMode="External"/><Relationship Id="rId412" Type="http://schemas.openxmlformats.org/officeDocument/2006/relationships/hyperlink" Target="https://oraweb.slac.stanford.edu/apex/slacprod/f?p=123:2:2341849278304305::::P2_NODENAME:vxcern.cern.c" TargetMode="External"/><Relationship Id="rId857" Type="http://schemas.openxmlformats.org/officeDocument/2006/relationships/hyperlink" Target="https://oraweb.slac.stanford.edu/apex/slacprod/f?p=123:2:2341849278304305::::P2_NODENAME:sci.a" TargetMode="External"/><Relationship Id="rId1042" Type="http://schemas.openxmlformats.org/officeDocument/2006/relationships/hyperlink" Target="https://oraweb.slac.stanford.edu/apex/slacprod/f?p=123:2:2341849278304305::::P2_NODENAME:200.222.2.24" TargetMode="External"/><Relationship Id="rId1487" Type="http://schemas.openxmlformats.org/officeDocument/2006/relationships/hyperlink" Target="https://oraweb.slac.stanford.edu/apex/slacprod/f?p=123:2:2341849278304305::::P2_NODENAME:speedtest.ecubecenter.i" TargetMode="External"/><Relationship Id="rId1694" Type="http://schemas.openxmlformats.org/officeDocument/2006/relationships/hyperlink" Target="https://oraweb.slac.stanford.edu/apex/slacprod/f?p=123:2:2341849278304305::::P2_NODENAME:172.22.92.25" TargetMode="External"/><Relationship Id="rId2300" Type="http://schemas.openxmlformats.org/officeDocument/2006/relationships/hyperlink" Target="https://oraweb.slac.stanford.edu/apex/slacprod/f?p=123:2:2341849278304305::::P2_NODENAME:dns.edu.c" TargetMode="External"/><Relationship Id="rId2538" Type="http://schemas.openxmlformats.org/officeDocument/2006/relationships/hyperlink" Target="https://oraweb.slac.stanford.edu/apex/slacprod/f?p=123:2:2341849278304305::::P2_NODENAME:guide.just.edu.j" TargetMode="External"/><Relationship Id="rId717" Type="http://schemas.openxmlformats.org/officeDocument/2006/relationships/hyperlink" Target="https://oraweb.slac.stanford.edu/apex/slacprod/f?p=123:2:2341849278304305::::P2_NODENAME:ocu.uni.edu.p" TargetMode="External"/><Relationship Id="rId924" Type="http://schemas.openxmlformats.org/officeDocument/2006/relationships/hyperlink" Target="https://oraweb.slac.stanford.edu/apex/slacprod/f?p=123:2:2341849278304305::::P2_NODENAME:www.camtel.c" TargetMode="External"/><Relationship Id="rId1347" Type="http://schemas.openxmlformats.org/officeDocument/2006/relationships/hyperlink" Target="https://oraweb.slac.stanford.edu/apex/slacprod/f?p=123:2:2341849278304305::::P2_NODENAME:www.online.t" TargetMode="External"/><Relationship Id="rId1554" Type="http://schemas.openxmlformats.org/officeDocument/2006/relationships/hyperlink" Target="https://oraweb.slac.stanford.edu/apex/slacprod/f?p=123:2:2341849278304305::::P2_NODENAME:lobel92.74.212." TargetMode="External"/><Relationship Id="rId1761" Type="http://schemas.openxmlformats.org/officeDocument/2006/relationships/hyperlink" Target="https://oraweb.slac.stanford.edu/apex/slacprod/f?p=123:2:2341849278304305::::P2_NODENAME:bovg.bnl.go" TargetMode="External"/><Relationship Id="rId1999" Type="http://schemas.openxmlformats.org/officeDocument/2006/relationships/hyperlink" Target="https://oraweb.slac.stanford.edu/apex/slacprod/f?p=123:2:2341849278304305::::P2_NODENAME:hu.seecs.edu.p" TargetMode="External"/><Relationship Id="rId2605" Type="http://schemas.openxmlformats.org/officeDocument/2006/relationships/hyperlink" Target="https://oraweb.slac.stanford.edu/apex/slacprod/f?p=123:2:2341849278304305::::P2_NODENAME:snowmassserver.snowmass2001.or" TargetMode="External"/><Relationship Id="rId53" Type="http://schemas.openxmlformats.org/officeDocument/2006/relationships/hyperlink" Target="https://oraweb.slac.stanford.edu/apex/slacprod/f?p=123:2:2341849278304305::::P2_NODENAME:per-a-ext1.aarnet.net.a" TargetMode="External"/><Relationship Id="rId1207" Type="http://schemas.openxmlformats.org/officeDocument/2006/relationships/hyperlink" Target="https://oraweb.slac.stanford.edu/apex/slacprod/f?p=123:2:2341849278304305::::P2_NODENAME:mbl-63-82-203.dsl.net.p" TargetMode="External"/><Relationship Id="rId1414" Type="http://schemas.openxmlformats.org/officeDocument/2006/relationships/hyperlink" Target="https://oraweb.slac.stanford.edu/apex/slacprod/f?p=123:2:2341849278304305::::P2_NODENAME:www.usindh.edu.p" TargetMode="External"/><Relationship Id="rId1621" Type="http://schemas.openxmlformats.org/officeDocument/2006/relationships/hyperlink" Target="https://oraweb.slac.stanford.edu/apex/slacprod/f?p=123:2:2341849278304305::::P2_NODENAME:scipp.ucsc140.15" TargetMode="External"/><Relationship Id="rId1859" Type="http://schemas.openxmlformats.org/officeDocument/2006/relationships/hyperlink" Target="https://oraweb.slac.stanford.edu/apex/slacprod/f?p=123:2:2341849278304305::::P2_NODENAME:pktw03.phy.tu-dresde" TargetMode="External"/><Relationship Id="rId1719" Type="http://schemas.openxmlformats.org/officeDocument/2006/relationships/hyperlink" Target="https://oraweb.slac.stanford.edu/apex/slacprod/f?p=123:2:2341849278304305::::P2_NODENAME:ns1..cs.wisc.ed" TargetMode="External"/><Relationship Id="rId1926" Type="http://schemas.openxmlformats.org/officeDocument/2006/relationships/hyperlink" Target="https://oraweb.slac.stanford.edu/apex/slacprod/f?p=123:2:2341849278304305::::P2_NODENAME:pinger.uob.edu.p" TargetMode="External"/><Relationship Id="rId2090" Type="http://schemas.openxmlformats.org/officeDocument/2006/relationships/hyperlink" Target="https://oraweb.slac.stanford.edu/apex/slacprod/f?p=123:2:2341849278304305::::P2_NODENAME:www.fapesp.b" TargetMode="External"/><Relationship Id="rId2188" Type="http://schemas.openxmlformats.org/officeDocument/2006/relationships/hyperlink" Target="https://oraweb.slac.stanford.edu/apex/slacprod/f?p=123:2:2341849278304305::::P2_NODENAME:www.agriportail.t" TargetMode="External"/><Relationship Id="rId2395" Type="http://schemas.openxmlformats.org/officeDocument/2006/relationships/hyperlink" Target="https://oraweb.slac.stanford.edu/apex/slacprod/f?p=123:2:2341849278304305::::P2_NODENAME:www.acf.c" TargetMode="External"/><Relationship Id="rId367" Type="http://schemas.openxmlformats.org/officeDocument/2006/relationships/hyperlink" Target="https://oraweb.slac.stanford.edu/apex/slacprod/f?p=123:2:2341849278304305::::P2_NODENAME:hpsst1.riken.go.j" TargetMode="External"/><Relationship Id="rId574" Type="http://schemas.openxmlformats.org/officeDocument/2006/relationships/hyperlink" Target="https://oraweb.slac.stanford.edu/apex/slacprod/f?p=123:2:2341849278304305::::P2_NODENAME:www.inpe.b" TargetMode="External"/><Relationship Id="rId2048" Type="http://schemas.openxmlformats.org/officeDocument/2006/relationships/hyperlink" Target="https://oraweb.slac.stanford.edu/apex/slacprod/f?p=123:2:2341849278304305::::P2_NODENAME:pinger.hep.caltech.ed" TargetMode="External"/><Relationship Id="rId2255" Type="http://schemas.openxmlformats.org/officeDocument/2006/relationships/hyperlink" Target="https://oraweb.slac.stanford.edu/apex/slacprod/f?p=123:2:2341849278304305::::P2_NODENAME:www.agrinamibia.com.n" TargetMode="External"/><Relationship Id="rId227" Type="http://schemas.openxmlformats.org/officeDocument/2006/relationships/hyperlink" Target="https://oraweb.slac.stanford.edu/apex/slacprod/f?p=123:2:2341849278304305::::P2_NODENAME:www.sno.phy.queensu.c" TargetMode="External"/><Relationship Id="rId781" Type="http://schemas.openxmlformats.org/officeDocument/2006/relationships/hyperlink" Target="https://oraweb.slac.stanford.edu/apex/slacprod/f?p=123:2:2341849278304305::::P2_NODENAME:cernh8.cern.c" TargetMode="External"/><Relationship Id="rId879" Type="http://schemas.openxmlformats.org/officeDocument/2006/relationships/hyperlink" Target="https://oraweb.slac.stanford.edu/apex/slacprod/f?p=123:2:2341849278304305::::P2_NODENAME:astra.acad.b" TargetMode="External"/><Relationship Id="rId2462" Type="http://schemas.openxmlformats.org/officeDocument/2006/relationships/hyperlink" Target="https://oraweb.slac.stanford.edu/apex/slacprod/f?p=123:2:2341849278304305::::P2_NODENAME:www.6telecoms.co.t" TargetMode="External"/><Relationship Id="rId434" Type="http://schemas.openxmlformats.org/officeDocument/2006/relationships/hyperlink" Target="https://oraweb.slac.stanford.edu/apex/slacprod/f?p=123:2:2341849278304305::::P2_NODENAME:140.109.103.24" TargetMode="External"/><Relationship Id="rId641" Type="http://schemas.openxmlformats.org/officeDocument/2006/relationships/hyperlink" Target="https://oraweb.slac.stanford.edu/apex/slacprod/f?p=123:2:2341849278304305::::P2_NODENAME:ing.iac.e" TargetMode="External"/><Relationship Id="rId739" Type="http://schemas.openxmlformats.org/officeDocument/2006/relationships/hyperlink" Target="https://oraweb.slac.stanford.edu/apex/slacprod/f?p=123:2:2341849278304305::::P2_NODENAME:nsa.arm.go" TargetMode="External"/><Relationship Id="rId1064" Type="http://schemas.openxmlformats.org/officeDocument/2006/relationships/hyperlink" Target="https://oraweb.slac.stanford.edu/apex/slacprod/f?p=123:2:2341849278304305::::P2_NODENAME:www.cnic.edu.c" TargetMode="External"/><Relationship Id="rId1271" Type="http://schemas.openxmlformats.org/officeDocument/2006/relationships/hyperlink" Target="https://oraweb.slac.stanford.edu/apex/slacprod/f?p=123:2:2341849278304305::::P2_NODENAME:cisco-g4-0-0.oak.mindspring.ne" TargetMode="External"/><Relationship Id="rId1369" Type="http://schemas.openxmlformats.org/officeDocument/2006/relationships/hyperlink" Target="https://oraweb.slac.stanford.edu/apex/slacprod/f?p=123:2:2341849278304305::::P2_NODENAME:www.kenet.or.k" TargetMode="External"/><Relationship Id="rId1576" Type="http://schemas.openxmlformats.org/officeDocument/2006/relationships/hyperlink" Target="https://oraweb.slac.stanford.edu/apex/slacprod/f?p=123:2:2341849278304305::::P2_NODENAME:x4u2.dx4u2.desy.d" TargetMode="External"/><Relationship Id="rId2115" Type="http://schemas.openxmlformats.org/officeDocument/2006/relationships/hyperlink" Target="https://oraweb.slac.stanford.edu/apex/slacprod/f?p=123:2:2341849278304305::::P2_NODENAME:www.ecm.ub.e" TargetMode="External"/><Relationship Id="rId2322" Type="http://schemas.openxmlformats.org/officeDocument/2006/relationships/hyperlink" Target="https://oraweb.slac.stanford.edu/apex/slacprod/f?p=123:2:2341849278304305::::P2_NODENAME:www.hut.edu.v" TargetMode="External"/><Relationship Id="rId501" Type="http://schemas.openxmlformats.org/officeDocument/2006/relationships/hyperlink" Target="https://oraweb.slac.stanford.edu/apex/slacprod/f?p=123:2:2341849278304305::::P2_NODENAME:vspg02.pg.infn.i" TargetMode="External"/><Relationship Id="rId946" Type="http://schemas.openxmlformats.org/officeDocument/2006/relationships/hyperlink" Target="https://oraweb.slac.stanford.edu/apex/slacprod/f?p=123:2:2341849278304305::::P2_NODENAME:www.cgg.gov.i" TargetMode="External"/><Relationship Id="rId1131" Type="http://schemas.openxmlformats.org/officeDocument/2006/relationships/hyperlink" Target="https://oraweb.slac.stanford.edu/apex/slacprod/f?p=123:2:2341849278304305::::P2_NODENAME:www.kmutt.ac.t" TargetMode="External"/><Relationship Id="rId1229" Type="http://schemas.openxmlformats.org/officeDocument/2006/relationships/hyperlink" Target="https://oraweb.slac.stanford.edu/apex/slacprod/f?p=123:2:2341849278304305::::P2_NODENAME:ns.cw.ne" TargetMode="External"/><Relationship Id="rId1783" Type="http://schemas.openxmlformats.org/officeDocument/2006/relationships/hyperlink" Target="https://oraweb.slac.stanford.edu/apex/slacprod/f?p=123:2:2341849278304305::::P2_NODENAME:znsun1.ifh.i" TargetMode="External"/><Relationship Id="rId1990" Type="http://schemas.openxmlformats.org/officeDocument/2006/relationships/hyperlink" Target="https://oraweb.slac.stanford.edu/apex/slacprod/f?p=123:2:2341849278304305::::P2_NODENAME:www.na.gov.l" TargetMode="External"/><Relationship Id="rId2627" Type="http://schemas.openxmlformats.org/officeDocument/2006/relationships/hyperlink" Target="https://oraweb.slac.stanford.edu/apex/slacprod/f?p=123:2:2341849278304305::::P2_NODENAME:bigvax.alfred.ed" TargetMode="External"/><Relationship Id="rId75" Type="http://schemas.openxmlformats.org/officeDocument/2006/relationships/hyperlink" Target="https://oraweb.slac.stanford.edu/apex/slacprod/f?p=123:2:2341849278304305::::P2_NODENAME:ns1.swiftkenya.co" TargetMode="External"/><Relationship Id="rId806" Type="http://schemas.openxmlformats.org/officeDocument/2006/relationships/hyperlink" Target="https://oraweb.slac.stanford.edu/apex/slacprod/f?p=123:2:2341849278304305::::P2_NODENAME:gate.itep.r" TargetMode="External"/><Relationship Id="rId1436" Type="http://schemas.openxmlformats.org/officeDocument/2006/relationships/hyperlink" Target="https://oraweb.slac.stanford.edu/apex/slacprod/f?p=123:2:2341849278304305::::P2_NODENAME:www.lau.edu.l" TargetMode="External"/><Relationship Id="rId1643" Type="http://schemas.openxmlformats.org/officeDocument/2006/relationships/hyperlink" Target="https://oraweb.slac.stanford.edu/apex/slacprod/f?p=123:2:2341849278304305::::P2_NODENAME:www.ceaki.kfki.h" TargetMode="External"/><Relationship Id="rId1850" Type="http://schemas.openxmlformats.org/officeDocument/2006/relationships/hyperlink" Target="https://oraweb.slac.stanford.edu/apex/slacprod/f?p=123:2:2341849278304305::::P2_NODENAME:pizeh2.physics.yale.ed" TargetMode="External"/><Relationship Id="rId1503" Type="http://schemas.openxmlformats.org/officeDocument/2006/relationships/hyperlink" Target="https://oraweb.slac.stanford.edu/apex/slacprod/f?p=123:2:2341849278304305::::P2_NODENAME:30-156-254-84.skylogicnet.i" TargetMode="External"/><Relationship Id="rId1710" Type="http://schemas.openxmlformats.org/officeDocument/2006/relationships/hyperlink" Target="https://oraweb.slac.stanford.edu/apex/slacprod/f?p=123:2:2341849278304305::::P2_NODENAME:pin62.lns.cornell.ed" TargetMode="External"/><Relationship Id="rId1948" Type="http://schemas.openxmlformats.org/officeDocument/2006/relationships/hyperlink" Target="https://oraweb.slac.stanford.edu/apex/slacprod/f?p=123:2:2341849278304305::::P2_NODENAME:ultralog.ampath.ne" TargetMode="External"/><Relationship Id="rId291" Type="http://schemas.openxmlformats.org/officeDocument/2006/relationships/hyperlink" Target="https://oraweb.slac.stanford.edu/apex/slacprod/f?p=123:2:2341849278304305::::P2_NODENAME:sudan5.sudan.umn.ed" TargetMode="External"/><Relationship Id="rId1808" Type="http://schemas.openxmlformats.org/officeDocument/2006/relationships/hyperlink" Target="https://oraweb.slac.stanford.edu/apex/slacprod/f?p=123:2:2341849278304305::::P2_NODENAME:ipwt.dir" TargetMode="External"/><Relationship Id="rId151" Type="http://schemas.openxmlformats.org/officeDocument/2006/relationships/hyperlink" Target="https://oraweb.slac.stanford.edu/apex/slacprod/f?p=123:2:2341849278304305::::P2_NODENAME:ps.uci.ed" TargetMode="External"/><Relationship Id="rId389" Type="http://schemas.openxmlformats.org/officeDocument/2006/relationships/hyperlink" Target="https://oraweb.slac.stanford.edu/apex/slacprod/f?p=123:2:2341849278304305::::P2_NODENAME:www1.slac.stanford.ed" TargetMode="External"/><Relationship Id="rId596" Type="http://schemas.openxmlformats.org/officeDocument/2006/relationships/hyperlink" Target="https://oraweb.slac.stanford.edu/apex/slacprod/f?p=123:2:2341849278304305::::P2_NODENAME:155.198.211.7" TargetMode="External"/><Relationship Id="rId2277" Type="http://schemas.openxmlformats.org/officeDocument/2006/relationships/hyperlink" Target="https://oraweb.slac.stanford.edu/apex/slacprod/f?p=123:2:2341849278304305::::P2_NODENAME:www.registro.b" TargetMode="External"/><Relationship Id="rId2484" Type="http://schemas.openxmlformats.org/officeDocument/2006/relationships/hyperlink" Target="https://oraweb.slac.stanford.edu/apex/slacprod/f?p=123:2:2341849278304305::::P2_NODENAME:speedtest.techconcepts.co.z" TargetMode="External"/><Relationship Id="rId2691" Type="http://schemas.openxmlformats.org/officeDocument/2006/relationships/hyperlink" Target="https://oraweb.slac.stanford.edu/apex/slacprod/f?p=123:2:2341849278304305::::P2_NODENAME:ns.psi.ne" TargetMode="External"/><Relationship Id="rId249" Type="http://schemas.openxmlformats.org/officeDocument/2006/relationships/hyperlink" Target="https://oraweb.slac.stanford.edu/apex/slacprod/f?p=123:2:2341849278304305::::P2_NODENAME:surveyor.itss.auckland.ac.n" TargetMode="External"/><Relationship Id="rId456" Type="http://schemas.openxmlformats.org/officeDocument/2006/relationships/hyperlink" Target="https://oraweb.slac.stanford.edu/apex/slacprod/f?p=123:2:2341849278304305::::P2_NODENAME:br5s5p1-10bf-survey.ascc.ne" TargetMode="External"/><Relationship Id="rId663" Type="http://schemas.openxmlformats.org/officeDocument/2006/relationships/hyperlink" Target="https://oraweb.slac.stanford.edu/apex/slacprod/f?p=123:2:2341849278304305::::P2_NODENAME:www.hanyang.ac.k" TargetMode="External"/><Relationship Id="rId870" Type="http://schemas.openxmlformats.org/officeDocument/2006/relationships/hyperlink" Target="https://oraweb.slac.stanford.edu/apex/slacprod/f?p=123:2:2341849278304305::::P2_NODENAME:gnt4.grid.man.ac.u" TargetMode="External"/><Relationship Id="rId1086" Type="http://schemas.openxmlformats.org/officeDocument/2006/relationships/hyperlink" Target="https://oraweb.slac.stanford.edu/apex/slacprod/f?p=123:2:2341849278304305::::P2_NODENAME:202.13.200." TargetMode="External"/><Relationship Id="rId1293" Type="http://schemas.openxmlformats.org/officeDocument/2006/relationships/hyperlink" Target="https://oraweb.slac.stanford.edu/apex/slacprod/f?p=123:2:2341849278304305::::P2_NODENAME:www.jazanu.edu.s" TargetMode="External"/><Relationship Id="rId2137" Type="http://schemas.openxmlformats.org/officeDocument/2006/relationships/hyperlink" Target="https://oraweb.slac.stanford.edu/apex/slacprod/f?p=123:2:2341849278304305::::P2_NODENAME:www.unyp.c" TargetMode="External"/><Relationship Id="rId2344" Type="http://schemas.openxmlformats.org/officeDocument/2006/relationships/hyperlink" Target="https://oraweb.slac.stanford.edu/apex/slacprod/f?p=123:2:2341849278304305::::P2_NODENAME:www.ru.ac.b" TargetMode="External"/><Relationship Id="rId2551" Type="http://schemas.openxmlformats.org/officeDocument/2006/relationships/hyperlink" Target="https://oraweb.slac.stanford.edu/apex/slacprod/f?p=123:2:2341849278304305::::P2_NODENAME:www.dvo.r" TargetMode="External"/><Relationship Id="rId109" Type="http://schemas.openxmlformats.org/officeDocument/2006/relationships/hyperlink" Target="https://oraweb.slac.stanford.edu/apex/slacprod/f?p=123:2:2341849278304305::::P2_NODENAME:www.cs.wisc.ed" TargetMode="External"/><Relationship Id="rId316" Type="http://schemas.openxmlformats.org/officeDocument/2006/relationships/hyperlink" Target="https://oraweb.slac.stanford.edu/apex/slacprod/f?p=123:2:2341849278304305::::P2_NODENAME:lpshpd.lps.umontreal.c" TargetMode="External"/><Relationship Id="rId523" Type="http://schemas.openxmlformats.org/officeDocument/2006/relationships/hyperlink" Target="https://oraweb.slac.stanford.edu/apex/slacprod/f?p=123:2:2341849278304305::::P2_NODENAME:cshl.or" TargetMode="External"/><Relationship Id="rId968" Type="http://schemas.openxmlformats.org/officeDocument/2006/relationships/hyperlink" Target="https://oraweb.slac.stanford.edu/apex/slacprod/f?p=123:2:2341849278304305::::P2_NODENAME:www.botany.uwc.ac.z" TargetMode="External"/><Relationship Id="rId1153" Type="http://schemas.openxmlformats.org/officeDocument/2006/relationships/hyperlink" Target="https://oraweb.slac.stanford.edu/apex/slacprod/f?p=123:2:2341849278304305::::P2_NODENAME:www.brunei.gov.b" TargetMode="External"/><Relationship Id="rId1598" Type="http://schemas.openxmlformats.org/officeDocument/2006/relationships/hyperlink" Target="https://oraweb.slac.stanford.edu/apex/slacprod/f?p=123:2:2341849278304305::::P2_NODENAME:sknbi.d" TargetMode="External"/><Relationship Id="rId2204" Type="http://schemas.openxmlformats.org/officeDocument/2006/relationships/hyperlink" Target="https://oraweb.slac.stanford.edu/apex/slacprod/f?p=123:2:2341849278304305::::P2_NODENAME:www.alquds.ed" TargetMode="External"/><Relationship Id="rId2649" Type="http://schemas.openxmlformats.org/officeDocument/2006/relationships/hyperlink" Target="https://oraweb.slac.stanford.edu/apex/slacprod/f?p=123:2:2341849278304305::::P2_NODENAME:mail192.er.doe.go" TargetMode="External"/><Relationship Id="rId97" Type="http://schemas.openxmlformats.org/officeDocument/2006/relationships/hyperlink" Target="https://oraweb.slac.stanford.edu/apex/slacprod/f?p=123:2:2341849278304305::::P2_NODENAME:sydspeed.intervolve.com.a" TargetMode="External"/><Relationship Id="rId730" Type="http://schemas.openxmlformats.org/officeDocument/2006/relationships/hyperlink" Target="https://oraweb.slac.stanford.edu/apex/slacprod/f?p=123:2:2341849278304305::::P2_NODENAME:vaxpr.pr.infn.i" TargetMode="External"/><Relationship Id="rId828" Type="http://schemas.openxmlformats.org/officeDocument/2006/relationships/hyperlink" Target="https://oraweb.slac.stanford.edu/apex/slacprod/f?p=123:2:2341849278304305::::P2_NODENAME:www.univ-mosta.d" TargetMode="External"/><Relationship Id="rId1013" Type="http://schemas.openxmlformats.org/officeDocument/2006/relationships/hyperlink" Target="https://oraweb.slac.stanford.edu/apex/slacprod/f?p=123:2:2341849278304305::::P2_NODENAME:rs1.paix.rsng.ne" TargetMode="External"/><Relationship Id="rId1360" Type="http://schemas.openxmlformats.org/officeDocument/2006/relationships/hyperlink" Target="https://oraweb.slac.stanford.edu/apex/slacprod/f?p=123:2:2341849278304305::::P2_NODENAME:zaius.pa.msu.ed" TargetMode="External"/><Relationship Id="rId1458" Type="http://schemas.openxmlformats.org/officeDocument/2006/relationships/hyperlink" Target="https://oraweb.slac.stanford.edu/apex/slacprod/f?p=123:2:2341849278304305::::P2_NODENAME:24-7online.co.z" TargetMode="External"/><Relationship Id="rId1665" Type="http://schemas.openxmlformats.org/officeDocument/2006/relationships/hyperlink" Target="https://oraweb.slac.stanford.edu/apex/slacprod/f?p=123:2:2341849278304305::::P2_NODENAME:www.epa.go" TargetMode="External"/><Relationship Id="rId1872" Type="http://schemas.openxmlformats.org/officeDocument/2006/relationships/hyperlink" Target="https://oraweb.slac.stanford.edu/apex/slacprod/f?p=123:2:2341849278304305::::P2_NODENAME:krypton.uchicago.ed" TargetMode="External"/><Relationship Id="rId2411" Type="http://schemas.openxmlformats.org/officeDocument/2006/relationships/hyperlink" Target="https://oraweb.slac.stanford.edu/apex/slacprod/f?p=123:2:2341849278304305::::P2_NODENAME:www.acrossafricatours.co.z" TargetMode="External"/><Relationship Id="rId2509" Type="http://schemas.openxmlformats.org/officeDocument/2006/relationships/hyperlink" Target="https://oraweb.slac.stanford.edu/apex/slacprod/f?p=123:2:2341849278304305::::P2_NODENAME:speedtest.isp.q" TargetMode="External"/><Relationship Id="rId2716" Type="http://schemas.openxmlformats.org/officeDocument/2006/relationships/hyperlink" Target="https://oraweb.slac.stanford.edu/apex/slacprod/f?p=123:2:2341849278304305::::P2_NODENAME:140.109.246." TargetMode="External"/><Relationship Id="rId1220" Type="http://schemas.openxmlformats.org/officeDocument/2006/relationships/hyperlink" Target="https://oraweb.slac.stanford.edu/apex/slacprod/f?p=123:2:2341849278304305::::P2_NODENAME:www.jtc.edu.s" TargetMode="External"/><Relationship Id="rId1318" Type="http://schemas.openxmlformats.org/officeDocument/2006/relationships/hyperlink" Target="https://oraweb.slac.stanford.edu/apex/slacprod/f?p=123:2:2341849278304305::::P2_NODENAME:www.stmarycollege.edu.e" TargetMode="External"/><Relationship Id="rId1525" Type="http://schemas.openxmlformats.org/officeDocument/2006/relationships/hyperlink" Target="https://oraweb.slac.stanford.edu/apex/slacprod/f?p=123:2:2341849278304305::::P2_NODENAME:lobelia.phys.dmz.waikato.ac.n" TargetMode="External"/><Relationship Id="rId1732" Type="http://schemas.openxmlformats.org/officeDocument/2006/relationships/hyperlink" Target="https://oraweb.slac.stanford.edu/apex/slacprod/f?p=123:2:2341849278304305::::P2_NODENAME:ya1.utexas.ed" TargetMode="External"/><Relationship Id="rId24" Type="http://schemas.openxmlformats.org/officeDocument/2006/relationships/hyperlink" Target="https://oraweb.slac.stanford.edu/apex/slacprod/f?p=123:2:2341849278304305::::P2_NODENAME:namunu.learn.ac.l" TargetMode="External"/><Relationship Id="rId2299" Type="http://schemas.openxmlformats.org/officeDocument/2006/relationships/hyperlink" Target="https://oraweb.slac.stanford.edu/apex/slacprod/f?p=123:2:2341849278304305::::P2_NODENAME:www.ecnu.edu.c" TargetMode="External"/><Relationship Id="rId173" Type="http://schemas.openxmlformats.org/officeDocument/2006/relationships/hyperlink" Target="https://oraweb.slac.stanford.edu/apex/slacprod/f?p=123:2:2341849278304305::::P2_NODENAME:pc35.hep.ucl.ac.u" TargetMode="External"/><Relationship Id="rId380" Type="http://schemas.openxmlformats.org/officeDocument/2006/relationships/hyperlink" Target="https://oraweb.slac.stanford.edu/apex/slacprod/f?p=123:2:2341849278304305::::P2_NODENAME:archive.arm.go" TargetMode="External"/><Relationship Id="rId2061" Type="http://schemas.openxmlformats.org/officeDocument/2006/relationships/hyperlink" Target="https://oraweb.slac.stanford.edu/apex/slacprod/f?p=123:2:2341849278304305::::P2_NODENAME:ccd0.in2p3.f" TargetMode="External"/><Relationship Id="rId240" Type="http://schemas.openxmlformats.org/officeDocument/2006/relationships/hyperlink" Target="https://oraweb.slac.stanford.edu/apex/slacprod/f?p=123:2:2341849278304305::::P2_NODENAME:maui.ccd.bnl.go" TargetMode="External"/><Relationship Id="rId478" Type="http://schemas.openxmlformats.org/officeDocument/2006/relationships/hyperlink" Target="https://oraweb.slac.stanford.edu/apex/slacprod/f?p=123:2:2341849278304305::::P2_NODENAME:140.109.80." TargetMode="External"/><Relationship Id="rId685" Type="http://schemas.openxmlformats.org/officeDocument/2006/relationships/hyperlink" Target="https://oraweb.slac.stanford.edu/apex/slacprod/f?p=123:2:2341849278304305::::P2_NODENAME:vicky.stanford.ed" TargetMode="External"/><Relationship Id="rId892" Type="http://schemas.openxmlformats.org/officeDocument/2006/relationships/hyperlink" Target="https://oraweb.slac.stanford.edu/apex/slacprod/f?p=123:2:2341849278304305::::P2_NODENAME:d1.ph.gla.ac.u" TargetMode="External"/><Relationship Id="rId2159" Type="http://schemas.openxmlformats.org/officeDocument/2006/relationships/hyperlink" Target="https://oraweb.slac.stanford.edu/apex/slacprod/f?p=123:2:2341849278304305::::P2_NODENAME:www.ac.l" TargetMode="External"/><Relationship Id="rId2366" Type="http://schemas.openxmlformats.org/officeDocument/2006/relationships/hyperlink" Target="https://oraweb.slac.stanford.edu/apex/slacprod/f?p=123:2:2341849278304305::::P2_NODENAME:www.cbn.net.i" TargetMode="External"/><Relationship Id="rId2573" Type="http://schemas.openxmlformats.org/officeDocument/2006/relationships/hyperlink" Target="https://oraweb.slac.stanford.edu/apex/slacprod/f?p=123:2:2341849278304305::::P2_NODENAME:bu.ed" TargetMode="External"/><Relationship Id="rId100" Type="http://schemas.openxmlformats.org/officeDocument/2006/relationships/hyperlink" Target="https://oraweb.slac.stanford.edu/apex/slacprod/f?p=123:2:2341849278304305::::P2_NODENAME:128.100.78.1" TargetMode="External"/><Relationship Id="rId338" Type="http://schemas.openxmlformats.org/officeDocument/2006/relationships/hyperlink" Target="https://oraweb.slac.stanford.edu/apex/slacprod/f?p=123:2:2341849278304305::::P2_NODENAME:cnsuty.cns.s.u-tokyo.ac.j" TargetMode="External"/><Relationship Id="rId545" Type="http://schemas.openxmlformats.org/officeDocument/2006/relationships/hyperlink" Target="https://oraweb.slac.stanford.edu/apex/slacprod/f?p=123:2:2341849278304305::::P2_NODENAME:ping1.scl.ameslab.go" TargetMode="External"/><Relationship Id="rId752" Type="http://schemas.openxmlformats.org/officeDocument/2006/relationships/hyperlink" Target="https://oraweb.slac.stanford.edu/apex/slacprod/f?p=123:2:2341849278304305::::P2_NODENAME:sherlock.transpac.or" TargetMode="External"/><Relationship Id="rId1175" Type="http://schemas.openxmlformats.org/officeDocument/2006/relationships/hyperlink" Target="https://oraweb.slac.stanford.edu/apex/slacprod/f?p=123:2:2341849278304305::::P2_NODENAME:ausgamers.co" TargetMode="External"/><Relationship Id="rId1382" Type="http://schemas.openxmlformats.org/officeDocument/2006/relationships/hyperlink" Target="https://oraweb.slac.stanford.edu/apex/slacprod/f?p=123:2:2341849278304305::::P2_NODENAME:53.193.232.8" TargetMode="External"/><Relationship Id="rId2019" Type="http://schemas.openxmlformats.org/officeDocument/2006/relationships/hyperlink" Target="https://oraweb.slac.stanford.edu/apex/slacprod/f?p=123:2:2341849278304305::::P2_NODENAME:buphy.bu.ed" TargetMode="External"/><Relationship Id="rId2226" Type="http://schemas.openxmlformats.org/officeDocument/2006/relationships/hyperlink" Target="https://oraweb.slac.stanford.edu/apex/slacprod/f?p=123:2:2341849278304305::::P2_NODENAME:www.aui.m" TargetMode="External"/><Relationship Id="rId2433" Type="http://schemas.openxmlformats.org/officeDocument/2006/relationships/hyperlink" Target="https://oraweb.slac.stanford.edu/apex/slacprod/f?p=123:2:2341849278304305::::P2_NODENAME:www.fid.m" TargetMode="External"/><Relationship Id="rId2640" Type="http://schemas.openxmlformats.org/officeDocument/2006/relationships/hyperlink" Target="https://oraweb.slac.stanford.edu/apex/slacprod/f?p=123:2:2341849278304305::::P2_NODENAME:mvxme1.me.infn.i" TargetMode="External"/><Relationship Id="rId405" Type="http://schemas.openxmlformats.org/officeDocument/2006/relationships/hyperlink" Target="https://oraweb.slac.stanford.edu/apex/slacprod/f?p=123:2:2341849278304305::::P2_NODENAME:cmsdsrv08.cern.c" TargetMode="External"/><Relationship Id="rId612" Type="http://schemas.openxmlformats.org/officeDocument/2006/relationships/hyperlink" Target="https://oraweb.slac.stanford.edu/apex/slacprod/f?p=123:2:2341849278304305::::P2_NODENAME:daimon.uniandes.edu.c" TargetMode="External"/><Relationship Id="rId1035" Type="http://schemas.openxmlformats.org/officeDocument/2006/relationships/hyperlink" Target="https://oraweb.slac.stanford.edu/apex/slacprod/f?p=123:2:2341849278304305::::P2_NODENAME:ift.unesp.b" TargetMode="External"/><Relationship Id="rId1242" Type="http://schemas.openxmlformats.org/officeDocument/2006/relationships/hyperlink" Target="https://oraweb.slac.stanford.edu/apex/slacprod/f?p=123:2:2341849278304305::::P2_NODENAME:sparty.surf.co" TargetMode="External"/><Relationship Id="rId1687" Type="http://schemas.openxmlformats.org/officeDocument/2006/relationships/hyperlink" Target="https://oraweb.slac.stanford.edu/apex/slacprod/f?p=123:2:2341849278304305::::P2_NODENAME:217.19.72.13" TargetMode="External"/><Relationship Id="rId1894" Type="http://schemas.openxmlformats.org/officeDocument/2006/relationships/hyperlink" Target="https://oraweb.slac.stanford.edu/apex/slacprod/f?p=123:2:2341849278304305::::P2_NODENAME:pingerisl-fjwu.pern.edu.p" TargetMode="External"/><Relationship Id="rId2500" Type="http://schemas.openxmlformats.org/officeDocument/2006/relationships/hyperlink" Target="https://oraweb.slac.stanford.edu/apex/slacprod/f?p=123:2:2341849278304305::::P2_NODENAME:library.ucb.edu.b" TargetMode="External"/><Relationship Id="rId2738" Type="http://schemas.openxmlformats.org/officeDocument/2006/relationships/hyperlink" Target="https://oraweb.slac.stanford.edu/apex/slacprod/f?p=123:2:2341849278304305::::P2_NODENAME:niobe.ncsa.uiuc.ed" TargetMode="External"/><Relationship Id="rId917" Type="http://schemas.openxmlformats.org/officeDocument/2006/relationships/hyperlink" Target="https://oraweb.slac.stanford.edu/apex/slacprod/f?p=123:2:2341849278304305::::P2_NODENAME:boromir.nask.waw.p" TargetMode="External"/><Relationship Id="rId1102" Type="http://schemas.openxmlformats.org/officeDocument/2006/relationships/hyperlink" Target="https://oraweb.slac.stanford.edu/apex/slacprod/f?p=123:2:2341849278304305::::P2_NODENAME:indix.cdacmumbai.i" TargetMode="External"/><Relationship Id="rId1547" Type="http://schemas.openxmlformats.org/officeDocument/2006/relationships/hyperlink" Target="https://oraweb.slac.stanford.edu/apex/slacprod/f?p=123:2:2341849278304305::::P2_NODENAME:nic.es.ne" TargetMode="External"/><Relationship Id="rId1754" Type="http://schemas.openxmlformats.org/officeDocument/2006/relationships/hyperlink" Target="https://oraweb.slac.stanford.edu/apex/slacprod/f?p=123:2:2341849278304305::::P2_NODENAME:ping.cs.wisc.c.ed" TargetMode="External"/><Relationship Id="rId1961" Type="http://schemas.openxmlformats.org/officeDocument/2006/relationships/hyperlink" Target="https://oraweb.slac.stanford.edu/apex/slacprod/f?p=123:2:2341849278304305::::P2_NODENAME:www.umss.edu.b" TargetMode="External"/><Relationship Id="rId46" Type="http://schemas.openxmlformats.org/officeDocument/2006/relationships/hyperlink" Target="https://oraweb.slac.stanford.edu/apex/slacprod/f?p=123:2:2341849278304305::::P2_NODENAME:www.unitec.ed" TargetMode="External"/><Relationship Id="rId1407" Type="http://schemas.openxmlformats.org/officeDocument/2006/relationships/hyperlink" Target="https://oraweb.slac.stanford.edu/apex/slacprod/f?p=123:2:2341849278304305::::P2_NODENAME:LM-HOME-G-PBI.NE" TargetMode="External"/><Relationship Id="rId1614" Type="http://schemas.openxmlformats.org/officeDocument/2006/relationships/hyperlink" Target="https://oraweb.slac.stanford.edu/apex/slacprod/f?p=123:2:2341849278304305::::P2_NODENAME:hep505.cithep.imelb.edu.a" TargetMode="External"/><Relationship Id="rId1821" Type="http://schemas.openxmlformats.org/officeDocument/2006/relationships/hyperlink" Target="https://oraweb.slac.stanford.edu/apex/slacprod/f?p=123:2:2341849278304305::::P2_NODENAME:moore.ecemoore.ece.rice.ed" TargetMode="External"/><Relationship Id="rId195" Type="http://schemas.openxmlformats.org/officeDocument/2006/relationships/hyperlink" Target="https://oraweb.slac.stanford.edu/apex/slacprod/f?p=123:2:2341849278304305::::P2_NODENAME:physuna.phs.uc.ed" TargetMode="External"/><Relationship Id="rId1919" Type="http://schemas.openxmlformats.org/officeDocument/2006/relationships/hyperlink" Target="https://oraweb.slac.stanford.edu/apex/slacprod/f?p=123:2:2341849278304305::::P2_NODENAME:pingerfsbd.pern.edu.p" TargetMode="External"/><Relationship Id="rId2083" Type="http://schemas.openxmlformats.org/officeDocument/2006/relationships/hyperlink" Target="https://oraweb.slac.stanford.edu/apex/slacprod/f?p=123:2:2341849278304305::::P2_NODENAME:www.gsi.d" TargetMode="External"/><Relationship Id="rId2290" Type="http://schemas.openxmlformats.org/officeDocument/2006/relationships/hyperlink" Target="https://oraweb.slac.stanford.edu/apex/slacprod/f?p=123:2:2341849278304305::::P2_NODENAME:www.cst.edu.v" TargetMode="External"/><Relationship Id="rId2388" Type="http://schemas.openxmlformats.org/officeDocument/2006/relationships/hyperlink" Target="https://oraweb.slac.stanford.edu/apex/slacprod/f?p=123:2:2341849278304305::::P2_NODENAME:speedtest.ratiokontakt.d" TargetMode="External"/><Relationship Id="rId2595" Type="http://schemas.openxmlformats.org/officeDocument/2006/relationships/hyperlink" Target="https://oraweb.slac.stanford.edu/apex/slacprod/f?p=123:2:2341849278304305::::P2_NODENAME:netvideo.bnl.go" TargetMode="External"/><Relationship Id="rId262" Type="http://schemas.openxmlformats.org/officeDocument/2006/relationships/hyperlink" Target="https://oraweb.slac.stanford.edu/apex/slacprod/f?p=123:2:2341849278304305::::P2_NODENAME:hephp1.rl.ac.u" TargetMode="External"/><Relationship Id="rId567" Type="http://schemas.openxmlformats.org/officeDocument/2006/relationships/hyperlink" Target="https://oraweb.slac.stanford.edu/apex/slacprod/f?p=123:2:2341849278304305::::P2_NODENAME:dla1.dl.ac.u" TargetMode="External"/><Relationship Id="rId1197" Type="http://schemas.openxmlformats.org/officeDocument/2006/relationships/hyperlink" Target="https://oraweb.slac.stanford.edu/apex/slacprod/f?p=123:2:2341849278304305::::P2_NODENAME:rtd-sap.kr.apan.ne" TargetMode="External"/><Relationship Id="rId2150" Type="http://schemas.openxmlformats.org/officeDocument/2006/relationships/hyperlink" Target="https://oraweb.slac.stanford.edu/apex/slacprod/f?p=123:2:2341849278304305::::P2_NODENAME:www.inia.gov.v" TargetMode="External"/><Relationship Id="rId2248" Type="http://schemas.openxmlformats.org/officeDocument/2006/relationships/hyperlink" Target="https://oraweb.slac.stanford.edu/apex/slacprod/f?p=123:2:2341849278304305::::P2_NODENAME:www.acat.org.s" TargetMode="External"/><Relationship Id="rId122" Type="http://schemas.openxmlformats.org/officeDocument/2006/relationships/hyperlink" Target="https://oraweb.slac.stanford.edu/apex/slacprod/f?p=123:2:2341849278304305::::P2_NODENAME:www-hep.colorado.ed" TargetMode="External"/><Relationship Id="rId774" Type="http://schemas.openxmlformats.org/officeDocument/2006/relationships/hyperlink" Target="https://oraweb.slac.stanford.edu/apex/slacprod/f?p=123:2:2341849278304305::::P2_NODENAME:192.36.148.1" TargetMode="External"/><Relationship Id="rId981" Type="http://schemas.openxmlformats.org/officeDocument/2006/relationships/hyperlink" Target="https://oraweb.slac.stanford.edu/apex/slacprod/f?p=123:2:2341849278304305::::P2_NODENAME:www.csr.org.m" TargetMode="External"/><Relationship Id="rId1057" Type="http://schemas.openxmlformats.org/officeDocument/2006/relationships/hyperlink" Target="https://oraweb.slac.stanford.edu/apex/slacprod/f?p=123:2:2341849278304305::::P2_NODENAME:mail.csuca.edu.g" TargetMode="External"/><Relationship Id="rId2010" Type="http://schemas.openxmlformats.org/officeDocument/2006/relationships/hyperlink" Target="https://oraweb.slac.stanford.edu/apex/slacprod/f?p=123:2:2341849278304305::::P2_NODENAME:charm.physics.ucsb.ed" TargetMode="External"/><Relationship Id="rId2455" Type="http://schemas.openxmlformats.org/officeDocument/2006/relationships/hyperlink" Target="https://oraweb.slac.stanford.edu/apex/slacprod/f?p=123:2:2341849278304305::::P2_NODENAME:www.emploi.nat.t" TargetMode="External"/><Relationship Id="rId2662" Type="http://schemas.openxmlformats.org/officeDocument/2006/relationships/hyperlink" Target="https://oraweb.slac.stanford.edu/apex/slacprod/f?p=123:2:2341849278304305::::P2_NODENAME:www.btm.com.b" TargetMode="External"/><Relationship Id="rId427" Type="http://schemas.openxmlformats.org/officeDocument/2006/relationships/hyperlink" Target="https://oraweb.slac.stanford.edu/apex/slacprod/f?p=123:2:2341849278304305::::P2_NODENAME:cptsu10.univ-mrs.f" TargetMode="External"/><Relationship Id="rId634" Type="http://schemas.openxmlformats.org/officeDocument/2006/relationships/hyperlink" Target="https://oraweb.slac.stanford.edu/apex/slacprod/f?p=123:2:2341849278304305::::P2_NODENAME:ns.ecm.ub.e" TargetMode="External"/><Relationship Id="rId841" Type="http://schemas.openxmlformats.org/officeDocument/2006/relationships/hyperlink" Target="https://oraweb.slac.stanford.edu/apex/slacprod/f?p=123:2:2341849278304305::::P2_NODENAME:www.maurifemme.m" TargetMode="External"/><Relationship Id="rId1264" Type="http://schemas.openxmlformats.org/officeDocument/2006/relationships/hyperlink" Target="https://oraweb.slac.stanford.edu/apex/slacprod/f?p=123:2:2341849278304305::::P2_NODENAME:www.numl.edu.p" TargetMode="External"/><Relationship Id="rId1471" Type="http://schemas.openxmlformats.org/officeDocument/2006/relationships/hyperlink" Target="https://oraweb.slac.stanford.edu/apex/slacprod/f?p=123:2:2341849278304305::::P2_NODENAME:n2.ucc.edu.g" TargetMode="External"/><Relationship Id="rId1569" Type="http://schemas.openxmlformats.org/officeDocument/2006/relationships/hyperlink" Target="https://oraweb.slac.stanford.edu/apex/slacprod/f?p=123:2:2341849278304305::::P2_NODENAME:max1-berkeley.winterlan.ne" TargetMode="External"/><Relationship Id="rId2108" Type="http://schemas.openxmlformats.org/officeDocument/2006/relationships/hyperlink" Target="https://oraweb.slac.stanford.edu/apex/slacprod/f?p=123:2:2341849278304305::::P2_NODENAME:www.ku.ac.t" TargetMode="External"/><Relationship Id="rId2315" Type="http://schemas.openxmlformats.org/officeDocument/2006/relationships/hyperlink" Target="https://oraweb.slac.stanford.edu/apex/slacprod/f?p=123:2:2341849278304305::::P2_NODENAME:nmsapps.bigair.net.a" TargetMode="External"/><Relationship Id="rId2522" Type="http://schemas.openxmlformats.org/officeDocument/2006/relationships/hyperlink" Target="https://oraweb.slac.stanford.edu/apex/slacprod/f?p=123:2:2341849278304305::::P2_NODENAME:www.bankofbotswana.b" TargetMode="External"/><Relationship Id="rId701" Type="http://schemas.openxmlformats.org/officeDocument/2006/relationships/hyperlink" Target="https://oraweb.slac.stanford.edu/apex/slacprod/f?p=123:2:2341849278304305::::P2_NODENAME:171.66.199.8" TargetMode="External"/><Relationship Id="rId939" Type="http://schemas.openxmlformats.org/officeDocument/2006/relationships/hyperlink" Target="https://oraweb.slac.stanford.edu/apex/slacprod/f?p=123:2:2341849278304305::::P2_NODENAME:ns.credis.r" TargetMode="External"/><Relationship Id="rId1124" Type="http://schemas.openxmlformats.org/officeDocument/2006/relationships/hyperlink" Target="https://oraweb.slac.stanford.edu/apex/slacprod/f?p=123:2:2341849278304305::::P2_NODENAME:oragon.uni.net.t" TargetMode="External"/><Relationship Id="rId1331" Type="http://schemas.openxmlformats.org/officeDocument/2006/relationships/hyperlink" Target="https://oraweb.slac.stanford.edu/apex/slacprod/f?p=123:2:2341849278304305::::P2_NODENAME:www.africaonline.co.z" TargetMode="External"/><Relationship Id="rId1776" Type="http://schemas.openxmlformats.org/officeDocument/2006/relationships/hyperlink" Target="https://oraweb.slac.stanford.edu/apex/slacprod/f?p=123:2:2341849278304305::::P2_NODENAME:entsuna.phs.uc.ed" TargetMode="External"/><Relationship Id="rId1983" Type="http://schemas.openxmlformats.org/officeDocument/2006/relationships/hyperlink" Target="https://oraweb.slac.stanford.edu/apex/slacprod/f?p=123:2:2341849278304305::::P2_NODENAME:sirsyed.ssuet.edu.p" TargetMode="External"/><Relationship Id="rId68" Type="http://schemas.openxmlformats.org/officeDocument/2006/relationships/hyperlink" Target="https://oraweb.slac.stanford.edu/apex/slacprod/f?p=123:2:2341849278304305::::P2_NODENAME:www.tresor.g" TargetMode="External"/><Relationship Id="rId1429" Type="http://schemas.openxmlformats.org/officeDocument/2006/relationships/hyperlink" Target="https://oraweb.slac.stanford.edu/apex/slacprod/f?p=123:2:2341849278304305::::P2_NODENAME:www.aup.edu.p" TargetMode="External"/><Relationship Id="rId1636" Type="http://schemas.openxmlformats.org/officeDocument/2006/relationships/hyperlink" Target="https://oraweb.slac.stanford.edu/apex/slacprod/f?p=123:2:2341849278304305::::P2_NODENAME:firebird.ccs.ornl.go" TargetMode="External"/><Relationship Id="rId1843" Type="http://schemas.openxmlformats.org/officeDocument/2006/relationships/hyperlink" Target="https://oraweb.slac.stanford.edu/apex/slacprod/f?p=123:2:2341849278304305::::P2_NODENAME:phys15a.phs.uc.ed" TargetMode="External"/><Relationship Id="rId1703" Type="http://schemas.openxmlformats.org/officeDocument/2006/relationships/hyperlink" Target="https://oraweb.slac.stanford.edu/apex/slacprod/f?p=123:2:2341849278304305::::P2_NODENAME:rainbow.inp.nsk.du.a" TargetMode="External"/><Relationship Id="rId1910" Type="http://schemas.openxmlformats.org/officeDocument/2006/relationships/hyperlink" Target="https://oraweb.slac.stanford.edu/apex/slacprod/f?p=123:2:2341849278304305::::P2_NODENAME:maggie2.seecs.edu.p" TargetMode="External"/><Relationship Id="rId284" Type="http://schemas.openxmlformats.org/officeDocument/2006/relationships/hyperlink" Target="https://oraweb.slac.stanford.edu/apex/slacprod/f?p=123:2:2341849278304305::::P2_NODENAME:info.desy.d" TargetMode="External"/><Relationship Id="rId491" Type="http://schemas.openxmlformats.org/officeDocument/2006/relationships/hyperlink" Target="https://oraweb.slac.stanford.edu/apex/slacprod/f?p=123:2:2341849278304305::::P2_NODENAME:140.90.6.10" TargetMode="External"/><Relationship Id="rId2172" Type="http://schemas.openxmlformats.org/officeDocument/2006/relationships/hyperlink" Target="https://oraweb.slac.stanford.edu/apex/slacprod/f?p=123:2:2341849278304305::::P2_NODENAME:www.eldjazair.net.d" TargetMode="External"/><Relationship Id="rId144" Type="http://schemas.openxmlformats.org/officeDocument/2006/relationships/hyperlink" Target="https://oraweb.slac.stanford.edu/apex/slacprod/f?p=123:2:2341849278304305::::P2_NODENAME:cobra-f.gsfc.nasa.go" TargetMode="External"/><Relationship Id="rId589" Type="http://schemas.openxmlformats.org/officeDocument/2006/relationships/hyperlink" Target="https://oraweb.slac.stanford.edu/apex/slacprod/f?p=123:2:2341849278304305::::P2_NODENAME:www.lafex.cbpf.b" TargetMode="External"/><Relationship Id="rId796" Type="http://schemas.openxmlformats.org/officeDocument/2006/relationships/hyperlink" Target="https://oraweb.slac.stanford.edu/apex/slacprod/f?p=123:2:2341849278304305::::P2_NODENAME:wwwwswest2.sun.co" TargetMode="External"/><Relationship Id="rId2477" Type="http://schemas.openxmlformats.org/officeDocument/2006/relationships/hyperlink" Target="https://oraweb.slac.stanford.edu/apex/slacprod/f?p=123:2:2341849278304305::::P2_NODENAME:www.aerodept.edu.l" TargetMode="External"/><Relationship Id="rId2684" Type="http://schemas.openxmlformats.org/officeDocument/2006/relationships/hyperlink" Target="https://oraweb.slac.stanford.edu/apex/slacprod/f?p=123:2:2341849278304305::::P2_NODENAME:ns.thrunet.co.k" TargetMode="External"/><Relationship Id="rId351" Type="http://schemas.openxmlformats.org/officeDocument/2006/relationships/hyperlink" Target="https://oraweb.slac.stanford.edu/apex/slacprod/f?p=123:2:2341849278304305::::P2_NODENAME:cchpssd0.in2p3.f" TargetMode="External"/><Relationship Id="rId449" Type="http://schemas.openxmlformats.org/officeDocument/2006/relationships/hyperlink" Target="https://oraweb.slac.stanford.edu/apex/slacprod/f?p=123:2:2341849278304305::::P2_NODENAME:br2s8s9-fddi-cc.ascc.ne" TargetMode="External"/><Relationship Id="rId656" Type="http://schemas.openxmlformats.org/officeDocument/2006/relationships/hyperlink" Target="https://oraweb.slac.stanford.edu/apex/slacprod/f?p=123:2:2341849278304305::::P2_NODENAME:ns3.fcien.edu.u" TargetMode="External"/><Relationship Id="rId863" Type="http://schemas.openxmlformats.org/officeDocument/2006/relationships/hyperlink" Target="https://oraweb.slac.stanford.edu/apex/slacprod/f?p=123:2:2341849278304305::::P2_NODENAME:complab.upt.a" TargetMode="External"/><Relationship Id="rId1079" Type="http://schemas.openxmlformats.org/officeDocument/2006/relationships/hyperlink" Target="https://oraweb.slac.stanford.edu/apex/slacprod/f?p=123:2:2341849278304305::::P2_NODENAME:www.uog.ac.p" TargetMode="External"/><Relationship Id="rId1286" Type="http://schemas.openxmlformats.org/officeDocument/2006/relationships/hyperlink" Target="https://oraweb.slac.stanford.edu/apex/slacprod/f?p=123:2:2341849278304305::::P2_NODENAME:cni.m" TargetMode="External"/><Relationship Id="rId1493" Type="http://schemas.openxmlformats.org/officeDocument/2006/relationships/hyperlink" Target="https://oraweb.slac.stanford.edu/apex/slacprod/f?p=123:2:2341849278304305::::P2_NODENAME:www.oauife.edu.n" TargetMode="External"/><Relationship Id="rId2032" Type="http://schemas.openxmlformats.org/officeDocument/2006/relationships/hyperlink" Target="https://oraweb.slac.stanford.edu/apex/slacprod/f?p=123:2:2341849278304305::::P2_NODENAME:w4.lns.cornell.ed" TargetMode="External"/><Relationship Id="rId2337" Type="http://schemas.openxmlformats.org/officeDocument/2006/relationships/hyperlink" Target="https://oraweb.slac.stanford.edu/apex/slacprod/f?p=123:2:2341849278304305::::P2_NODENAME:www.ioe.edu.n" TargetMode="External"/><Relationship Id="rId2544" Type="http://schemas.openxmlformats.org/officeDocument/2006/relationships/hyperlink" Target="https://oraweb.slac.stanford.edu/apex/slacprod/f?p=123:2:2341849278304305::::P2_NODENAME:www.afcp.k" TargetMode="External"/><Relationship Id="rId211" Type="http://schemas.openxmlformats.org/officeDocument/2006/relationships/hyperlink" Target="https://oraweb.slac.stanford.edu/apex/slacprod/f?p=123:2:2341849278304305::::P2_NODENAME:jlabs1.cebaf.go" TargetMode="External"/><Relationship Id="rId309" Type="http://schemas.openxmlformats.org/officeDocument/2006/relationships/hyperlink" Target="https://oraweb.slac.stanford.edu/apex/slacprod/f?p=123:2:2341849278304305::::P2_NODENAME:pdg.lbl.go" TargetMode="External"/><Relationship Id="rId516" Type="http://schemas.openxmlformats.org/officeDocument/2006/relationships/hyperlink" Target="https://oraweb.slac.stanford.edu/apex/slacprod/f?p=123:2:2341849278304305::::P2_NODENAME:www.ansp.b" TargetMode="External"/><Relationship Id="rId1146" Type="http://schemas.openxmlformats.org/officeDocument/2006/relationships/hyperlink" Target="https://oraweb.slac.stanford.edu/apex/slacprod/f?p=123:2:2341849278304305::::P2_NODENAME:www.qau.edu.p" TargetMode="External"/><Relationship Id="rId1798" Type="http://schemas.openxmlformats.org/officeDocument/2006/relationships/hyperlink" Target="https://oraweb.slac.stanford.edu/apex/slacprod/f?p=123:2:2341849278304305::::P2_NODENAME:physrprise.phys.vt.ed" TargetMode="External"/><Relationship Id="rId723" Type="http://schemas.openxmlformats.org/officeDocument/2006/relationships/hyperlink" Target="https://oraweb.slac.stanford.edu/apex/slacprod/f?p=123:2:2341849278304305::::P2_NODENAME:g.root-servers.ne" TargetMode="External"/><Relationship Id="rId930" Type="http://schemas.openxmlformats.org/officeDocument/2006/relationships/hyperlink" Target="https://oraweb.slac.stanford.edu/apex/slacprod/f?p=123:2:2341849278304305::::P2_NODENAME:www.aec.m" TargetMode="External"/><Relationship Id="rId1006" Type="http://schemas.openxmlformats.org/officeDocument/2006/relationships/hyperlink" Target="https://oraweb.slac.stanford.edu/apex/slacprod/f?p=123:2:2341849278304305::::P2_NODENAME:198.31.85." TargetMode="External"/><Relationship Id="rId1353" Type="http://schemas.openxmlformats.org/officeDocument/2006/relationships/hyperlink" Target="https://oraweb.slac.stanford.edu/apex/slacprod/f?p=123:2:2341849278304305::::P2_NODENAME:customer-side1.telecomalbania.atnet.com.a" TargetMode="External"/><Relationship Id="rId1560" Type="http://schemas.openxmlformats.org/officeDocument/2006/relationships/hyperlink" Target="https://oraweb.slac.stanford.edu/apex/slacprod/f?p=123:2:2341849278304305::::P2_NODENAME:sgiserv.rmki.k.h" TargetMode="External"/><Relationship Id="rId1658" Type="http://schemas.openxmlformats.org/officeDocument/2006/relationships/hyperlink" Target="https://oraweb.slac.stanford.edu/apex/slacprod/f?p=123:2:2341849278304305::::P2_NODENAME:physics.ucla.ed" TargetMode="External"/><Relationship Id="rId1865" Type="http://schemas.openxmlformats.org/officeDocument/2006/relationships/hyperlink" Target="https://oraweb.slac.stanford.edu/apex/slacprod/f?p=123:2:2341849278304305::::P2_NODENAME:arng.bnl.go" TargetMode="External"/><Relationship Id="rId2404" Type="http://schemas.openxmlformats.org/officeDocument/2006/relationships/hyperlink" Target="https://oraweb.slac.stanford.edu/apex/slacprod/f?p=123:2:2341849278304305::::P2_NODENAME:pinger.ustb.edu.p" TargetMode="External"/><Relationship Id="rId2611" Type="http://schemas.openxmlformats.org/officeDocument/2006/relationships/hyperlink" Target="https://oraweb.slac.stanford.edu/apex/slacprod/f?p=123:2:2341849278304305::::P2_NODENAME:leonis.nus.edu.s" TargetMode="External"/><Relationship Id="rId2709" Type="http://schemas.openxmlformats.org/officeDocument/2006/relationships/hyperlink" Target="https://oraweb.slac.stanford.edu/apex/slacprod/f?p=123:2:2341849278304305::::P2_NODENAME:ns2.indiana.ed" TargetMode="External"/><Relationship Id="rId1213" Type="http://schemas.openxmlformats.org/officeDocument/2006/relationships/hyperlink" Target="https://oraweb.slac.stanford.edu/apex/slacprod/f?p=123:2:2341849278304305::::P2_NODENAME:203.99.50.20" TargetMode="External"/><Relationship Id="rId1420" Type="http://schemas.openxmlformats.org/officeDocument/2006/relationships/hyperlink" Target="https://oraweb.slac.stanford.edu/apex/slacprod/f?p=123:2:2341849278304305::::P2_NODENAME:www.minfin.gv.a" TargetMode="External"/><Relationship Id="rId1518" Type="http://schemas.openxmlformats.org/officeDocument/2006/relationships/hyperlink" Target="https://oraweb.slac.stanford.edu/apex/slacprod/f?p=123:2:2341849278304305::::P2_NODENAME:www.iso.b" TargetMode="External"/><Relationship Id="rId1725" Type="http://schemas.openxmlformats.org/officeDocument/2006/relationships/hyperlink" Target="https://oraweb.slac.stanford.edu/apex/slacprod/f?p=123:2:2341849278304305::::P2_NODENAME:ping.slaanford.ed" TargetMode="External"/><Relationship Id="rId1932" Type="http://schemas.openxmlformats.org/officeDocument/2006/relationships/hyperlink" Target="https://oraweb.slac.stanford.edu/apex/slacprod/f?p=123:2:2341849278304305::::P2_NODENAME:multivac.sdsc.ed" TargetMode="External"/><Relationship Id="rId17" Type="http://schemas.openxmlformats.org/officeDocument/2006/relationships/hyperlink" Target="https://oraweb.slac.stanford.edu/apex/slacprod/f?p=123:2:2341849278304305::::P2_NODENAME:www.uni-mb.s" TargetMode="External"/><Relationship Id="rId2194" Type="http://schemas.openxmlformats.org/officeDocument/2006/relationships/hyperlink" Target="https://oraweb.slac.stanford.edu/apex/slacprod/f?p=123:2:2341849278304305::::P2_NODENAME:www.adpolice.gov.a" TargetMode="External"/><Relationship Id="rId166" Type="http://schemas.openxmlformats.org/officeDocument/2006/relationships/hyperlink" Target="https://oraweb.slac.stanford.edu/apex/slacprod/f?p=123:2:2341849278304305::::P2_NODENAME:www.ph.unimelb.edu.a" TargetMode="External"/><Relationship Id="rId373" Type="http://schemas.openxmlformats.org/officeDocument/2006/relationships/hyperlink" Target="https://oraweb.slac.stanford.edu/apex/slacprod/f?p=123:2:2341849278304305::::P2_NODENAME:riksun.riken.go.j" TargetMode="External"/><Relationship Id="rId580" Type="http://schemas.openxmlformats.org/officeDocument/2006/relationships/hyperlink" Target="https://oraweb.slac.stanford.edu/apex/slacprod/f?p=123:2:2341849278304305::::P2_NODENAME:www.ivic.v" TargetMode="External"/><Relationship Id="rId2054" Type="http://schemas.openxmlformats.org/officeDocument/2006/relationships/hyperlink" Target="https://oraweb.slac.stanford.edu/apex/slacprod/f?p=123:2:2341849278304305::::P2_NODENAME:www.sdsc.ed" TargetMode="External"/><Relationship Id="rId2261" Type="http://schemas.openxmlformats.org/officeDocument/2006/relationships/hyperlink" Target="https://oraweb.slac.stanford.edu/apex/slacprod/f?p=123:2:2341849278304305::::P2_NODENAME:mail.unza.z" TargetMode="External"/><Relationship Id="rId2499" Type="http://schemas.openxmlformats.org/officeDocument/2006/relationships/hyperlink" Target="https://oraweb.slac.stanford.edu/apex/slacprod/f?p=123:2:2341849278304305::::P2_NODENAME:www.lechwe.sch.z" TargetMode="External"/><Relationship Id="rId1" Type="http://schemas.openxmlformats.org/officeDocument/2006/relationships/image" Target="../media/image1.gif"/><Relationship Id="rId233" Type="http://schemas.openxmlformats.org/officeDocument/2006/relationships/hyperlink" Target="https://oraweb.slac.stanford.edu/apex/slacprod/f?p=123:2:2341849278304305::::P2_NODENAME:ns.bnl.go" TargetMode="External"/><Relationship Id="rId440" Type="http://schemas.openxmlformats.org/officeDocument/2006/relationships/hyperlink" Target="https://oraweb.slac.stanford.edu/apex/slacprod/f?p=123:2:2341849278304305::::P2_NODENAME:br5s4p0-10bf-ioe.ascc.ne" TargetMode="External"/><Relationship Id="rId678" Type="http://schemas.openxmlformats.org/officeDocument/2006/relationships/hyperlink" Target="https://oraweb.slac.stanford.edu/apex/slacprod/f?p=123:2:2341849278304305::::P2_NODENAME:www.cab.cnea.edu.a" TargetMode="External"/><Relationship Id="rId885" Type="http://schemas.openxmlformats.org/officeDocument/2006/relationships/hyperlink" Target="https://oraweb.slac.stanford.edu/apex/slacprod/f?p=123:2:2341849278304305::::P2_NODENAME:www.qou.ed" TargetMode="External"/><Relationship Id="rId1070" Type="http://schemas.openxmlformats.org/officeDocument/2006/relationships/hyperlink" Target="https://oraweb.slac.stanford.edu/apex/slacprod/f?p=123:2:2341849278304305::::P2_NODENAME:cisco.ufscar.b" TargetMode="External"/><Relationship Id="rId2121" Type="http://schemas.openxmlformats.org/officeDocument/2006/relationships/hyperlink" Target="https://oraweb.slac.stanford.edu/apex/slacprod/f?p=123:2:2341849278304305::::P2_NODENAME:www.cau.ac.k" TargetMode="External"/><Relationship Id="rId2359" Type="http://schemas.openxmlformats.org/officeDocument/2006/relationships/hyperlink" Target="https://oraweb.slac.stanford.edu/apex/slacprod/f?p=123:2:2341849278304305::::P2_NODENAME:www.cob.edu.b" TargetMode="External"/><Relationship Id="rId2566" Type="http://schemas.openxmlformats.org/officeDocument/2006/relationships/hyperlink" Target="https://oraweb.slac.stanford.edu/apex/slacprod/f?p=123:2:2341849278304305::::P2_NODENAME:www.het.brown.ed" TargetMode="External"/><Relationship Id="rId300" Type="http://schemas.openxmlformats.org/officeDocument/2006/relationships/hyperlink" Target="https://oraweb.slac.stanford.edu/apex/slacprod/f?p=123:2:2341849278304305::::P2_NODENAME:vrvs2.fnal.go" TargetMode="External"/><Relationship Id="rId538" Type="http://schemas.openxmlformats.org/officeDocument/2006/relationships/hyperlink" Target="https://oraweb.slac.stanford.edu/apex/slacprod/f?p=123:2:2341849278304305::::P2_NODENAME:www.puc.c" TargetMode="External"/><Relationship Id="rId745" Type="http://schemas.openxmlformats.org/officeDocument/2006/relationships/hyperlink" Target="https://oraweb.slac.stanford.edu/apex/slacprod/f?p=123:2:2341849278304305::::P2_NODENAME:triviaal.nikhef.n" TargetMode="External"/><Relationship Id="rId952" Type="http://schemas.openxmlformats.org/officeDocument/2006/relationships/hyperlink" Target="https://oraweb.slac.stanford.edu/apex/slacprod/f?p=123:2:2341849278304305::::P2_NODENAME:www.unam.n" TargetMode="External"/><Relationship Id="rId1168" Type="http://schemas.openxmlformats.org/officeDocument/2006/relationships/hyperlink" Target="https://oraweb.slac.stanford.edu/apex/slacprod/f?p=123:2:2341849278304305::::P2_NODENAME:perf3-fe.jp.apan.ne" TargetMode="External"/><Relationship Id="rId1375" Type="http://schemas.openxmlformats.org/officeDocument/2006/relationships/hyperlink" Target="https://oraweb.slac.stanford.edu/apex/slacprod/f?p=123:2:2341849278304305::::P2_NODENAME:www.ucomgh.co" TargetMode="External"/><Relationship Id="rId1582" Type="http://schemas.openxmlformats.org/officeDocument/2006/relationships/hyperlink" Target="https://oraweb.slac.stanford.edu/apex/slacprod/f?p=123:2:2341849278304305::::P2_NODENAME:dns1.ethz" TargetMode="External"/><Relationship Id="rId2219" Type="http://schemas.openxmlformats.org/officeDocument/2006/relationships/hyperlink" Target="https://oraweb.slac.stanford.edu/apex/slacprod/f?p=123:2:2341849278304305::::P2_NODENAME:www.ab.k" TargetMode="External"/><Relationship Id="rId2426" Type="http://schemas.openxmlformats.org/officeDocument/2006/relationships/hyperlink" Target="https://oraweb.slac.stanford.edu/apex/slacprod/f?p=123:2:2341849278304305::::P2_NODENAME:www.edls.edu.b" TargetMode="External"/><Relationship Id="rId2633" Type="http://schemas.openxmlformats.org/officeDocument/2006/relationships/hyperlink" Target="https://oraweb.slac.stanford.edu/apex/slacprod/f?p=123:2:2341849278304305::::P2_NODENAME:ns.pipex.ne" TargetMode="External"/><Relationship Id="rId81" Type="http://schemas.openxmlformats.org/officeDocument/2006/relationships/hyperlink" Target="https://oraweb.slac.stanford.edu/apex/slacprod/f?p=123:2:2341849278304305::::P2_NODENAME:www.kazrena.k" TargetMode="External"/><Relationship Id="rId605" Type="http://schemas.openxmlformats.org/officeDocument/2006/relationships/hyperlink" Target="https://oraweb.slac.stanford.edu/apex/slacprod/f?p=123:2:2341849278304305::::P2_NODENAME:gw38.hep.ph.ic.ac.u" TargetMode="External"/><Relationship Id="rId812" Type="http://schemas.openxmlformats.org/officeDocument/2006/relationships/hyperlink" Target="https://oraweb.slac.stanford.edu/apex/slacprod/f?p=123:2:2341849278304305::::P2_NODENAME:asrv1.iihe.ac.b" TargetMode="External"/><Relationship Id="rId1028" Type="http://schemas.openxmlformats.org/officeDocument/2006/relationships/hyperlink" Target="https://oraweb.slac.stanford.edu/apex/slacprod/f?p=123:2:2341849278304305::::P2_NODENAME:www.rnp.b" TargetMode="External"/><Relationship Id="rId1235" Type="http://schemas.openxmlformats.org/officeDocument/2006/relationships/hyperlink" Target="https://oraweb.slac.stanford.edu/apex/slacprod/f?p=123:2:2341849278304305::::P2_NODENAME:205.189.33.7" TargetMode="External"/><Relationship Id="rId1442" Type="http://schemas.openxmlformats.org/officeDocument/2006/relationships/hyperlink" Target="https://oraweb.slac.stanford.edu/apex/slacprod/f?p=123:2:2341849278304305::::P2_NODENAME:neformatas.co" TargetMode="External"/><Relationship Id="rId1887" Type="http://schemas.openxmlformats.org/officeDocument/2006/relationships/hyperlink" Target="https://oraweb.slac.stanford.edu/apex/slacprod/f?p=123:2:2341849278304305::::P2_NODENAME:pinger.lcwu.edu.p" TargetMode="External"/><Relationship Id="rId1302" Type="http://schemas.openxmlformats.org/officeDocument/2006/relationships/hyperlink" Target="https://oraweb.slac.stanford.edu/apex/slacprod/f?p=123:2:2341849278304305::::P2_NODENAME:www.cti.edu.s" TargetMode="External"/><Relationship Id="rId1747" Type="http://schemas.openxmlformats.org/officeDocument/2006/relationships/hyperlink" Target="https://oraweb.slac.stanford.edu/apex/slacprod/f?p=123:2:2341849278304305::::P2_NODENAME:www..carnet.h" TargetMode="External"/><Relationship Id="rId1954" Type="http://schemas.openxmlformats.org/officeDocument/2006/relationships/hyperlink" Target="https://oraweb.slac.stanford.edu/apex/slacprod/f?p=123:2:2341849278304305::::P2_NODENAME:pinger.comsats.edu.p" TargetMode="External"/><Relationship Id="rId2700" Type="http://schemas.openxmlformats.org/officeDocument/2006/relationships/hyperlink" Target="https://oraweb.slac.stanford.edu/apex/slacprod/f?p=123:2:2341849278304305::::P2_NODENAME:proxy.ch.intel.co" TargetMode="External"/><Relationship Id="rId39" Type="http://schemas.openxmlformats.org/officeDocument/2006/relationships/hyperlink" Target="https://oraweb.slac.stanford.edu/apex/slacprod/f?p=123:2:2341849278304305::::P2_NODENAME:www.ml.refer.or" TargetMode="External"/><Relationship Id="rId1607" Type="http://schemas.openxmlformats.org/officeDocument/2006/relationships/hyperlink" Target="https://oraweb.slac.stanford.edu/apex/slacprod/f?p=123:2:2341849278304305::::P2_NODENAME:mppmu.mpg.d" TargetMode="External"/><Relationship Id="rId1814" Type="http://schemas.openxmlformats.org/officeDocument/2006/relationships/hyperlink" Target="https://oraweb.slac.stanford.edu/apex/slacprod/f?p=123:2:2341849278304305::::P2_NODENAME:cjsun.riken.go.j" TargetMode="External"/><Relationship Id="rId188" Type="http://schemas.openxmlformats.org/officeDocument/2006/relationships/hyperlink" Target="https://oraweb.slac.stanford.edu/apex/slacprod/f?p=123:2:2341849278304305::::P2_NODENAME:morticia.utdallas.ed" TargetMode="External"/><Relationship Id="rId395" Type="http://schemas.openxmlformats.org/officeDocument/2006/relationships/hyperlink" Target="https://oraweb.slac.stanford.edu/apex/slacprod/f?p=123:2:2341849278304305::::P2_NODENAME:134.79.206.14" TargetMode="External"/><Relationship Id="rId2076" Type="http://schemas.openxmlformats.org/officeDocument/2006/relationships/hyperlink" Target="https://oraweb.slac.stanford.edu/apex/slacprod/f?p=123:2:2341849278304305::::P2_NODENAME:www.phy.bris.ac.u" TargetMode="External"/><Relationship Id="rId2283" Type="http://schemas.openxmlformats.org/officeDocument/2006/relationships/hyperlink" Target="https://oraweb.slac.stanford.edu/apex/slacprod/f?p=123:2:2341849278304305::::P2_NODENAME:www.canal2temuco.c" TargetMode="External"/><Relationship Id="rId2490" Type="http://schemas.openxmlformats.org/officeDocument/2006/relationships/hyperlink" Target="https://oraweb.slac.stanford.edu/apex/slacprod/f?p=123:2:2341849278304305::::P2_NODENAME:www.moedu.gov.i" TargetMode="External"/><Relationship Id="rId2588" Type="http://schemas.openxmlformats.org/officeDocument/2006/relationships/hyperlink" Target="https://oraweb.slac.stanford.edu/apex/slacprod/f?p=123:2:2341849278304305::::P2_NODENAME:sarcee.phys.ualberta.c" TargetMode="External"/><Relationship Id="rId255" Type="http://schemas.openxmlformats.org/officeDocument/2006/relationships/hyperlink" Target="https://oraweb.slac.stanford.edu/apex/slacprod/f?p=123:2:2341849278304305::::P2_NODENAME:www.maxlab.lu.s" TargetMode="External"/><Relationship Id="rId462" Type="http://schemas.openxmlformats.org/officeDocument/2006/relationships/hyperlink" Target="https://oraweb.slac.stanford.edu/apex/slacprod/f?p=123:2:2341849278304305::::P2_NODENAME:br6s7p1-10bt-admbuilding.ascc.ne" TargetMode="External"/><Relationship Id="rId1092" Type="http://schemas.openxmlformats.org/officeDocument/2006/relationships/hyperlink" Target="https://oraweb.slac.stanford.edu/apex/slacprod/f?p=123:2:2341849278304305::::P2_NODENAME:kupns2.pn.scphys.kyoto-u.ac.j" TargetMode="External"/><Relationship Id="rId1397" Type="http://schemas.openxmlformats.org/officeDocument/2006/relationships/hyperlink" Target="https://oraweb.slac.stanford.edu/apex/slacprod/f?p=123:2:2341849278304305::::P2_NODENAME:www.msec.l" TargetMode="External"/><Relationship Id="rId2143" Type="http://schemas.openxmlformats.org/officeDocument/2006/relationships/hyperlink" Target="https://oraweb.slac.stanford.edu/apex/slacprod/f?p=123:2:2341849278304305::::P2_NODENAME:fin-mta.ne" TargetMode="External"/><Relationship Id="rId2350" Type="http://schemas.openxmlformats.org/officeDocument/2006/relationships/hyperlink" Target="https://oraweb.slac.stanford.edu/apex/slacprod/f?p=123:2:2341849278304305::::P2_NODENAME:ns.jp.apan.ne" TargetMode="External"/><Relationship Id="rId115" Type="http://schemas.openxmlformats.org/officeDocument/2006/relationships/hyperlink" Target="https://oraweb.slac.stanford.edu/apex/slacprod/f?p=123:2:2341849278304305::::P2_NODENAME:pinwheel.princeton.ed" TargetMode="External"/><Relationship Id="rId322" Type="http://schemas.openxmlformats.org/officeDocument/2006/relationships/hyperlink" Target="https://oraweb.slac.stanford.edu/apex/slacprod/f?p=123:2:2341849278304305::::P2_NODENAME:torah.sdsc.ed" TargetMode="External"/><Relationship Id="rId767" Type="http://schemas.openxmlformats.org/officeDocument/2006/relationships/hyperlink" Target="https://oraweb.slac.stanford.edu/apex/slacprod/f?p=123:2:2341849278304305::::P2_NODENAME:www.cmb.ac.l" TargetMode="External"/><Relationship Id="rId974" Type="http://schemas.openxmlformats.org/officeDocument/2006/relationships/hyperlink" Target="https://oraweb.slac.stanford.edu/apex/slacprod/f?p=123:2:2341849278304305::::P2_NODENAME:johannesburg.twx.z" TargetMode="External"/><Relationship Id="rId2003" Type="http://schemas.openxmlformats.org/officeDocument/2006/relationships/hyperlink" Target="https://oraweb.slac.stanford.edu/apex/slacprod/f?p=123:2:2341849278304305::::P2_NODENAME:www.swu.edu.p" TargetMode="External"/><Relationship Id="rId2210" Type="http://schemas.openxmlformats.org/officeDocument/2006/relationships/hyperlink" Target="https://oraweb.slac.stanford.edu/apex/slacprod/f?p=123:2:2341849278304305::::P2_NODENAME:gibnet.g" TargetMode="External"/><Relationship Id="rId2448" Type="http://schemas.openxmlformats.org/officeDocument/2006/relationships/hyperlink" Target="https://oraweb.slac.stanford.edu/apex/slacprod/f?p=123:2:2341849278304305::::P2_NODENAME:www.acet.or.t" TargetMode="External"/><Relationship Id="rId2655" Type="http://schemas.openxmlformats.org/officeDocument/2006/relationships/hyperlink" Target="https://oraweb.slac.stanford.edu/apex/slacprod/f?p=123:2:2341849278304305::::P2_NODENAME:iaeand.iaea.or" TargetMode="External"/><Relationship Id="rId627" Type="http://schemas.openxmlformats.org/officeDocument/2006/relationships/hyperlink" Target="https://oraweb.slac.stanford.edu/apex/slacprod/f?p=123:2:2341849278304305::::P2_NODENAME:ns2.jinr.dubna.s" TargetMode="External"/><Relationship Id="rId834" Type="http://schemas.openxmlformats.org/officeDocument/2006/relationships/hyperlink" Target="https://oraweb.slac.stanford.edu/apex/slacprod/f?p=123:2:2341849278304305::::P2_NODENAME:hobbes.mib.infn.i" TargetMode="External"/><Relationship Id="rId1257" Type="http://schemas.openxmlformats.org/officeDocument/2006/relationships/hyperlink" Target="https://oraweb.slac.stanford.edu/apex/slacprod/f?p=123:2:2341849278304305::::P2_NODENAME:intrans.baku.a" TargetMode="External"/><Relationship Id="rId1464" Type="http://schemas.openxmlformats.org/officeDocument/2006/relationships/hyperlink" Target="https://oraweb.slac.stanford.edu/apex/slacprod/f?p=123:2:2341849278304305::::P2_NODENAME:80.231.23.6" TargetMode="External"/><Relationship Id="rId1671" Type="http://schemas.openxmlformats.org/officeDocument/2006/relationships/hyperlink" Target="https://oraweb.slac.stanford.edu/apex/slacprod/f?p=123:2:2341849278304305::::P2_NODENAME:dcc.uchile.c" TargetMode="External"/><Relationship Id="rId2308" Type="http://schemas.openxmlformats.org/officeDocument/2006/relationships/hyperlink" Target="https://oraweb.slac.stanford.edu/apex/slacprod/f?p=123:2:2341849278304305::::P2_NODENAME:speedtest.com.s" TargetMode="External"/><Relationship Id="rId2515" Type="http://schemas.openxmlformats.org/officeDocument/2006/relationships/hyperlink" Target="https://oraweb.slac.stanford.edu/apex/slacprod/f?p=123:2:2341849278304305::::P2_NODENAME:www.minjust.k" TargetMode="External"/><Relationship Id="rId2722" Type="http://schemas.openxmlformats.org/officeDocument/2006/relationships/hyperlink" Target="https://oraweb.slac.stanford.edu/apex/slacprod/f?p=123:2:2341849278304305::::P2_NODENAME:nic.bme.h" TargetMode="External"/><Relationship Id="rId901" Type="http://schemas.openxmlformats.org/officeDocument/2006/relationships/hyperlink" Target="https://oraweb.slac.stanford.edu/apex/slacprod/f?p=123:2:2341849278304305::::P2_NODENAME:194.67.220.6" TargetMode="External"/><Relationship Id="rId1117" Type="http://schemas.openxmlformats.org/officeDocument/2006/relationships/hyperlink" Target="https://oraweb.slac.stanford.edu/apex/slacprod/f?p=123:2:2341849278304305::::P2_NODENAME:202.241.2.4" TargetMode="External"/><Relationship Id="rId1324" Type="http://schemas.openxmlformats.org/officeDocument/2006/relationships/hyperlink" Target="https://oraweb.slac.stanford.edu/apex/slacprod/f?p=123:2:2341849278304305::::P2_NODENAME:www.haramaya.edu.e" TargetMode="External"/><Relationship Id="rId1531" Type="http://schemas.openxmlformats.org/officeDocument/2006/relationships/hyperlink" Target="https://oraweb.slac.stanford.edu/apex/slacprod/f?p=123:2:2341849278304305::::P2_NODENAME:pax-ca-pm8.netcom.ne" TargetMode="External"/><Relationship Id="rId1769" Type="http://schemas.openxmlformats.org/officeDocument/2006/relationships/hyperlink" Target="https://oraweb.slac.stanford.edu/apex/slacprod/f?p=123:2:2341849278304305::::P2_NODENAME:argus.stanford.edd.ed" TargetMode="External"/><Relationship Id="rId1976" Type="http://schemas.openxmlformats.org/officeDocument/2006/relationships/hyperlink" Target="https://oraweb.slac.stanford.edu/apex/slacprod/f?p=123:2:2341849278304305::::P2_NODENAME:www.allianzeunicollege.edu.m" TargetMode="External"/><Relationship Id="rId30" Type="http://schemas.openxmlformats.org/officeDocument/2006/relationships/hyperlink" Target="https://oraweb.slac.stanford.edu/apex/slacprod/f?p=123:2:2341849278304305::::P2_NODENAME:kadri.ut.e" TargetMode="External"/><Relationship Id="rId1629" Type="http://schemas.openxmlformats.org/officeDocument/2006/relationships/hyperlink" Target="https://oraweb.slac.stanford.edu/apex/slacprod/f?p=123:2:2341849278304305::::P2_NODENAME:cepheid.physic" TargetMode="External"/><Relationship Id="rId1836" Type="http://schemas.openxmlformats.org/officeDocument/2006/relationships/hyperlink" Target="https://oraweb.slac.stanford.edu/apex/slacprod/f?p=123:2:2341849278304305::::P2_NODENAME:pktw03.phy." TargetMode="External"/><Relationship Id="rId1903" Type="http://schemas.openxmlformats.org/officeDocument/2006/relationships/hyperlink" Target="https://oraweb.slac.stanford.edu/apex/slacprod/f?p=123:2:2341849278304305::::P2_NODENAME:nuisb.seecs.edu.p" TargetMode="External"/><Relationship Id="rId2098" Type="http://schemas.openxmlformats.org/officeDocument/2006/relationships/hyperlink" Target="https://oraweb.slac.stanford.edu/apex/slacprod/f?p=123:2:2341849278304305::::P2_NODENAME:speedtest.tsl.g" TargetMode="External"/><Relationship Id="rId277" Type="http://schemas.openxmlformats.org/officeDocument/2006/relationships/hyperlink" Target="https://oraweb.slac.stanford.edu/apex/slacprod/f?p=123:2:2341849278304305::::P2_NODENAME:nscp01.physics.upenn.ed" TargetMode="External"/><Relationship Id="rId484" Type="http://schemas.openxmlformats.org/officeDocument/2006/relationships/hyperlink" Target="https://oraweb.slac.stanford.edu/apex/slacprod/f?p=123:2:2341849278304305::::P2_NODENAME:ns1.waikato.ac.n" TargetMode="External"/><Relationship Id="rId2165" Type="http://schemas.openxmlformats.org/officeDocument/2006/relationships/hyperlink" Target="https://oraweb.slac.stanford.edu/apex/slacprod/f?p=123:2:2341849278304305::::P2_NODENAME:speedtest.kis.l" TargetMode="External"/><Relationship Id="rId137" Type="http://schemas.openxmlformats.org/officeDocument/2006/relationships/hyperlink" Target="https://oraweb.slac.stanford.edu/apex/slacprod/f?p=123:2:2341849278304305::::P2_NODENAME:surveyor.cs.brown.ed" TargetMode="External"/><Relationship Id="rId344" Type="http://schemas.openxmlformats.org/officeDocument/2006/relationships/hyperlink" Target="https://oraweb.slac.stanford.edu/apex/slacprod/f?p=123:2:2341849278304305::::P2_NODENAME:nucc.cc.nagoya-u.ac.j" TargetMode="External"/><Relationship Id="rId691" Type="http://schemas.openxmlformats.org/officeDocument/2006/relationships/hyperlink" Target="https://oraweb.slac.stanford.edu/apex/slacprod/f?p=123:2:2341849278304305::::P2_NODENAME:denise.sgowdy.or" TargetMode="External"/><Relationship Id="rId789" Type="http://schemas.openxmlformats.org/officeDocument/2006/relationships/hyperlink" Target="https://oraweb.slac.stanford.edu/apex/slacprod/f?p=123:2:2341849278304305::::P2_NODENAME:axppv0.pv.infn.i" TargetMode="External"/><Relationship Id="rId996" Type="http://schemas.openxmlformats.org/officeDocument/2006/relationships/hyperlink" Target="https://oraweb.slac.stanford.edu/apex/slacprod/f?p=123:2:2341849278304305::::P2_NODENAME:www-eng1.es.ne" TargetMode="External"/><Relationship Id="rId2025" Type="http://schemas.openxmlformats.org/officeDocument/2006/relationships/hyperlink" Target="https://oraweb.slac.stanford.edu/apex/slacprod/f?p=123:2:2341849278304305::::P2_NODENAME:zebu.uoregon.ed" TargetMode="External"/><Relationship Id="rId2372" Type="http://schemas.openxmlformats.org/officeDocument/2006/relationships/hyperlink" Target="https://oraweb.slac.stanford.edu/apex/slacprod/f?p=123:2:2341849278304305::::P2_NODENAME:www.unair.ac.i" TargetMode="External"/><Relationship Id="rId2677" Type="http://schemas.openxmlformats.org/officeDocument/2006/relationships/hyperlink" Target="https://oraweb.slac.stanford.edu/apex/slacprod/f?p=123:2:2341849278304305::::P2_NODENAME:ns-ext.vix.co" TargetMode="External"/><Relationship Id="rId551" Type="http://schemas.openxmlformats.org/officeDocument/2006/relationships/hyperlink" Target="https://oraweb.slac.stanford.edu/apex/slacprod/f?p=123:2:2341849278304305::::P2_NODENAME:www-hep.fzu.c" TargetMode="External"/><Relationship Id="rId649" Type="http://schemas.openxmlformats.org/officeDocument/2006/relationships/hyperlink" Target="https://oraweb.slac.stanford.edu/apex/slacprod/f?p=123:2:2341849278304305::::P2_NODENAME:www.unisa.ac.z" TargetMode="External"/><Relationship Id="rId856" Type="http://schemas.openxmlformats.org/officeDocument/2006/relationships/hyperlink" Target="https://oraweb.slac.stanford.edu/apex/slacprod/f?p=123:2:2341849278304305::::P2_NODENAME:ns.msu.r" TargetMode="External"/><Relationship Id="rId1181" Type="http://schemas.openxmlformats.org/officeDocument/2006/relationships/hyperlink" Target="https://oraweb.slac.stanford.edu/apex/slacprod/f?p=123:2:2341849278304305::::P2_NODENAME:etri-tap.kr.apan.ne" TargetMode="External"/><Relationship Id="rId1279" Type="http://schemas.openxmlformats.org/officeDocument/2006/relationships/hyperlink" Target="https://oraweb.slac.stanford.edu/apex/slacprod/f?p=123:2:2341849278304305::::P2_NODENAME:nameserv2.sys.hokudai.ac.j" TargetMode="External"/><Relationship Id="rId1486" Type="http://schemas.openxmlformats.org/officeDocument/2006/relationships/hyperlink" Target="https://oraweb.slac.stanford.edu/apex/slacprod/f?p=123:2:2341849278304305::::P2_NODENAME:www.fsa.uac.b" TargetMode="External"/><Relationship Id="rId2232" Type="http://schemas.openxmlformats.org/officeDocument/2006/relationships/hyperlink" Target="https://oraweb.slac.stanford.edu/apex/slacprod/f?p=123:2:2341849278304305::::P2_NODENAME:www.tse.com.e" TargetMode="External"/><Relationship Id="rId2537" Type="http://schemas.openxmlformats.org/officeDocument/2006/relationships/hyperlink" Target="https://oraweb.slac.stanford.edu/apex/slacprod/f?p=123:2:2341849278304305::::P2_NODENAME:www.adach.a" TargetMode="External"/><Relationship Id="rId204" Type="http://schemas.openxmlformats.org/officeDocument/2006/relationships/hyperlink" Target="https://oraweb.slac.stanford.edu/apex/slacprod/f?p=123:2:2341849278304305::::P2_NODENAME:pvamu.ed" TargetMode="External"/><Relationship Id="rId411" Type="http://schemas.openxmlformats.org/officeDocument/2006/relationships/hyperlink" Target="https://oraweb.slac.stanford.edu/apex/slacprod/f?p=123:2:2341849278304305::::P2_NODENAME:rsplus.cern.c" TargetMode="External"/><Relationship Id="rId509" Type="http://schemas.openxmlformats.org/officeDocument/2006/relationships/hyperlink" Target="https://oraweb.slac.stanford.edu/apex/slacprod/f?p=123:2:2341849278304305::::P2_NODENAME:border2-e04-core.cas.ansp.b" TargetMode="External"/><Relationship Id="rId1041" Type="http://schemas.openxmlformats.org/officeDocument/2006/relationships/hyperlink" Target="https://oraweb.slac.stanford.edu/apex/slacprod/f?p=123:2:2341849278304305::::P2_NODENAME:www.zipmail.com.b" TargetMode="External"/><Relationship Id="rId1139" Type="http://schemas.openxmlformats.org/officeDocument/2006/relationships/hyperlink" Target="https://oraweb.slac.stanford.edu/apex/slacprod/f?p=123:2:2341849278304305::::P2_NODENAME:gw1-atm-1005.nc.singaren.net.s" TargetMode="External"/><Relationship Id="rId1346" Type="http://schemas.openxmlformats.org/officeDocument/2006/relationships/hyperlink" Target="https://oraweb.slac.stanford.edu/apex/slacprod/f?p=123:2:2341849278304305::::P2_NODENAME:praslin.seychelles.ne" TargetMode="External"/><Relationship Id="rId1693" Type="http://schemas.openxmlformats.org/officeDocument/2006/relationships/hyperlink" Target="https://oraweb.slac.stanford.edu/apex/slacprod/f?p=123:2:2341849278304305::::P2_NODENAME:www.ku.edu.n" TargetMode="External"/><Relationship Id="rId1998" Type="http://schemas.openxmlformats.org/officeDocument/2006/relationships/hyperlink" Target="https://oraweb.slac.stanford.edu/apex/slacprod/f?p=123:2:2341849278304305::::P2_NODENAME:121.52.144.6" TargetMode="External"/><Relationship Id="rId716" Type="http://schemas.openxmlformats.org/officeDocument/2006/relationships/hyperlink" Target="https://oraweb.slac.stanford.edu/apex/slacprod/f?p=123:2:2341849278304305::::P2_NODENAME:www.cce.co.c" TargetMode="External"/><Relationship Id="rId923" Type="http://schemas.openxmlformats.org/officeDocument/2006/relationships/hyperlink" Target="https://oraweb.slac.stanford.edu/apex/slacprod/f?p=123:2:2341849278304305::::P2_NODENAME:www.zu.ac.a" TargetMode="External"/><Relationship Id="rId1553" Type="http://schemas.openxmlformats.org/officeDocument/2006/relationships/hyperlink" Target="https://oraweb.slac.stanford.edu/apex/slacprod/f?p=123:2:2341849278304305::::P2_NODENAME:csu-gw-3.ucc.colostate.ed" TargetMode="External"/><Relationship Id="rId1760" Type="http://schemas.openxmlformats.org/officeDocument/2006/relationships/hyperlink" Target="https://oraweb.slac.stanford.edu/apex/slacprod/f?p=123:2:2341849278304305::::P2_NODENAME:yaltivac.sdsc.ed" TargetMode="External"/><Relationship Id="rId1858" Type="http://schemas.openxmlformats.org/officeDocument/2006/relationships/hyperlink" Target="https://oraweb.slac.stanford.edu/apex/slacprod/f?p=123:2:2341849278304305::::P2_NODENAME:cit-gps-s.brown.edippm.cac.washington.ed" TargetMode="External"/><Relationship Id="rId2604" Type="http://schemas.openxmlformats.org/officeDocument/2006/relationships/hyperlink" Target="https://oraweb.slac.stanford.edu/apex/slacprod/f?p=123:2:2341849278304305::::P2_NODENAME:sun01a.desy.d" TargetMode="External"/><Relationship Id="rId52" Type="http://schemas.openxmlformats.org/officeDocument/2006/relationships/hyperlink" Target="https://oraweb.slac.stanford.edu/apex/slacprod/f?p=123:2:2341849278304305::::P2_NODENAME:bne-a-ext1.aarnet.net.a" TargetMode="External"/><Relationship Id="rId1206" Type="http://schemas.openxmlformats.org/officeDocument/2006/relationships/hyperlink" Target="https://oraweb.slac.stanford.edu/apex/slacprod/f?p=123:2:2341849278304305::::P2_NODENAME:isb.nayatel.co" TargetMode="External"/><Relationship Id="rId1413" Type="http://schemas.openxmlformats.org/officeDocument/2006/relationships/hyperlink" Target="https://oraweb.slac.stanford.edu/apex/slacprod/f?p=123:2:2341849278304305::::P2_NODENAME:gizmostuff.ne" TargetMode="External"/><Relationship Id="rId1620" Type="http://schemas.openxmlformats.org/officeDocument/2006/relationships/hyperlink" Target="https://oraweb.slac.stanford.edu/apex/slacprod/f?p=123:2:2341849278304305::::P2_NODENAME:ftp.phyerprise.phys.vt.ed" TargetMode="External"/><Relationship Id="rId1718" Type="http://schemas.openxmlformats.org/officeDocument/2006/relationships/hyperlink" Target="https://oraweb.slac.stanford.edu/apex/slacprod/f?p=123:2:2341849278304305::::P2_NODENAME:lns62cs.er.doe.go" TargetMode="External"/><Relationship Id="rId1925" Type="http://schemas.openxmlformats.org/officeDocument/2006/relationships/hyperlink" Target="https://oraweb.slac.stanford.edu/apex/slacprod/f?p=123:2:2341849278304305::::P2_NODENAME:sau.seecs.edu.p" TargetMode="External"/><Relationship Id="rId299" Type="http://schemas.openxmlformats.org/officeDocument/2006/relationships/hyperlink" Target="https://oraweb.slac.stanford.edu/apex/slacprod/f?p=123:2:2341849278304305::::P2_NODENAME:fnsimu1.fnal.go" TargetMode="External"/><Relationship Id="rId2187" Type="http://schemas.openxmlformats.org/officeDocument/2006/relationships/hyperlink" Target="https://oraweb.slac.stanford.edu/apex/slacprod/f?p=123:2:2341849278304305::::P2_NODENAME:www.ill.f" TargetMode="External"/><Relationship Id="rId2394" Type="http://schemas.openxmlformats.org/officeDocument/2006/relationships/hyperlink" Target="https://oraweb.slac.stanford.edu/apex/slacprod/f?p=123:2:2341849278304305::::P2_NODENAME:www.nic.c" TargetMode="External"/><Relationship Id="rId159" Type="http://schemas.openxmlformats.org/officeDocument/2006/relationships/hyperlink" Target="https://oraweb.slac.stanford.edu/apex/slacprod/f?p=123:2:2341849278304305::::P2_NODENAME:tquark.pha.jhu.ed" TargetMode="External"/><Relationship Id="rId366" Type="http://schemas.openxmlformats.org/officeDocument/2006/relationships/hyperlink" Target="https://oraweb.slac.stanford.edu/apex/slacprod/f?p=123:2:2341849278304305::::P2_NODENAME:hpsst0.riken.go.j" TargetMode="External"/><Relationship Id="rId573" Type="http://schemas.openxmlformats.org/officeDocument/2006/relationships/hyperlink" Target="https://oraweb.slac.stanford.edu/apex/slacprod/f?p=123:2:2341849278304305::::P2_NODENAME:150.163.100.9" TargetMode="External"/><Relationship Id="rId780" Type="http://schemas.openxmlformats.org/officeDocument/2006/relationships/hyperlink" Target="https://oraweb.slac.stanford.edu/apex/slacprod/f?p=123:2:2341849278304305::::P2_NODENAME:netmon.cnuce.cnr.i" TargetMode="External"/><Relationship Id="rId2047" Type="http://schemas.openxmlformats.org/officeDocument/2006/relationships/hyperlink" Target="https://oraweb.slac.stanford.edu/apex/slacprod/f?p=123:2:2341849278304305::::P2_NODENAME:www.seanet.org.n" TargetMode="External"/><Relationship Id="rId2254" Type="http://schemas.openxmlformats.org/officeDocument/2006/relationships/hyperlink" Target="https://oraweb.slac.stanford.edu/apex/slacprod/f?p=123:2:2341849278304305::::P2_NODENAME:www.gijima.com.n" TargetMode="External"/><Relationship Id="rId2461" Type="http://schemas.openxmlformats.org/officeDocument/2006/relationships/hyperlink" Target="https://oraweb.slac.stanford.edu/apex/slacprod/f?p=123:2:2341849278304305::::P2_NODENAME:www.uew.edu.g" TargetMode="External"/><Relationship Id="rId2699" Type="http://schemas.openxmlformats.org/officeDocument/2006/relationships/hyperlink" Target="https://oraweb.slac.stanford.edu/apex/slacprod/f?p=123:2:2341849278304305::::P2_NODENAME:umaxp1.physics.lsa.umich.ed" TargetMode="External"/><Relationship Id="rId226" Type="http://schemas.openxmlformats.org/officeDocument/2006/relationships/hyperlink" Target="https://oraweb.slac.stanford.edu/apex/slacprod/f?p=123:2:2341849278304305::::P2_NODENAME:yalph2.physics.yale.ed" TargetMode="External"/><Relationship Id="rId433" Type="http://schemas.openxmlformats.org/officeDocument/2006/relationships/hyperlink" Target="https://oraweb.slac.stanford.edu/apex/slacprod/f?p=123:2:2341849278304305::::P2_NODENAME:srvix03.ts.infn.i" TargetMode="External"/><Relationship Id="rId878" Type="http://schemas.openxmlformats.org/officeDocument/2006/relationships/hyperlink" Target="https://oraweb.slac.stanford.edu/apex/slacprod/f?p=123:2:2341849278304305::::P2_NODENAME:www.telone.co.z" TargetMode="External"/><Relationship Id="rId1063" Type="http://schemas.openxmlformats.org/officeDocument/2006/relationships/hyperlink" Target="https://oraweb.slac.stanford.edu/apex/slacprod/f?p=123:2:2341849278304305::::P2_NODENAME:www.uho.edu.cu" TargetMode="External"/><Relationship Id="rId1270" Type="http://schemas.openxmlformats.org/officeDocument/2006/relationships/hyperlink" Target="https://oraweb.slac.stanford.edu/apex/slacprod/f?p=123:2:2341849278304305::::P2_NODENAME:pinger.cdac.mumbai.i" TargetMode="External"/><Relationship Id="rId2114" Type="http://schemas.openxmlformats.org/officeDocument/2006/relationships/hyperlink" Target="https://oraweb.slac.stanford.edu/apex/slacprod/f?p=123:2:2341849278304305::::P2_NODENAME:utk.ed" TargetMode="External"/><Relationship Id="rId2559" Type="http://schemas.openxmlformats.org/officeDocument/2006/relationships/hyperlink" Target="https://oraweb.slac.stanford.edu/apex/slacprod/f?p=123:2:2341849278304305::::P2_NODENAME:pinger.giki.edu.p" TargetMode="External"/><Relationship Id="rId640" Type="http://schemas.openxmlformats.org/officeDocument/2006/relationships/hyperlink" Target="https://oraweb.slac.stanford.edu/apex/slacprod/f?p=123:2:2341849278304305::::P2_NODENAME:www.h" TargetMode="External"/><Relationship Id="rId738" Type="http://schemas.openxmlformats.org/officeDocument/2006/relationships/hyperlink" Target="https://oraweb.slac.stanford.edu/apex/slacprod/f?p=123:2:2341849278304305::::P2_NODENAME:arm.go" TargetMode="External"/><Relationship Id="rId945" Type="http://schemas.openxmlformats.org/officeDocument/2006/relationships/hyperlink" Target="https://oraweb.slac.stanford.edu/apex/slacprod/f?p=123:2:2341849278304305::::P2_NODENAME:www.ugb.s" TargetMode="External"/><Relationship Id="rId1368" Type="http://schemas.openxmlformats.org/officeDocument/2006/relationships/hyperlink" Target="https://oraweb.slac.stanford.edu/apex/slacprod/f?p=123:2:2341849278304305::::P2_NODENAME:www.refer.m" TargetMode="External"/><Relationship Id="rId1575" Type="http://schemas.openxmlformats.org/officeDocument/2006/relationships/hyperlink" Target="https://oraweb.slac.stanford.edu/apex/slacprod/f?p=123:2:2341849278304305::::P2_NODENAME:moondesy.d" TargetMode="External"/><Relationship Id="rId1782" Type="http://schemas.openxmlformats.org/officeDocument/2006/relationships/hyperlink" Target="https://oraweb.slac.stanford.edu/apex/slacprod/f?p=123:2:2341849278304305::::P2_NODENAME:chi-gev122-startap.es.ne" TargetMode="External"/><Relationship Id="rId2321" Type="http://schemas.openxmlformats.org/officeDocument/2006/relationships/hyperlink" Target="https://oraweb.slac.stanford.edu/apex/slacprod/f?p=123:2:2341849278304305::::P2_NODENAME:www.hastingsdc.govt.n" TargetMode="External"/><Relationship Id="rId2419" Type="http://schemas.openxmlformats.org/officeDocument/2006/relationships/hyperlink" Target="https://oraweb.slac.stanford.edu/apex/slacprod/f?p=123:2:2341849278304305::::P2_NODENAME:aspu.edu.j" TargetMode="External"/><Relationship Id="rId2626" Type="http://schemas.openxmlformats.org/officeDocument/2006/relationships/hyperlink" Target="https://oraweb.slac.stanford.edu/apex/slacprod/f?p=123:2:2341849278304305::::P2_NODENAME:octopus.phy.bg.ac.y" TargetMode="External"/><Relationship Id="rId74" Type="http://schemas.openxmlformats.org/officeDocument/2006/relationships/hyperlink" Target="https://oraweb.slac.stanford.edu/apex/slacprod/f?p=123:2:2341849278304305::::P2_NODENAME:mail.lttnet.ne" TargetMode="External"/><Relationship Id="rId500" Type="http://schemas.openxmlformats.org/officeDocument/2006/relationships/hyperlink" Target="https://oraweb.slac.stanford.edu/apex/slacprod/f?p=123:2:2341849278304305::::P2_NODENAME:www.physics.wayne.ed" TargetMode="External"/><Relationship Id="rId805" Type="http://schemas.openxmlformats.org/officeDocument/2006/relationships/hyperlink" Target="https://oraweb.slac.stanford.edu/apex/slacprod/f?p=123:2:2341849278304305::::P2_NODENAME:ns.itep.r" TargetMode="External"/><Relationship Id="rId1130" Type="http://schemas.openxmlformats.org/officeDocument/2006/relationships/hyperlink" Target="https://oraweb.slac.stanford.edu/apex/slacprod/f?p=123:2:2341849278304305::::P2_NODENAME:tnp.saha.ernet.i" TargetMode="External"/><Relationship Id="rId1228" Type="http://schemas.openxmlformats.org/officeDocument/2006/relationships/hyperlink" Target="https://oraweb.slac.stanford.edu/apex/slacprod/f?p=123:2:2341849278304305::::P2_NODENAME:ns.mci.ne" TargetMode="External"/><Relationship Id="rId1435" Type="http://schemas.openxmlformats.org/officeDocument/2006/relationships/hyperlink" Target="https://oraweb.slac.stanford.edu/apex/slacprod/f?p=123:2:2341849278304305::::P2_NODENAME:gu.edu.p" TargetMode="External"/><Relationship Id="rId1642" Type="http://schemas.openxmlformats.org/officeDocument/2006/relationships/hyperlink" Target="https://oraweb.slac.stanford.edu/apex/slacprod/f?p=123:2:2341849278304305::::P2_NODENAME:ftp.physicsfki.h" TargetMode="External"/><Relationship Id="rId1947" Type="http://schemas.openxmlformats.org/officeDocument/2006/relationships/hyperlink" Target="https://oraweb.slac.stanford.edu/apex/slacprod/f?p=123:2:2341849278304305::::P2_NODENAME:pinger.es.ne" TargetMode="External"/><Relationship Id="rId1502" Type="http://schemas.openxmlformats.org/officeDocument/2006/relationships/hyperlink" Target="https://oraweb.slac.stanford.edu/apex/slacprod/f?p=123:2:2341849278304305::::P2_NODENAME:www.inima.a" TargetMode="External"/><Relationship Id="rId1807" Type="http://schemas.openxmlformats.org/officeDocument/2006/relationships/hyperlink" Target="https://oraweb.slac.stanford.edu/apex/slacprod/f?p=123:2:2341849278304305::::P2_NODENAME:ccpntc3.in2p3.ccjsun.riken.go.j" TargetMode="External"/><Relationship Id="rId290" Type="http://schemas.openxmlformats.org/officeDocument/2006/relationships/hyperlink" Target="https://oraweb.slac.stanford.edu/apex/slacprod/f?p=123:2:2341849278304305::::P2_NODENAME:heppc1.phy.uic.ed" TargetMode="External"/><Relationship Id="rId388" Type="http://schemas.openxmlformats.org/officeDocument/2006/relationships/hyperlink" Target="https://oraweb.slac.stanford.edu/apex/slacprod/f?p=123:2:2341849278304305::::P2_NODENAME:www-iepm.slac.stanford.ed" TargetMode="External"/><Relationship Id="rId2069" Type="http://schemas.openxmlformats.org/officeDocument/2006/relationships/hyperlink" Target="https://oraweb.slac.stanford.edu/apex/slacprod/f?p=123:2:2341849278304305::::P2_NODENAME:www-wanmon.slac.stanford.ed" TargetMode="External"/><Relationship Id="rId150" Type="http://schemas.openxmlformats.org/officeDocument/2006/relationships/hyperlink" Target="https://oraweb.slac.stanford.edu/apex/slacprod/f?p=123:2:2341849278304305::::P2_NODENAME:netserver.net.cmu.ed" TargetMode="External"/><Relationship Id="rId595" Type="http://schemas.openxmlformats.org/officeDocument/2006/relationships/hyperlink" Target="https://oraweb.slac.stanford.edu/apex/slacprod/f?p=123:2:2341849278304305::::P2_NODENAME:sampc.hep.ph.ic.ac.u" TargetMode="External"/><Relationship Id="rId2276" Type="http://schemas.openxmlformats.org/officeDocument/2006/relationships/hyperlink" Target="https://oraweb.slac.stanford.edu/apex/slacprod/f?p=123:2:2341849278304305::::P2_NODENAME:ns.dns.b" TargetMode="External"/><Relationship Id="rId2483" Type="http://schemas.openxmlformats.org/officeDocument/2006/relationships/hyperlink" Target="https://oraweb.slac.stanford.edu/apex/slacprod/f?p=123:2:2341849278304305::::P2_NODENAME:www.microcom.c" TargetMode="External"/><Relationship Id="rId2690" Type="http://schemas.openxmlformats.org/officeDocument/2006/relationships/hyperlink" Target="https://oraweb.slac.stanford.edu/apex/slacprod/f?p=123:2:2341849278304305::::P2_NODENAME:ns.hana.ne.k" TargetMode="External"/><Relationship Id="rId248" Type="http://schemas.openxmlformats.org/officeDocument/2006/relationships/hyperlink" Target="https://oraweb.slac.stanford.edu/apex/slacprod/f?p=123:2:2341849278304305::::P2_NODENAME:dns1.gla.ac.u" TargetMode="External"/><Relationship Id="rId455" Type="http://schemas.openxmlformats.org/officeDocument/2006/relationships/hyperlink" Target="https://oraweb.slac.stanford.edu/apex/slacprod/f?p=123:2:2341849278304305::::P2_NODENAME:140.109.160." TargetMode="External"/><Relationship Id="rId662" Type="http://schemas.openxmlformats.org/officeDocument/2006/relationships/hyperlink" Target="https://oraweb.slac.stanford.edu/apex/slacprod/f?p=123:2:2341849278304305::::P2_NODENAME:afinsa.com.n" TargetMode="External"/><Relationship Id="rId1085" Type="http://schemas.openxmlformats.org/officeDocument/2006/relationships/hyperlink" Target="https://oraweb.slac.stanford.edu/apex/slacprod/f?p=123:2:2341849278304305::::P2_NODENAME:hba-a-pm1aarnet.net.a" TargetMode="External"/><Relationship Id="rId1292" Type="http://schemas.openxmlformats.org/officeDocument/2006/relationships/hyperlink" Target="https://oraweb.slac.stanford.edu/apex/slacprod/f?p=123:2:2341849278304305::::P2_NODENAME:isbm.p" TargetMode="External"/><Relationship Id="rId2136" Type="http://schemas.openxmlformats.org/officeDocument/2006/relationships/hyperlink" Target="https://oraweb.slac.stanford.edu/apex/slacprod/f?p=123:2:2341849278304305::::P2_NODENAME:www.akcansa.com.t" TargetMode="External"/><Relationship Id="rId2343" Type="http://schemas.openxmlformats.org/officeDocument/2006/relationships/hyperlink" Target="https://oraweb.slac.stanford.edu/apex/slacprod/f?p=123:2:2341849278304305::::P2_NODENAME:www.laopdr.gov.l" TargetMode="External"/><Relationship Id="rId2550" Type="http://schemas.openxmlformats.org/officeDocument/2006/relationships/hyperlink" Target="https://oraweb.slac.stanford.edu/apex/slacprod/f?p=123:2:2341849278304305::::P2_NODENAME:www.hraparak.a" TargetMode="External"/><Relationship Id="rId108" Type="http://schemas.openxmlformats.org/officeDocument/2006/relationships/hyperlink" Target="https://oraweb.slac.stanford.edu/apex/slacprod/f?p=123:2:2341849278304305::::P2_NODENAME:cs.wisc.ed" TargetMode="External"/><Relationship Id="rId315" Type="http://schemas.openxmlformats.org/officeDocument/2006/relationships/hyperlink" Target="https://oraweb.slac.stanford.edu/apex/slacprod/f?p=123:2:2341849278304305::::P2_NODENAME:132.204.64.2" TargetMode="External"/><Relationship Id="rId522" Type="http://schemas.openxmlformats.org/officeDocument/2006/relationships/hyperlink" Target="https://oraweb.slac.stanford.edu/apex/slacprod/f?p=123:2:2341849278304305::::P2_NODENAME:r13-mater.kaist.ac.k" TargetMode="External"/><Relationship Id="rId967" Type="http://schemas.openxmlformats.org/officeDocument/2006/relationships/hyperlink" Target="https://oraweb.slac.stanford.edu/apex/slacprod/f?p=123:2:2341849278304305::::P2_NODENAME:www.ul.ac.z" TargetMode="External"/><Relationship Id="rId1152" Type="http://schemas.openxmlformats.org/officeDocument/2006/relationships/hyperlink" Target="https://oraweb.slac.stanford.edu/apex/slacprod/f?p=123:2:2341849278304305::::P2_NODENAME:www.bruneipress.com.b" TargetMode="External"/><Relationship Id="rId1597" Type="http://schemas.openxmlformats.org/officeDocument/2006/relationships/hyperlink" Target="https://oraweb.slac.stanford.edu/apex/slacprod/f?p=123:2:2341849278304305::::P2_NODENAME:ns1.ut131.225.9." TargetMode="External"/><Relationship Id="rId2203" Type="http://schemas.openxmlformats.org/officeDocument/2006/relationships/hyperlink" Target="https://oraweb.slac.stanford.edu/apex/slacprod/f?p=123:2:2341849278304305::::P2_NODENAME:geo.mff.cuni.c" TargetMode="External"/><Relationship Id="rId2410" Type="http://schemas.openxmlformats.org/officeDocument/2006/relationships/hyperlink" Target="https://oraweb.slac.stanford.edu/apex/slacprod/f?p=123:2:2341849278304305::::P2_NODENAME:www.hepi.edu.g" TargetMode="External"/><Relationship Id="rId2648" Type="http://schemas.openxmlformats.org/officeDocument/2006/relationships/hyperlink" Target="https://oraweb.slac.stanford.edu/apex/slacprod/f?p=123:2:2341849278304305::::P2_NODENAME:cdhf2.gsfc.nasa.go" TargetMode="External"/><Relationship Id="rId96" Type="http://schemas.openxmlformats.org/officeDocument/2006/relationships/hyperlink" Target="https://oraweb.slac.stanford.edu/apex/slacprod/f?p=123:2:2341849278304305::::P2_NODENAME:www.buitms.edu.p" TargetMode="External"/><Relationship Id="rId827" Type="http://schemas.openxmlformats.org/officeDocument/2006/relationships/hyperlink" Target="https://oraweb.slac.stanford.edu/apex/slacprod/f?p=123:2:2341849278304305::::P2_NODENAME:www.umbb.d" TargetMode="External"/><Relationship Id="rId1012" Type="http://schemas.openxmlformats.org/officeDocument/2006/relationships/hyperlink" Target="https://oraweb.slac.stanford.edu/apex/slacprod/f?p=123:2:2341849278304305::::P2_NODENAME:rs2.mae-west.rsng.ne" TargetMode="External"/><Relationship Id="rId1457" Type="http://schemas.openxmlformats.org/officeDocument/2006/relationships/hyperlink" Target="https://oraweb.slac.stanford.edu/apex/slacprod/f?p=123:2:2341849278304305::::P2_NODENAME:www.mfcc.i" TargetMode="External"/><Relationship Id="rId1664" Type="http://schemas.openxmlformats.org/officeDocument/2006/relationships/hyperlink" Target="https://oraweb.slac.stanford.edu/apex/slacprod/f?p=123:2:2341849278304305::::P2_NODENAME:dnai.co" TargetMode="External"/><Relationship Id="rId1871" Type="http://schemas.openxmlformats.org/officeDocument/2006/relationships/hyperlink" Target="https://oraweb.slac.stanford.edu/apex/slacprod/f?p=123:2:2341849278304305::::P2_NODENAME:amp-taiwa" TargetMode="External"/><Relationship Id="rId2508" Type="http://schemas.openxmlformats.org/officeDocument/2006/relationships/hyperlink" Target="https://oraweb.slac.stanford.edu/apex/slacprod/f?p=123:2:2341849278304305::::P2_NODENAME:speedtest.dsl.l" TargetMode="External"/><Relationship Id="rId2715" Type="http://schemas.openxmlformats.org/officeDocument/2006/relationships/hyperlink" Target="https://oraweb.slac.stanford.edu/apex/slacprod/f?p=123:2:2341849278304305::::P2_NODENAME:canel4.iis.sinica.edu.t" TargetMode="External"/><Relationship Id="rId1317" Type="http://schemas.openxmlformats.org/officeDocument/2006/relationships/hyperlink" Target="https://oraweb.slac.stanford.edu/apex/slacprod/f?p=123:2:2341849278304305::::P2_NODENAME:meba.zcp.b" TargetMode="External"/><Relationship Id="rId1524" Type="http://schemas.openxmlformats.org/officeDocument/2006/relationships/hyperlink" Target="https://oraweb.slac.stanford.edu/apex/slacprod/f?p=123:2:2341849278304305::::P2_NODENAME:weizmann.ac.i" TargetMode="External"/><Relationship Id="rId1731" Type="http://schemas.openxmlformats.org/officeDocument/2006/relationships/hyperlink" Target="https://oraweb.slac.stanford.edu/apex/slacprod/f?p=123:2:2341849278304305::::P2_NODENAME:ping.e.uoregon.ed" TargetMode="External"/><Relationship Id="rId1969" Type="http://schemas.openxmlformats.org/officeDocument/2006/relationships/hyperlink" Target="https://oraweb.slac.stanford.edu/apex/slacprod/f?p=123:2:2341849278304305::::P2_NODENAME:juarez-med.core.cudi.edu.m" TargetMode="External"/><Relationship Id="rId23" Type="http://schemas.openxmlformats.org/officeDocument/2006/relationships/hyperlink" Target="https://oraweb.slac.stanford.edu/apex/slacprod/f?p=123:2:2341849278304305::::P2_NODENAME:www.uia.m" TargetMode="External"/><Relationship Id="rId1829" Type="http://schemas.openxmlformats.org/officeDocument/2006/relationships/hyperlink" Target="https://oraweb.slac.stanford.edu/apex/slacprod/f?p=123:2:2341849278304305::::P2_NODENAME:enterprisisc.ed" TargetMode="External"/><Relationship Id="rId2298" Type="http://schemas.openxmlformats.org/officeDocument/2006/relationships/hyperlink" Target="https://oraweb.slac.stanford.edu/apex/slacprod/f?p=123:2:2341849278304305::::P2_NODENAME:www.presidencymaldives.gov.m" TargetMode="External"/><Relationship Id="rId172" Type="http://schemas.openxmlformats.org/officeDocument/2006/relationships/hyperlink" Target="https://oraweb.slac.stanford.edu/apex/slacprod/f?p=123:2:2341849278304305::::P2_NODENAME:pc52.hep.ucl.ac.u" TargetMode="External"/><Relationship Id="rId477" Type="http://schemas.openxmlformats.org/officeDocument/2006/relationships/hyperlink" Target="https://oraweb.slac.stanford.edu/apex/slacprod/f?p=123:2:2341849278304305::::P2_NODENAME:140.109.79." TargetMode="External"/><Relationship Id="rId684" Type="http://schemas.openxmlformats.org/officeDocument/2006/relationships/hyperlink" Target="https://oraweb.slac.stanford.edu/apex/slacprod/f?p=123:2:2341849278304305::::P2_NODENAME:ucdhep.ucdavis.ed" TargetMode="External"/><Relationship Id="rId2060" Type="http://schemas.openxmlformats.org/officeDocument/2006/relationships/hyperlink" Target="https://oraweb.slac.stanford.edu/apex/slacprod/f?p=123:2:2341849278304305::::P2_NODENAME:www.physik.rwth-aachen.d" TargetMode="External"/><Relationship Id="rId2158" Type="http://schemas.openxmlformats.org/officeDocument/2006/relationships/hyperlink" Target="https://oraweb.slac.stanford.edu/apex/slacprod/f?p=123:2:2341849278304305::::P2_NODENAME:b.root-servers.ne" TargetMode="External"/><Relationship Id="rId2365" Type="http://schemas.openxmlformats.org/officeDocument/2006/relationships/hyperlink" Target="https://oraweb.slac.stanford.edu/apex/slacprod/f?p=123:2:2341849278304305::::P2_NODENAME:www.hallym.ac.k" TargetMode="External"/><Relationship Id="rId337" Type="http://schemas.openxmlformats.org/officeDocument/2006/relationships/hyperlink" Target="https://oraweb.slac.stanford.edu/apex/slacprod/f?p=123:2:2341849278304305::::P2_NODENAME:ns.s.u-tokyo.ac.j" TargetMode="External"/><Relationship Id="rId891" Type="http://schemas.openxmlformats.org/officeDocument/2006/relationships/hyperlink" Target="https://oraweb.slac.stanford.edu/apex/slacprod/f?p=123:2:2341849278304305::::P2_NODENAME:do-gw1.do.net.dtag.d" TargetMode="External"/><Relationship Id="rId989" Type="http://schemas.openxmlformats.org/officeDocument/2006/relationships/hyperlink" Target="https://oraweb.slac.stanford.edu/apex/slacprod/f?p=123:2:2341849278304305::::P2_NODENAME:ippm.merit.ed" TargetMode="External"/><Relationship Id="rId2018" Type="http://schemas.openxmlformats.org/officeDocument/2006/relationships/hyperlink" Target="https://oraweb.slac.stanford.edu/apex/slacprod/f?p=123:2:2341849278304305::::P2_NODENAME:www.bu.ed" TargetMode="External"/><Relationship Id="rId2572" Type="http://schemas.openxmlformats.org/officeDocument/2006/relationships/hyperlink" Target="https://oraweb.slac.stanford.edu/apex/slacprod/f?p=123:2:2341849278304305::::P2_NODENAME:arizona.ed" TargetMode="External"/><Relationship Id="rId544" Type="http://schemas.openxmlformats.org/officeDocument/2006/relationships/hyperlink" Target="https://oraweb.slac.stanford.edu/apex/slacprod/f?p=123:2:2341849278304305::::P2_NODENAME:www.ameslab.go" TargetMode="External"/><Relationship Id="rId751" Type="http://schemas.openxmlformats.org/officeDocument/2006/relationships/hyperlink" Target="https://oraweb.slac.stanford.edu/apex/slacprod/f?p=123:2:2341849278304305::::P2_NODENAME:192.190.216.20" TargetMode="External"/><Relationship Id="rId849" Type="http://schemas.openxmlformats.org/officeDocument/2006/relationships/hyperlink" Target="https://oraweb.slac.stanford.edu/apex/slacprod/f?p=123:2:2341849278304305::::P2_NODENAME:www.alex.edu.e" TargetMode="External"/><Relationship Id="rId1174" Type="http://schemas.openxmlformats.org/officeDocument/2006/relationships/hyperlink" Target="https://oraweb.slac.stanford.edu/apex/slacprod/f?p=123:2:2341849278304305::::P2_NODENAME:lattice.qld.aarnet.net.a" TargetMode="External"/><Relationship Id="rId1381" Type="http://schemas.openxmlformats.org/officeDocument/2006/relationships/hyperlink" Target="https://oraweb.slac.stanford.edu/apex/slacprod/f?p=123:2:2341849278304305::::P2_NODENAME:www.colegiosimonbolivar.edu.v" TargetMode="External"/><Relationship Id="rId1479" Type="http://schemas.openxmlformats.org/officeDocument/2006/relationships/hyperlink" Target="https://oraweb.slac.stanford.edu/apex/slacprod/f?p=123:2:2341849278304305::::P2_NODENAME:www.andalous.m" TargetMode="External"/><Relationship Id="rId1686" Type="http://schemas.openxmlformats.org/officeDocument/2006/relationships/hyperlink" Target="https://oraweb.slac.stanford.edu/apex/slacprod/f?p=123:2:2341849278304305::::P2_NODENAME:66.178.68." TargetMode="External"/><Relationship Id="rId2225" Type="http://schemas.openxmlformats.org/officeDocument/2006/relationships/hyperlink" Target="https://oraweb.slac.stanford.edu/apex/slacprod/f?p=123:2:2341849278304305::::P2_NODENAME:www.kie.ac.r" TargetMode="External"/><Relationship Id="rId2432" Type="http://schemas.openxmlformats.org/officeDocument/2006/relationships/hyperlink" Target="https://oraweb.slac.stanford.edu/apex/slacprod/f?p=123:2:2341849278304305::::P2_NODENAME:www.univ-mahajanga.m" TargetMode="External"/><Relationship Id="rId404" Type="http://schemas.openxmlformats.org/officeDocument/2006/relationships/hyperlink" Target="https://oraweb.slac.stanford.edu/apex/slacprod/f?p=123:2:2341849278304305::::P2_NODENAME:137.138.131.25" TargetMode="External"/><Relationship Id="rId611" Type="http://schemas.openxmlformats.org/officeDocument/2006/relationships/hyperlink" Target="https://oraweb.slac.stanford.edu/apex/slacprod/f?p=123:2:2341849278304305::::P2_NODENAME:nic.uniandes.edu.c" TargetMode="External"/><Relationship Id="rId1034" Type="http://schemas.openxmlformats.org/officeDocument/2006/relationships/hyperlink" Target="https://oraweb.slac.stanford.edu/apex/slacprod/f?p=123:2:2341849278304305::::P2_NODENAME:gw3.reitoria.unesp.b" TargetMode="External"/><Relationship Id="rId1241" Type="http://schemas.openxmlformats.org/officeDocument/2006/relationships/hyperlink" Target="https://oraweb.slac.stanford.edu/apex/slacprod/f?p=123:2:2341849278304305::::P2_NODENAME:ssf1.surf.co" TargetMode="External"/><Relationship Id="rId1339" Type="http://schemas.openxmlformats.org/officeDocument/2006/relationships/hyperlink" Target="https://oraweb.slac.stanford.edu/apex/slacprod/f?p=123:2:2341849278304305::::P2_NODENAME:hep03.phys.iit.ed" TargetMode="External"/><Relationship Id="rId1893" Type="http://schemas.openxmlformats.org/officeDocument/2006/relationships/hyperlink" Target="https://oraweb.slac.stanford.edu/apex/slacprod/f?p=123:2:2341849278304305::::P2_NODENAME:pingerisl-qau.pern.edu.p" TargetMode="External"/><Relationship Id="rId2737" Type="http://schemas.openxmlformats.org/officeDocument/2006/relationships/hyperlink" Target="https://oraweb.slac.stanford.edu/apex/slacprod/f?p=123:2:2341849278304305::::P2_NODENAME:vaxmi.mi.infn.i" TargetMode="External"/><Relationship Id="rId709" Type="http://schemas.openxmlformats.org/officeDocument/2006/relationships/hyperlink" Target="https://oraweb.slac.stanford.edu/apex/slacprod/f?p=123:2:2341849278304305::::P2_NODENAME:www.gips.ac.b" TargetMode="External"/><Relationship Id="rId916" Type="http://schemas.openxmlformats.org/officeDocument/2006/relationships/hyperlink" Target="https://oraweb.slac.stanford.edu/apex/slacprod/f?p=123:2:2341849278304305::::P2_NODENAME:ns2.ucc.edu.g" TargetMode="External"/><Relationship Id="rId1101" Type="http://schemas.openxmlformats.org/officeDocument/2006/relationships/hyperlink" Target="https://oraweb.slac.stanford.edu/apex/slacprod/f?p=123:2:2341849278304305::::P2_NODENAME:indix.ncst.ernet.i" TargetMode="External"/><Relationship Id="rId1546" Type="http://schemas.openxmlformats.org/officeDocument/2006/relationships/hyperlink" Target="https://oraweb.slac.stanford.edu/apex/slacprod/f?p=123:2:2341849278304305::::P2_NODENAME:router.cableco-op.co" TargetMode="External"/><Relationship Id="rId1753" Type="http://schemas.openxmlformats.org/officeDocument/2006/relationships/hyperlink" Target="https://oraweb.slac.stanford.edu/apex/slacprod/f?p=123:2:2341849278304305::::P2_NODENAME:www.cethz.c" TargetMode="External"/><Relationship Id="rId1960" Type="http://schemas.openxmlformats.org/officeDocument/2006/relationships/hyperlink" Target="https://oraweb.slac.stanford.edu/apex/slacprod/f?p=123:2:2341849278304305::::P2_NODENAME:pinger.unesp.b" TargetMode="External"/><Relationship Id="rId45" Type="http://schemas.openxmlformats.org/officeDocument/2006/relationships/hyperlink" Target="https://oraweb.slac.stanford.edu/apex/slacprod/f?p=123:2:2341849278304305::::P2_NODENAME:www.una.p" TargetMode="External"/><Relationship Id="rId1406" Type="http://schemas.openxmlformats.org/officeDocument/2006/relationships/hyperlink" Target="https://oraweb.slac.stanford.edu/apex/slacprod/f?p=123:2:2341849278304305::::P2_NODENAME:stpatrick.dalyclan.ne" TargetMode="External"/><Relationship Id="rId1613" Type="http://schemas.openxmlformats.org/officeDocument/2006/relationships/hyperlink" Target="https://oraweb.slac.stanford.edu/apex/slacprod/f?p=123:2:2341849278304305::::P2_NODENAME:max2-berkeley.winterlan.ne" TargetMode="External"/><Relationship Id="rId1820" Type="http://schemas.openxmlformats.org/officeDocument/2006/relationships/hyperlink" Target="https://oraweb.slac.stanford.edu/apex/slacprod/f?p=123:2:2341849278304305::::P2_NODENAME" TargetMode="External"/><Relationship Id="rId194" Type="http://schemas.openxmlformats.org/officeDocument/2006/relationships/hyperlink" Target="https://oraweb.slac.stanford.edu/apex/slacprod/f?p=123:2:2341849278304305::::P2_NODENAME:129.137.128.16" TargetMode="External"/><Relationship Id="rId1918" Type="http://schemas.openxmlformats.org/officeDocument/2006/relationships/hyperlink" Target="https://oraweb.slac.stanford.edu/apex/slacprod/f?p=123:2:2341849278304305::::P2_NODENAME:uaf.seecs.edu.p" TargetMode="External"/><Relationship Id="rId2082" Type="http://schemas.openxmlformats.org/officeDocument/2006/relationships/hyperlink" Target="https://oraweb.slac.stanford.edu/apex/slacprod/f?p=123:2:2341849278304305::::P2_NODENAME:www.ictp.t" TargetMode="External"/><Relationship Id="rId261" Type="http://schemas.openxmlformats.org/officeDocument/2006/relationships/hyperlink" Target="https://oraweb.slac.stanford.edu/apex/slacprod/f?p=123:2:2341849278304305::::P2_NODENAME:hephp4.rl.ac.u" TargetMode="External"/><Relationship Id="rId499" Type="http://schemas.openxmlformats.org/officeDocument/2006/relationships/hyperlink" Target="https://oraweb.slac.stanford.edu/apex/slacprod/f?p=123:2:2341849278304305::::P2_NODENAME:dzero.physics.lsa.umich.ed" TargetMode="External"/><Relationship Id="rId2387" Type="http://schemas.openxmlformats.org/officeDocument/2006/relationships/hyperlink" Target="https://oraweb.slac.stanford.edu/apex/slacprod/f?p=123:2:2341849278304305::::P2_NODENAME:www.banjuldiocese.g" TargetMode="External"/><Relationship Id="rId2594" Type="http://schemas.openxmlformats.org/officeDocument/2006/relationships/hyperlink" Target="https://oraweb.slac.stanford.edu/apex/slacprod/f?p=123:2:2341849278304305::::P2_NODENAME:xdc.arm.go" TargetMode="External"/><Relationship Id="rId359" Type="http://schemas.openxmlformats.org/officeDocument/2006/relationships/hyperlink" Target="https://oraweb.slac.stanford.edu/apex/slacprod/f?p=123:2:2341849278304305::::P2_NODENAME:ccwp7.in2p3.f" TargetMode="External"/><Relationship Id="rId566" Type="http://schemas.openxmlformats.org/officeDocument/2006/relationships/hyperlink" Target="https://oraweb.slac.stanford.edu/apex/slacprod/f?p=123:2:2341849278304305::::P2_NODENAME:148.71.113.19" TargetMode="External"/><Relationship Id="rId773" Type="http://schemas.openxmlformats.org/officeDocument/2006/relationships/hyperlink" Target="https://oraweb.slac.stanford.edu/apex/slacprod/f?p=123:2:2341849278304305::::P2_NODENAME:i.root-servers.ne" TargetMode="External"/><Relationship Id="rId1196" Type="http://schemas.openxmlformats.org/officeDocument/2006/relationships/hyperlink" Target="https://oraweb.slac.stanford.edu/apex/slacprod/f?p=123:2:2341849278304305::::P2_NODENAME:kt-sxp.kr.apan.ne" TargetMode="External"/><Relationship Id="rId2247" Type="http://schemas.openxmlformats.org/officeDocument/2006/relationships/hyperlink" Target="https://oraweb.slac.stanford.edu/apex/slacprod/f?p=123:2:2341849278304305::::P2_NODENAME:www.realbroadband.co.s" TargetMode="External"/><Relationship Id="rId2454" Type="http://schemas.openxmlformats.org/officeDocument/2006/relationships/hyperlink" Target="https://oraweb.slac.stanford.edu/apex/slacprod/f?p=123:2:2341849278304305::::P2_NODENAME:www.aun.edu.n" TargetMode="External"/><Relationship Id="rId121" Type="http://schemas.openxmlformats.org/officeDocument/2006/relationships/hyperlink" Target="https://oraweb.slac.stanford.edu/apex/slacprod/f?p=123:2:2341849278304305::::P2_NODENAME:uchicago.csg.mm.advanced.or" TargetMode="External"/><Relationship Id="rId219" Type="http://schemas.openxmlformats.org/officeDocument/2006/relationships/hyperlink" Target="https://oraweb.slac.stanford.edu/apex/slacprod/f?p=123:2:2341849278304305::::P2_NODENAME:www.hep.nd.ed" TargetMode="External"/><Relationship Id="rId426" Type="http://schemas.openxmlformats.org/officeDocument/2006/relationships/hyperlink" Target="https://oraweb.slac.stanford.edu/apex/slacprod/f?p=123:2:2341849278304305::::P2_NODENAME:caps10.phys.latech.ed" TargetMode="External"/><Relationship Id="rId633" Type="http://schemas.openxmlformats.org/officeDocument/2006/relationships/hyperlink" Target="https://oraweb.slac.stanford.edu/apex/slacprod/f?p=123:2:2341849278304305::::P2_NODENAME:www.ub.e" TargetMode="External"/><Relationship Id="rId980" Type="http://schemas.openxmlformats.org/officeDocument/2006/relationships/hyperlink" Target="https://oraweb.slac.stanford.edu/apex/slacprod/f?p=123:2:2341849278304305::::P2_NODENAME:www.kabulauniversity.ac.m" TargetMode="External"/><Relationship Id="rId1056" Type="http://schemas.openxmlformats.org/officeDocument/2006/relationships/hyperlink" Target="https://oraweb.slac.stanford.edu/apex/slacprod/f?p=123:2:2341849278304305::::P2_NODENAME:csuca.edu.g" TargetMode="External"/><Relationship Id="rId1263" Type="http://schemas.openxmlformats.org/officeDocument/2006/relationships/hyperlink" Target="https://oraweb.slac.stanford.edu/apex/slacprod/f?p=123:2:2341849278304305::::P2_NODENAME:www.uapa.edu.d" TargetMode="External"/><Relationship Id="rId2107" Type="http://schemas.openxmlformats.org/officeDocument/2006/relationships/hyperlink" Target="https://oraweb.slac.stanford.edu/apex/slacprod/f?p=123:2:2341849278304305::::P2_NODENAME:hep1.c.u-tokyo.ac.j" TargetMode="External"/><Relationship Id="rId2314" Type="http://schemas.openxmlformats.org/officeDocument/2006/relationships/hyperlink" Target="https://oraweb.slac.stanford.edu/apex/slacprod/f?p=123:2:2341849278304305::::P2_NODENAME:www.bracuniversity.ne" TargetMode="External"/><Relationship Id="rId2661" Type="http://schemas.openxmlformats.org/officeDocument/2006/relationships/hyperlink" Target="https://oraweb.slac.stanford.edu/apex/slacprod/f?p=123:2:2341849278304305::::P2_NODENAME:ns2.dns.b" TargetMode="External"/><Relationship Id="rId840" Type="http://schemas.openxmlformats.org/officeDocument/2006/relationships/hyperlink" Target="https://oraweb.slac.stanford.edu/apex/slacprod/f?p=123:2:2341849278304305::::P2_NODENAME:www.vu.l" TargetMode="External"/><Relationship Id="rId938" Type="http://schemas.openxmlformats.org/officeDocument/2006/relationships/hyperlink" Target="https://oraweb.slac.stanford.edu/apex/slacprod/f?p=123:2:2341849278304305::::P2_NODENAME:www.abc.c" TargetMode="External"/><Relationship Id="rId1470" Type="http://schemas.openxmlformats.org/officeDocument/2006/relationships/hyperlink" Target="https://oraweb.slac.stanford.edu/apex/slacprod/f?p=123:2:2341849278304305::::P2_NODENAME:www.ahome.t" TargetMode="External"/><Relationship Id="rId1568" Type="http://schemas.openxmlformats.org/officeDocument/2006/relationships/hyperlink" Target="https://oraweb.slac.stanford.edu/apex/slacprod/f?p=123:2:2341849278304305::::P2_NODENAME:radius3193.62.127.1" TargetMode="External"/><Relationship Id="rId1775" Type="http://schemas.openxmlformats.org/officeDocument/2006/relationships/hyperlink" Target="https://oraweb.slac.stanford.edu/apex/slacprod/f?p=123:2:2341849278304305::::P2_NODENAME:yalph2.phys.carleton.c" TargetMode="External"/><Relationship Id="rId2521" Type="http://schemas.openxmlformats.org/officeDocument/2006/relationships/hyperlink" Target="https://oraweb.slac.stanford.edu/apex/slacprod/f?p=123:2:2341849278304305::::P2_NODENAME:www.estamer.a" TargetMode="External"/><Relationship Id="rId2619" Type="http://schemas.openxmlformats.org/officeDocument/2006/relationships/hyperlink" Target="https://oraweb.slac.stanford.edu/apex/slacprod/f?p=123:2:2341849278304305::::P2_NODENAME:atgrid.grid.umich.ed" TargetMode="External"/><Relationship Id="rId67" Type="http://schemas.openxmlformats.org/officeDocument/2006/relationships/hyperlink" Target="https://oraweb.slac.stanford.edu/apex/slacprod/f?p=123:2:2341849278304305::::P2_NODENAME:aol1.albaniaonline.ne" TargetMode="External"/><Relationship Id="rId700" Type="http://schemas.openxmlformats.org/officeDocument/2006/relationships/hyperlink" Target="https://oraweb.slac.stanford.edu/apex/slacprod/f?p=123:2:2341849278304305::::P2_NODENAME:millsom-dsl1.stanford.ed" TargetMode="External"/><Relationship Id="rId1123" Type="http://schemas.openxmlformats.org/officeDocument/2006/relationships/hyperlink" Target="https://oraweb.slac.stanford.edu/apex/slacprod/f?p=123:2:2341849278304305::::P2_NODENAME:amp-uni" TargetMode="External"/><Relationship Id="rId1330" Type="http://schemas.openxmlformats.org/officeDocument/2006/relationships/hyperlink" Target="https://oraweb.slac.stanford.edu/apex/slacprod/f?p=123:2:2341849278304305::::P2_NODENAME:GB-HOME-G.PBI.NE" TargetMode="External"/><Relationship Id="rId1428" Type="http://schemas.openxmlformats.org/officeDocument/2006/relationships/hyperlink" Target="https://oraweb.slac.stanford.edu/apex/slacprod/f?p=123:2:2341849278304305::::P2_NODENAME:www.fjwu.edu.p" TargetMode="External"/><Relationship Id="rId1635" Type="http://schemas.openxmlformats.org/officeDocument/2006/relationships/hyperlink" Target="https://oraweb.slac.stanford.edu/apex/slacprod/f?p=123:2:2341849278304305::::P2_NODENAME:hpcdev01.jlab.or" TargetMode="External"/><Relationship Id="rId1982" Type="http://schemas.openxmlformats.org/officeDocument/2006/relationships/hyperlink" Target="https://oraweb.slac.stanford.edu/apex/slacprod/f?p=123:2:2341849278304305::::P2_NODENAME:pinger-itc.pu.edu.p" TargetMode="External"/><Relationship Id="rId1842" Type="http://schemas.openxmlformats.org/officeDocument/2006/relationships/hyperlink" Target="https://oraweb.slac.stanford.edu/apex/slacprod/f?p=123:2:2341849278304305::::P2_NODENAME:scipum.mcs.anl.go" TargetMode="External"/><Relationship Id="rId1702" Type="http://schemas.openxmlformats.org/officeDocument/2006/relationships/hyperlink" Target="https://oraweb.slac.stanford.edu/apex/slacprod/f?p=123:2:2341849278304305::::P2_NODENAME:wwwproxy.ac" TargetMode="External"/><Relationship Id="rId283" Type="http://schemas.openxmlformats.org/officeDocument/2006/relationships/hyperlink" Target="https://oraweb.slac.stanford.edu/apex/slacprod/f?p=123:2:2341849278304305::::P2_NODENAME:netmon.desy.d" TargetMode="External"/><Relationship Id="rId490" Type="http://schemas.openxmlformats.org/officeDocument/2006/relationships/hyperlink" Target="https://oraweb.slac.stanford.edu/apex/slacprod/f?p=123:2:2341849278304305::::P2_NODENAME:nic.fb4.noaa.go" TargetMode="External"/><Relationship Id="rId2171" Type="http://schemas.openxmlformats.org/officeDocument/2006/relationships/hyperlink" Target="https://oraweb.slac.stanford.edu/apex/slacprod/f?p=123:2:2341849278304305::::P2_NODENAME:www.belnet.ne" TargetMode="External"/><Relationship Id="rId143" Type="http://schemas.openxmlformats.org/officeDocument/2006/relationships/hyperlink" Target="https://oraweb.slac.stanford.edu/apex/slacprod/f?p=123:2:2341849278304305::::P2_NODENAME:128.174.118.5" TargetMode="External"/><Relationship Id="rId350" Type="http://schemas.openxmlformats.org/officeDocument/2006/relationships/hyperlink" Target="https://oraweb.slac.stanford.edu/apex/slacprod/f?p=123:2:2341849278304305::::P2_NODENAME:ccasn07.in2p3.f" TargetMode="External"/><Relationship Id="rId588" Type="http://schemas.openxmlformats.org/officeDocument/2006/relationships/hyperlink" Target="https://oraweb.slac.stanford.edu/apex/slacprod/f?p=123:2:2341849278304305::::P2_NODENAME:ping.lafex.cbpf.b" TargetMode="External"/><Relationship Id="rId795" Type="http://schemas.openxmlformats.org/officeDocument/2006/relationships/hyperlink" Target="https://oraweb.slac.stanford.edu/apex/slacprod/f?p=123:2:2341849278304305::::P2_NODENAME:socrates.ultralight.or" TargetMode="External"/><Relationship Id="rId2031" Type="http://schemas.openxmlformats.org/officeDocument/2006/relationships/hyperlink" Target="https://oraweb.slac.stanford.edu/apex/slacprod/f?p=123:2:2341849278304305::::P2_NODENAME:www.physics.umd.ed" TargetMode="External"/><Relationship Id="rId2269" Type="http://schemas.openxmlformats.org/officeDocument/2006/relationships/hyperlink" Target="https://oraweb.slac.stanford.edu/apex/slacprod/f?p=123:2:2341849278304305::::P2_NODENAME:www.corpozulia.gov.v" TargetMode="External"/><Relationship Id="rId2476" Type="http://schemas.openxmlformats.org/officeDocument/2006/relationships/hyperlink" Target="https://oraweb.slac.stanford.edu/apex/slacprod/f?p=123:2:2341849278304305::::P2_NODENAME:www.noclibya.com.l" TargetMode="External"/><Relationship Id="rId2683" Type="http://schemas.openxmlformats.org/officeDocument/2006/relationships/hyperlink" Target="https://oraweb.slac.stanford.edu/apex/slacprod/f?p=123:2:2341849278304305::::P2_NODENAME:ns.netsgo.co" TargetMode="External"/><Relationship Id="rId9" Type="http://schemas.openxmlformats.org/officeDocument/2006/relationships/hyperlink" Target="https://oraweb.slac.stanford.edu/apex/slacprod/f?p=123:2:2341849278304305::::P2_NODENAME:ftp.physics.carleton.c" TargetMode="External"/><Relationship Id="rId210" Type="http://schemas.openxmlformats.org/officeDocument/2006/relationships/hyperlink" Target="https://oraweb.slac.stanford.edu/apex/slacprod/f?p=123:2:2341849278304305::::P2_NODENAME:www.jlab.or" TargetMode="External"/><Relationship Id="rId448" Type="http://schemas.openxmlformats.org/officeDocument/2006/relationships/hyperlink" Target="https://oraweb.slac.stanford.edu/apex/slacprod/f?p=123:2:2341849278304305::::P2_NODENAME:br1s3s4-fddi-cc.ascc.ne" TargetMode="External"/><Relationship Id="rId655" Type="http://schemas.openxmlformats.org/officeDocument/2006/relationships/hyperlink" Target="https://oraweb.slac.stanford.edu/apex/slacprod/f?p=123:2:2341849278304305::::P2_NODENAME:ultra.edu.u" TargetMode="External"/><Relationship Id="rId862" Type="http://schemas.openxmlformats.org/officeDocument/2006/relationships/hyperlink" Target="https://oraweb.slac.stanford.edu/apex/slacprod/f?p=123:2:2341849278304305::::P2_NODENAME:www.orange.c" TargetMode="External"/><Relationship Id="rId1078" Type="http://schemas.openxmlformats.org/officeDocument/2006/relationships/hyperlink" Target="https://oraweb.slac.stanford.edu/apex/slacprod/f?p=123:2:2341849278304305::::P2_NODENAME:male.dhivehinet.net.m" TargetMode="External"/><Relationship Id="rId1285" Type="http://schemas.openxmlformats.org/officeDocument/2006/relationships/hyperlink" Target="https://oraweb.slac.stanford.edu/apex/slacprod/f?p=123:2:2341849278304305::::P2_NODENAME:www.sudan.gov.s" TargetMode="External"/><Relationship Id="rId1492" Type="http://schemas.openxmlformats.org/officeDocument/2006/relationships/hyperlink" Target="https://oraweb.slac.stanford.edu/apex/slacprod/f?p=123:2:2341849278304305::::P2_NODENAME:www.cg.auf.or" TargetMode="External"/><Relationship Id="rId2129" Type="http://schemas.openxmlformats.org/officeDocument/2006/relationships/hyperlink" Target="https://oraweb.slac.stanford.edu/apex/slacprod/f?p=123:2:2341849278304305::::P2_NODENAME:ns.conacyt.gob.s" TargetMode="External"/><Relationship Id="rId2336" Type="http://schemas.openxmlformats.org/officeDocument/2006/relationships/hyperlink" Target="https://oraweb.slac.stanford.edu/apex/slacprod/f?p=123:2:2341849278304305::::P2_NODENAME:tribhuvan-university.edu.n" TargetMode="External"/><Relationship Id="rId2543" Type="http://schemas.openxmlformats.org/officeDocument/2006/relationships/hyperlink" Target="https://oraweb.slac.stanford.edu/apex/slacprod/f?p=123:2:2341849278304305::::P2_NODENAME:speedtest.ivory.azstarnet.a" TargetMode="External"/><Relationship Id="rId308" Type="http://schemas.openxmlformats.org/officeDocument/2006/relationships/hyperlink" Target="https://oraweb.slac.stanford.edu/apex/slacprod/f?p=123:2:2341849278304305::::P2_NODENAME:net100.lbl.go" TargetMode="External"/><Relationship Id="rId515" Type="http://schemas.openxmlformats.org/officeDocument/2006/relationships/hyperlink" Target="https://oraweb.slac.stanford.edu/apex/slacprod/f?p=123:2:2341849278304305::::P2_NODENAME:143.108.25.10" TargetMode="External"/><Relationship Id="rId722" Type="http://schemas.openxmlformats.org/officeDocument/2006/relationships/hyperlink" Target="https://oraweb.slac.stanford.edu/apex/slacprod/f?p=123:2:2341849278304305::::P2_NODENAME:lhc-opn-mon-fzk.gridka.d" TargetMode="External"/><Relationship Id="rId1145" Type="http://schemas.openxmlformats.org/officeDocument/2006/relationships/hyperlink" Target="https://oraweb.slac.stanford.edu/apex/slacprod/f?p=123:2:2341849278304305::::P2_NODENAME:ncp.edu.p" TargetMode="External"/><Relationship Id="rId1352" Type="http://schemas.openxmlformats.org/officeDocument/2006/relationships/hyperlink" Target="https://oraweb.slac.stanford.edu/apex/slacprod/f?p=123:2:2341849278304305::::P2_NODENAME:mail.fshn.edu.a" TargetMode="External"/><Relationship Id="rId1797" Type="http://schemas.openxmlformats.org/officeDocument/2006/relationships/hyperlink" Target="https://oraweb.slac.stanford.edu/apex/slacprod/f?p=123:2:2341849278304305::::P2_NODENAME:znng.rhnet.i" TargetMode="External"/><Relationship Id="rId2403" Type="http://schemas.openxmlformats.org/officeDocument/2006/relationships/hyperlink" Target="https://oraweb.slac.stanford.edu/apex/slacprod/f?p=123:2:2341849278304305::::P2_NODENAME:www.bocodol.ac.b" TargetMode="External"/><Relationship Id="rId89" Type="http://schemas.openxmlformats.org/officeDocument/2006/relationships/hyperlink" Target="https://oraweb.slac.stanford.edu/apex/slacprod/f?p=123:2:2341849278304305::::P2_NODENAME:www.sohag-univ.edu.e" TargetMode="External"/><Relationship Id="rId1005" Type="http://schemas.openxmlformats.org/officeDocument/2006/relationships/hyperlink" Target="https://oraweb.slac.stanford.edu/apex/slacprod/f?p=123:2:2341849278304305::::P2_NODENAME:fnalri.fnal.go" TargetMode="External"/><Relationship Id="rId1212" Type="http://schemas.openxmlformats.org/officeDocument/2006/relationships/hyperlink" Target="https://oraweb.slac.stanford.edu/apex/slacprod/f?p=123:2:2341849278304305::::P2_NODENAME:www.niit.edu.p" TargetMode="External"/><Relationship Id="rId1657" Type="http://schemas.openxmlformats.org/officeDocument/2006/relationships/hyperlink" Target="https://oraweb.slac.stanford.edu/apex/slacprod/f?p=123:2:2341849278304305::::P2_NODENAME:desy.d" TargetMode="External"/><Relationship Id="rId1864" Type="http://schemas.openxmlformats.org/officeDocument/2006/relationships/hyperlink" Target="https://oraweb.slac.stanford.edu/apex/slacprod/f?p=123:2:2341849278304305::::P2_NODENAME:lnssuna.phs.uc.ed" TargetMode="External"/><Relationship Id="rId2610" Type="http://schemas.openxmlformats.org/officeDocument/2006/relationships/hyperlink" Target="https://oraweb.slac.stanford.edu/apex/slacprod/f?p=123:2:2341849278304305::::P2_NODENAME:ns1.alfredstate.ed" TargetMode="External"/><Relationship Id="rId2708" Type="http://schemas.openxmlformats.org/officeDocument/2006/relationships/hyperlink" Target="https://oraweb.slac.stanford.edu/apex/slacprod/f?p=123:2:2341849278304305::::P2_NODENAME:www.fys.uio.n" TargetMode="External"/><Relationship Id="rId1517" Type="http://schemas.openxmlformats.org/officeDocument/2006/relationships/hyperlink" Target="https://oraweb.slac.stanford.edu/apex/slacprod/f?p=123:2:2341849278304305::::P2_NODENAME:89-92-183-245.hfc.dyn.abo.bbox.f" TargetMode="External"/><Relationship Id="rId1724" Type="http://schemas.openxmlformats.org/officeDocument/2006/relationships/hyperlink" Target="https://oraweb.slac.stanford.edu/apex/slacprod/f?p=123:2:2341849278304305::::P2_NODENAME:bovinslac.stanford.ed" TargetMode="External"/><Relationship Id="rId16" Type="http://schemas.openxmlformats.org/officeDocument/2006/relationships/hyperlink" Target="https://oraweb.slac.stanford.edu/apex/slacprod/f?p=123:2:2341849278304305::::P2_NODENAME:www.fisica.edu.u" TargetMode="External"/><Relationship Id="rId1931" Type="http://schemas.openxmlformats.org/officeDocument/2006/relationships/hyperlink" Target="https://oraweb.slac.stanford.edu/apex/slacprod/f?p=123:2:2341849278304305::::P2_NODENAME:hepnrc.hep.ne" TargetMode="External"/><Relationship Id="rId2193" Type="http://schemas.openxmlformats.org/officeDocument/2006/relationships/hyperlink" Target="https://oraweb.slac.stanford.edu/apex/slacprod/f?p=123:2:2341849278304305::::P2_NODENAME:www.uda.a" TargetMode="External"/><Relationship Id="rId2498" Type="http://schemas.openxmlformats.org/officeDocument/2006/relationships/hyperlink" Target="https://oraweb.slac.stanford.edu/apex/slacprod/f?p=123:2:2341849278304305::::P2_NODENAME:www.zedmobile.co.z" TargetMode="External"/><Relationship Id="rId165" Type="http://schemas.openxmlformats.org/officeDocument/2006/relationships/hyperlink" Target="https://oraweb.slac.stanford.edu/apex/slacprod/f?p=123:2:2341849278304305::::P2_NODENAME:bach.ph.unimelb.edu.a" TargetMode="External"/><Relationship Id="rId372" Type="http://schemas.openxmlformats.org/officeDocument/2006/relationships/hyperlink" Target="https://oraweb.slac.stanford.edu/apex/slacprod/f?p=123:2:2341849278304305::::P2_NODENAME:rknss1.riken.go.j" TargetMode="External"/><Relationship Id="rId677" Type="http://schemas.openxmlformats.org/officeDocument/2006/relationships/hyperlink" Target="https://oraweb.slac.stanford.edu/apex/slacprod/f?p=123:2:2341849278304305::::P2_NODENAME:eros.cnea.gov.a" TargetMode="External"/><Relationship Id="rId2053" Type="http://schemas.openxmlformats.org/officeDocument/2006/relationships/hyperlink" Target="https://oraweb.slac.stanford.edu/apex/slacprod/f?p=123:2:2341849278304305::::P2_NODENAME:www.cudi.edu.m" TargetMode="External"/><Relationship Id="rId2260" Type="http://schemas.openxmlformats.org/officeDocument/2006/relationships/hyperlink" Target="https://oraweb.slac.stanford.edu/apex/slacprod/f?p=123:2:2341849278304305::::P2_NODENAME:www.afyamzuri.org.z" TargetMode="External"/><Relationship Id="rId2358" Type="http://schemas.openxmlformats.org/officeDocument/2006/relationships/hyperlink" Target="https://oraweb.slac.stanford.edu/apex/slacprod/f?p=123:2:2341849278304305::::P2_NODENAME:www.campucss.edu.p" TargetMode="External"/><Relationship Id="rId232" Type="http://schemas.openxmlformats.org/officeDocument/2006/relationships/hyperlink" Target="https://oraweb.slac.stanford.edu/apex/slacprod/f?p=123:2:2341849278304305::::P2_NODENAME:mukluk.cc.monash.edu.a" TargetMode="External"/><Relationship Id="rId884" Type="http://schemas.openxmlformats.org/officeDocument/2006/relationships/hyperlink" Target="https://oraweb.slac.stanford.edu/apex/slacprod/f?p=123:2:2341849278304305::::P2_NODENAME:www.post.g" TargetMode="External"/><Relationship Id="rId2120" Type="http://schemas.openxmlformats.org/officeDocument/2006/relationships/hyperlink" Target="https://oraweb.slac.stanford.edu/apex/slacprod/f?p=123:2:2341849278304305::::P2_NODENAME:mail.fcien.edu.u" TargetMode="External"/><Relationship Id="rId2565" Type="http://schemas.openxmlformats.org/officeDocument/2006/relationships/hyperlink" Target="https://oraweb.slac.stanford.edu/apex/slacprod/f?p=123:2:2341849278304305::::P2_NODENAME:ohio-state.ed" TargetMode="External"/><Relationship Id="rId537" Type="http://schemas.openxmlformats.org/officeDocument/2006/relationships/hyperlink" Target="https://oraweb.slac.stanford.edu/apex/slacprod/f?p=123:2:2341849278304305::::P2_NODENAME:www.wits.ac.z" TargetMode="External"/><Relationship Id="rId744" Type="http://schemas.openxmlformats.org/officeDocument/2006/relationships/hyperlink" Target="https://oraweb.slac.stanford.edu/apex/slacprod/f?p=123:2:2341849278304305::::P2_NODENAME:nikhefh.nikhef.n" TargetMode="External"/><Relationship Id="rId951" Type="http://schemas.openxmlformats.org/officeDocument/2006/relationships/hyperlink" Target="https://oraweb.slac.stanford.edu/apex/slacprod/f?p=123:2:2341849278304305::::P2_NODENAME:www.natmus.cul.n" TargetMode="External"/><Relationship Id="rId1167" Type="http://schemas.openxmlformats.org/officeDocument/2006/relationships/hyperlink" Target="https://oraweb.slac.stanford.edu/apex/slacprod/f?p=123:2:2341849278304305::::P2_NODENAME:tpr-atm3-0-6.jp.apan.ne" TargetMode="External"/><Relationship Id="rId1374" Type="http://schemas.openxmlformats.org/officeDocument/2006/relationships/hyperlink" Target="https://oraweb.slac.stanford.edu/apex/slacprod/f?p=123:2:2341849278304305::::P2_NODENAME:www.bct.l" TargetMode="External"/><Relationship Id="rId1581" Type="http://schemas.openxmlformats.org/officeDocument/2006/relationships/hyperlink" Target="https://oraweb.slac.stanford.edu/apex/slacprod/f?p=123:2:2341849278304305::::P2_NODENAME:oceana.s5" TargetMode="External"/><Relationship Id="rId1679" Type="http://schemas.openxmlformats.org/officeDocument/2006/relationships/hyperlink" Target="https://oraweb.slac.stanford.edu/apex/slacprod/f?p=123:2:2341849278304305::::P2_NODENAME:nikhefh.uiuc.ed" TargetMode="External"/><Relationship Id="rId2218" Type="http://schemas.openxmlformats.org/officeDocument/2006/relationships/hyperlink" Target="https://oraweb.slac.stanford.edu/apex/slacprod/f?p=123:2:2341849278304305::::P2_NODENAME:aidabg.ne" TargetMode="External"/><Relationship Id="rId2425" Type="http://schemas.openxmlformats.org/officeDocument/2006/relationships/hyperlink" Target="https://oraweb.slac.stanford.edu/apex/slacprod/f?p=123:2:2341849278304305::::P2_NODENAME:movie.zing.v" TargetMode="External"/><Relationship Id="rId2632" Type="http://schemas.openxmlformats.org/officeDocument/2006/relationships/hyperlink" Target="https://oraweb.slac.stanford.edu/apex/slacprod/f?p=123:2:2341849278304305::::P2_NODENAME:domen.uninett.n" TargetMode="External"/><Relationship Id="rId80" Type="http://schemas.openxmlformats.org/officeDocument/2006/relationships/hyperlink" Target="https://oraweb.slac.stanford.edu/apex/slacprod/f?p=123:2:2341849278304305::::P2_NODENAME:www.cut.edu.l" TargetMode="External"/><Relationship Id="rId604" Type="http://schemas.openxmlformats.org/officeDocument/2006/relationships/hyperlink" Target="https://oraweb.slac.stanford.edu/apex/slacprod/f?p=123:2:2341849278304305::::P2_NODENAME:gw37.hep.ph.ic.ac.u" TargetMode="External"/><Relationship Id="rId811" Type="http://schemas.openxmlformats.org/officeDocument/2006/relationships/hyperlink" Target="https://oraweb.slac.stanford.edu/apex/slacprod/f?p=123:2:2341849278304305::::P2_NODENAME:www.dos.gov.j" TargetMode="External"/><Relationship Id="rId1027" Type="http://schemas.openxmlformats.org/officeDocument/2006/relationships/hyperlink" Target="https://oraweb.slac.stanford.edu/apex/slacprod/f?p=123:2:2341849278304305::::P2_NODENAME:www.cmsfq.edu.e" TargetMode="External"/><Relationship Id="rId1234" Type="http://schemas.openxmlformats.org/officeDocument/2006/relationships/hyperlink" Target="https://oraweb.slac.stanford.edu/apex/slacprod/f?p=123:2:2341849278304305::::P2_NODENAME:sanfrancisco01-max1.pop.internex.ne" TargetMode="External"/><Relationship Id="rId1441" Type="http://schemas.openxmlformats.org/officeDocument/2006/relationships/hyperlink" Target="https://oraweb.slac.stanford.edu/apex/slacprod/f?p=123:2:2341849278304305::::P2_NODENAME:www.acsd.co.s" TargetMode="External"/><Relationship Id="rId1886" Type="http://schemas.openxmlformats.org/officeDocument/2006/relationships/hyperlink" Target="https://oraweb.slac.stanford.edu/apex/slacprod/f?p=123:2:2341849278304305::::P2_NODENAME:pinger.nca.edu.p" TargetMode="External"/><Relationship Id="rId909" Type="http://schemas.openxmlformats.org/officeDocument/2006/relationships/hyperlink" Target="https://oraweb.slac.stanford.edu/apex/slacprod/f?p=123:2:2341849278304305::::P2_NODENAME:iepm-bw.cesnet.c" TargetMode="External"/><Relationship Id="rId1301" Type="http://schemas.openxmlformats.org/officeDocument/2006/relationships/hyperlink" Target="https://oraweb.slac.stanford.edu/apex/slacprod/f?p=123:2:2341849278304305::::P2_NODENAME:www.ucam.ac.m" TargetMode="External"/><Relationship Id="rId1539" Type="http://schemas.openxmlformats.org/officeDocument/2006/relationships/hyperlink" Target="https://oraweb.slac.stanford.edu/apex/slacprod/f?p=123:2:2341849278304305::::P2_NODENAME:riken.go.j" TargetMode="External"/><Relationship Id="rId1746" Type="http://schemas.openxmlformats.org/officeDocument/2006/relationships/hyperlink" Target="https://oraweb.slac.stanford.edu/apex/slacprod/f?p=123:2:2341849278304305::::P2_NODENAME:www.icarnet.h" TargetMode="External"/><Relationship Id="rId1953" Type="http://schemas.openxmlformats.org/officeDocument/2006/relationships/hyperlink" Target="https://oraweb.slac.stanford.edu/apex/slacprod/f?p=123:2:2341849278304305::::P2_NODENAME:v-www.ihep.ac.c" TargetMode="External"/><Relationship Id="rId38" Type="http://schemas.openxmlformats.org/officeDocument/2006/relationships/hyperlink" Target="https://oraweb.slac.stanford.edu/apex/slacprod/f?p=123:2:2341849278304305::::P2_NODENAME:www.aisha.ac.z" TargetMode="External"/><Relationship Id="rId1606" Type="http://schemas.openxmlformats.org/officeDocument/2006/relationships/hyperlink" Target="https://oraweb.slac.stanford.edu/apex/slacprod/f?p=123:2:2341849278304305::::P2_NODENAME:cepheid.physics.utoroia.physics.wisc.ed" TargetMode="External"/><Relationship Id="rId1813" Type="http://schemas.openxmlformats.org/officeDocument/2006/relationships/hyperlink" Target="https://oraweb.slac.stanford.edu/apex/slacprod/f?p=123:2:2341849278304305::::P2_NODENAME:sun.riken.go.j" TargetMode="External"/><Relationship Id="rId187" Type="http://schemas.openxmlformats.org/officeDocument/2006/relationships/hyperlink" Target="https://oraweb.slac.stanford.edu/apex/slacprod/f?p=123:2:2341849278304305::::P2_NODENAME:hepfm000.uta.ed" TargetMode="External"/><Relationship Id="rId394" Type="http://schemas.openxmlformats.org/officeDocument/2006/relationships/hyperlink" Target="https://oraweb.slac.stanford.edu/apex/slacprod/f?p=123:2:2341849278304305::::P2_NODENAME:glast-mrb01.slac.stanford.ed" TargetMode="External"/><Relationship Id="rId2075" Type="http://schemas.openxmlformats.org/officeDocument/2006/relationships/hyperlink" Target="https://oraweb.slac.stanford.edu/apex/slacprod/f?p=123:2:2341849278304305::::P2_NODENAME:www.cern.c" TargetMode="External"/><Relationship Id="rId2282" Type="http://schemas.openxmlformats.org/officeDocument/2006/relationships/hyperlink" Target="https://oraweb.slac.stanford.edu/apex/slacprod/f?p=123:2:2341849278304305::::P2_NODENAME:speedtest.telmexchile.c" TargetMode="External"/><Relationship Id="rId254" Type="http://schemas.openxmlformats.org/officeDocument/2006/relationships/hyperlink" Target="https://oraweb.slac.stanford.edu/apex/slacprod/f?p=123:2:2341849278304305::::P2_NODENAME:www.lu.s" TargetMode="External"/><Relationship Id="rId699" Type="http://schemas.openxmlformats.org/officeDocument/2006/relationships/hyperlink" Target="https://oraweb.slac.stanford.edu/apex/slacprod/f?p=123:2:2341849278304305::::P2_NODENAME:LC-HOME-G-SU.NE" TargetMode="External"/><Relationship Id="rId1091" Type="http://schemas.openxmlformats.org/officeDocument/2006/relationships/hyperlink" Target="https://oraweb.slac.stanford.edu/apex/slacprod/f?p=123:2:2341849278304305::::P2_NODENAME:shaku8.hepnet.scphys.kyoto-u.ac.j" TargetMode="External"/><Relationship Id="rId2587" Type="http://schemas.openxmlformats.org/officeDocument/2006/relationships/hyperlink" Target="https://oraweb.slac.stanford.edu/apex/slacprod/f?p=123:2:2341849278304305::::P2_NODENAME:raman.physics.ucla.ed" TargetMode="External"/><Relationship Id="rId114" Type="http://schemas.openxmlformats.org/officeDocument/2006/relationships/hyperlink" Target="https://oraweb.slac.stanford.edu/apex/slacprod/f?p=123:2:2341849278304305::::P2_NODENAME:cogwheel.princeton.ed" TargetMode="External"/><Relationship Id="rId461" Type="http://schemas.openxmlformats.org/officeDocument/2006/relationships/hyperlink" Target="https://oraweb.slac.stanford.edu/apex/slacprod/f?p=123:2:2341849278304305::::P2_NODENAME:140.109.19." TargetMode="External"/><Relationship Id="rId559" Type="http://schemas.openxmlformats.org/officeDocument/2006/relationships/hyperlink" Target="https://oraweb.slac.stanford.edu/apex/slacprod/f?p=123:2:2341849278304305::::P2_NODENAME:uaemex.m" TargetMode="External"/><Relationship Id="rId766" Type="http://schemas.openxmlformats.org/officeDocument/2006/relationships/hyperlink" Target="https://oraweb.slac.stanford.edu/apex/slacprod/f?p=123:2:2341849278304305::::P2_NODENAME:ftp.platform.co" TargetMode="External"/><Relationship Id="rId1189" Type="http://schemas.openxmlformats.org/officeDocument/2006/relationships/hyperlink" Target="https://oraweb.slac.stanford.edu/apex/slacprod/f?p=123:2:2341849278304305::::P2_NODENAME:ewu-sap.kr.apan.ne" TargetMode="External"/><Relationship Id="rId1396" Type="http://schemas.openxmlformats.org/officeDocument/2006/relationships/hyperlink" Target="https://oraweb.slac.stanford.edu/apex/slacprod/f?p=123:2:2341849278304305::::P2_NODENAME:www.sadeem.com.l" TargetMode="External"/><Relationship Id="rId2142" Type="http://schemas.openxmlformats.org/officeDocument/2006/relationships/hyperlink" Target="https://oraweb.slac.stanford.edu/apex/slacprod/f?p=123:2:2341849278304305::::P2_NODENAME:speedtest.bitcom.com.b" TargetMode="External"/><Relationship Id="rId2447" Type="http://schemas.openxmlformats.org/officeDocument/2006/relationships/hyperlink" Target="https://oraweb.slac.stanford.edu/apex/slacprod/f?p=123:2:2341849278304305::::P2_NODENAME:www.bidvestnamibia.com.n" TargetMode="External"/><Relationship Id="rId321" Type="http://schemas.openxmlformats.org/officeDocument/2006/relationships/hyperlink" Target="https://oraweb.slac.stanford.edu/apex/slacprod/f?p=123:2:2341849278304305::::P2_NODENAME:fenix.ifisicacu.unam.m" TargetMode="External"/><Relationship Id="rId419" Type="http://schemas.openxmlformats.org/officeDocument/2006/relationships/hyperlink" Target="https://oraweb.slac.stanford.edu/apex/slacprod/f?p=123:2:2341849278304305::::P2_NODENAME:gaia.phy.bris.ac.u" TargetMode="External"/><Relationship Id="rId626" Type="http://schemas.openxmlformats.org/officeDocument/2006/relationships/hyperlink" Target="https://oraweb.slac.stanford.edu/apex/slacprod/f?p=123:2:2341849278304305::::P2_NODENAME:www.usb.v" TargetMode="External"/><Relationship Id="rId973" Type="http://schemas.openxmlformats.org/officeDocument/2006/relationships/hyperlink" Target="https://oraweb.slac.stanford.edu/apex/slacprod/f?p=123:2:2341849278304305::::P2_NODENAME:196.31.26.15" TargetMode="External"/><Relationship Id="rId1049" Type="http://schemas.openxmlformats.org/officeDocument/2006/relationships/hyperlink" Target="https://oraweb.slac.stanford.edu/apex/slacprod/f?p=123:2:2341849278304305::::P2_NODENAME:www.telvgg.coo" TargetMode="External"/><Relationship Id="rId1256" Type="http://schemas.openxmlformats.org/officeDocument/2006/relationships/hyperlink" Target="https://oraweb.slac.stanford.edu/apex/slacprod/f?p=123:2:2341849278304305::::P2_NODENAME:clavin.interaccess.co" TargetMode="External"/><Relationship Id="rId2002" Type="http://schemas.openxmlformats.org/officeDocument/2006/relationships/hyperlink" Target="https://oraweb.slac.stanford.edu/apex/slacprod/f?p=123:2:2341849278304305::::P2_NODENAME:www.tsinghua.edu.c" TargetMode="External"/><Relationship Id="rId2307" Type="http://schemas.openxmlformats.org/officeDocument/2006/relationships/hyperlink" Target="https://oraweb.slac.stanford.edu/apex/slacprod/f?p=123:2:2341849278304305::::P2_NODENAME:www.rub.edu.b" TargetMode="External"/><Relationship Id="rId2654" Type="http://schemas.openxmlformats.org/officeDocument/2006/relationships/hyperlink" Target="https://oraweb.slac.stanford.edu/apex/slacprod/f?p=123:2:2341849278304305::::P2_NODENAME:heptel.rl.ac.u" TargetMode="External"/><Relationship Id="rId833" Type="http://schemas.openxmlformats.org/officeDocument/2006/relationships/hyperlink" Target="https://oraweb.slac.stanford.edu/apex/slacprod/f?p=123:2:2341849278304305::::P2_NODENAME:infnge.ge.infn.i" TargetMode="External"/><Relationship Id="rId1116" Type="http://schemas.openxmlformats.org/officeDocument/2006/relationships/hyperlink" Target="https://oraweb.slac.stanford.edu/apex/slacprod/f?p=123:2:2341849278304305::::P2_NODENAME:ns.imnet.ad.j" TargetMode="External"/><Relationship Id="rId1463" Type="http://schemas.openxmlformats.org/officeDocument/2006/relationships/hyperlink" Target="https://oraweb.slac.stanford.edu/apex/slacprod/f?p=123:2:2341849278304305::::P2_NODENAME:80.231.23.24" TargetMode="External"/><Relationship Id="rId1670" Type="http://schemas.openxmlformats.org/officeDocument/2006/relationships/hyperlink" Target="https://oraweb.slac.stanford.edu/apex/slacprod/f?p=123:2:2341849278304305::::P2_NODENAME:dns.v" TargetMode="External"/><Relationship Id="rId1768" Type="http://schemas.openxmlformats.org/officeDocument/2006/relationships/hyperlink" Target="https://oraweb.slac.stanford.edu/apex/slacprod/f?p=123:2:2341849278304305::::P2_NODENAME:www.ijs..e" TargetMode="External"/><Relationship Id="rId2514" Type="http://schemas.openxmlformats.org/officeDocument/2006/relationships/hyperlink" Target="https://oraweb.slac.stanford.edu/apex/slacprod/f?p=123:2:2341849278304305::::P2_NODENAME:fwi.i" TargetMode="External"/><Relationship Id="rId2721" Type="http://schemas.openxmlformats.org/officeDocument/2006/relationships/hyperlink" Target="https://oraweb.slac.stanford.edu/apex/slacprod/f?p=123:2:2341849278304305::::P2_NODENAME:147.231.26.4" TargetMode="External"/><Relationship Id="rId900" Type="http://schemas.openxmlformats.org/officeDocument/2006/relationships/hyperlink" Target="https://oraweb.slac.stanford.edu/apex/slacprod/f?p=123:2:2341849278304305::::P2_NODENAME:194.67.220.22" TargetMode="External"/><Relationship Id="rId1323" Type="http://schemas.openxmlformats.org/officeDocument/2006/relationships/hyperlink" Target="https://oraweb.slac.stanford.edu/apex/slacprod/f?p=123:2:2341849278304305::::P2_NODENAME:haramaya.edu.e" TargetMode="External"/><Relationship Id="rId1530" Type="http://schemas.openxmlformats.org/officeDocument/2006/relationships/hyperlink" Target="https://oraweb.slac.stanford.edu/apex/slacprod/f?p=123:2:2341849278304305::::P2_NODENAME:dns1.e.117.14.4" TargetMode="External"/><Relationship Id="rId1628" Type="http://schemas.openxmlformats.org/officeDocument/2006/relationships/hyperlink" Target="https://oraweb.slac.stanford.edu/apex/slacprod/f?p=123:2:2341849278304305::::P2_NODENAME:www.hep.uiu" TargetMode="External"/><Relationship Id="rId1975" Type="http://schemas.openxmlformats.org/officeDocument/2006/relationships/hyperlink" Target="https://oraweb.slac.stanford.edu/apex/slacprod/f?p=123:2:2341849278304305::::P2_NODENAME:www.mju.ac.t" TargetMode="External"/><Relationship Id="rId1835" Type="http://schemas.openxmlformats.org/officeDocument/2006/relationships/hyperlink" Target="https://oraweb.slac.stanford.edu/apex/slacprod/f?p=123:2:2341849278304305::::P2_NODENAME:dns1.on.dl.ac.u" TargetMode="External"/><Relationship Id="rId1902" Type="http://schemas.openxmlformats.org/officeDocument/2006/relationships/hyperlink" Target="https://oraweb.slac.stanford.edu/apex/slacprod/f?p=123:2:2341849278304305::::P2_NODENAME:airuniversity.seecs.edu.p" TargetMode="External"/><Relationship Id="rId2097" Type="http://schemas.openxmlformats.org/officeDocument/2006/relationships/hyperlink" Target="https://oraweb.slac.stanford.edu/apex/slacprod/f?p=123:2:2341849278304305::::P2_NODENAME:www.cvut.c" TargetMode="External"/><Relationship Id="rId276" Type="http://schemas.openxmlformats.org/officeDocument/2006/relationships/hyperlink" Target="https://oraweb.slac.stanford.edu/apex/slacprod/f?p=123:2:2341849278304305::::P2_NODENAME:linxpc.kek.j" TargetMode="External"/><Relationship Id="rId483" Type="http://schemas.openxmlformats.org/officeDocument/2006/relationships/hyperlink" Target="https://oraweb.slac.stanford.edu/apex/slacprod/f?p=123:2:2341849278304305::::P2_NODENAME:ippm.cac.washington.ed" TargetMode="External"/><Relationship Id="rId690" Type="http://schemas.openxmlformats.org/officeDocument/2006/relationships/hyperlink" Target="https://oraweb.slac.stanford.edu/apex/slacprod/f?p=123:2:2341849278304305::::P2_NODENAME:mednet.stanford.ed" TargetMode="External"/><Relationship Id="rId2164" Type="http://schemas.openxmlformats.org/officeDocument/2006/relationships/hyperlink" Target="https://oraweb.slac.stanford.edu/apex/slacprod/f?p=123:2:2341849278304305::::P2_NODENAME:www.nmmu.ac.z" TargetMode="External"/><Relationship Id="rId2371" Type="http://schemas.openxmlformats.org/officeDocument/2006/relationships/hyperlink" Target="https://oraweb.slac.stanford.edu/apex/slacprod/f?p=123:2:2341849278304305::::P2_NODENAME:www.gsis.gov.p" TargetMode="External"/><Relationship Id="rId136" Type="http://schemas.openxmlformats.org/officeDocument/2006/relationships/hyperlink" Target="https://oraweb.slac.stanford.edu/apex/slacprod/f?p=123:2:2341849278304305::::P2_NODENAME:cit-gps-s.brown.ed" TargetMode="External"/><Relationship Id="rId343" Type="http://schemas.openxmlformats.org/officeDocument/2006/relationships/hyperlink" Target="https://oraweb.slac.stanford.edu/apex/slacprod/f?p=123:2:2341849278304305::::P2_NODENAME:ns.nasda.go.j" TargetMode="External"/><Relationship Id="rId550" Type="http://schemas.openxmlformats.org/officeDocument/2006/relationships/hyperlink" Target="https://oraweb.slac.stanford.edu/apex/slacprod/f?p=123:2:2341849278304305::::P2_NODENAME:unix.savba.s" TargetMode="External"/><Relationship Id="rId788" Type="http://schemas.openxmlformats.org/officeDocument/2006/relationships/hyperlink" Target="https://oraweb.slac.stanford.edu/apex/slacprod/f?p=123:2:2341849278304305::::P2_NODENAME:wwwmics.er.doe.go" TargetMode="External"/><Relationship Id="rId995" Type="http://schemas.openxmlformats.org/officeDocument/2006/relationships/hyperlink" Target="https://oraweb.slac.stanford.edu/apex/slacprod/f?p=123:2:2341849278304305::::P2_NODENAME:netdb3.es.ne" TargetMode="External"/><Relationship Id="rId1180" Type="http://schemas.openxmlformats.org/officeDocument/2006/relationships/hyperlink" Target="https://oraweb.slac.stanford.edu/apex/slacprod/f?p=123:2:2341849278304305::::P2_NODENAME:203.255.248.17" TargetMode="External"/><Relationship Id="rId2024" Type="http://schemas.openxmlformats.org/officeDocument/2006/relationships/hyperlink" Target="https://oraweb.slac.stanford.edu/apex/slacprod/f?p=123:2:2341849278304305::::P2_NODENAME:uoregon.ed" TargetMode="External"/><Relationship Id="rId2231" Type="http://schemas.openxmlformats.org/officeDocument/2006/relationships/hyperlink" Target="https://oraweb.slac.stanford.edu/apex/slacprod/f?p=123:2:2341849278304305::::P2_NODENAME:www.intercafe.b" TargetMode="External"/><Relationship Id="rId2469" Type="http://schemas.openxmlformats.org/officeDocument/2006/relationships/hyperlink" Target="https://oraweb.slac.stanford.edu/apex/slacprod/f?p=123:2:2341849278304305::::P2_NODENAME:www.hz.zj.c" TargetMode="External"/><Relationship Id="rId2676" Type="http://schemas.openxmlformats.org/officeDocument/2006/relationships/hyperlink" Target="https://oraweb.slac.stanford.edu/apex/slacprod/f?p=123:2:2341849278304305::::P2_NODENAME:noc.kr.apan.ne" TargetMode="External"/><Relationship Id="rId203" Type="http://schemas.openxmlformats.org/officeDocument/2006/relationships/hyperlink" Target="https://oraweb.slac.stanford.edu/apex/slacprod/f?p=123:2:2341849278304305::::P2_NODENAME:hp73.pvamu.ed" TargetMode="External"/><Relationship Id="rId648" Type="http://schemas.openxmlformats.org/officeDocument/2006/relationships/hyperlink" Target="https://oraweb.slac.stanford.edu/apex/slacprod/f?p=123:2:2341849278304305::::P2_NODENAME:www.kyunghee.ac.k" TargetMode="External"/><Relationship Id="rId855" Type="http://schemas.openxmlformats.org/officeDocument/2006/relationships/hyperlink" Target="https://oraweb.slac.stanford.edu/apex/slacprod/f?p=123:2:2341849278304305::::P2_NODENAME:rnc.r" TargetMode="External"/><Relationship Id="rId1040" Type="http://schemas.openxmlformats.org/officeDocument/2006/relationships/hyperlink" Target="https://oraweb.slac.stanford.edu/apex/slacprod/f?p=123:2:2341849278304305::::P2_NODENAME:www.trip.com.b" TargetMode="External"/><Relationship Id="rId1278" Type="http://schemas.openxmlformats.org/officeDocument/2006/relationships/hyperlink" Target="https://oraweb.slac.stanford.edu/apex/slacprod/f?p=123:2:2341849278304305::::P2_NODENAME:server1.rmsi.co" TargetMode="External"/><Relationship Id="rId1485" Type="http://schemas.openxmlformats.org/officeDocument/2006/relationships/hyperlink" Target="https://oraweb.slac.stanford.edu/apex/slacprod/f?p=123:2:2341849278304305::::P2_NODENAME:latinalfuheis.edu.j" TargetMode="External"/><Relationship Id="rId1692" Type="http://schemas.openxmlformats.org/officeDocument/2006/relationships/hyperlink" Target="https://oraweb.slac.stanford.edu/apex/slacprod/f?p=123:2:2341849278304305::::P2_NODENAME:www.unix-oujda.ac.m" TargetMode="External"/><Relationship Id="rId2329" Type="http://schemas.openxmlformats.org/officeDocument/2006/relationships/hyperlink" Target="https://oraweb.slac.stanford.edu/apex/slacprod/f?p=123:2:2341849278304305::::P2_NODENAME:www.mimos.m" TargetMode="External"/><Relationship Id="rId2536" Type="http://schemas.openxmlformats.org/officeDocument/2006/relationships/hyperlink" Target="https://oraweb.slac.stanford.edu/apex/slacprod/f?p=123:2:2341849278304305::::P2_NODENAME:speedtest.rack66.co" TargetMode="External"/><Relationship Id="rId410" Type="http://schemas.openxmlformats.org/officeDocument/2006/relationships/hyperlink" Target="https://oraweb.slac.stanford.edu/apex/slacprod/f?p=123:2:2341849278304305::::P2_NODENAME:suncs02.cern.c" TargetMode="External"/><Relationship Id="rId508" Type="http://schemas.openxmlformats.org/officeDocument/2006/relationships/hyperlink" Target="https://oraweb.slac.stanford.edu/apex/slacprod/f?p=123:2:2341849278304305::::P2_NODENAME:ifi-gw.unicamp.b" TargetMode="External"/><Relationship Id="rId715" Type="http://schemas.openxmlformats.org/officeDocument/2006/relationships/hyperlink" Target="https://oraweb.slac.stanford.edu/apex/slacprod/f?p=123:2:2341849278304305::::P2_NODENAME:www.codesoft.c" TargetMode="External"/><Relationship Id="rId922" Type="http://schemas.openxmlformats.org/officeDocument/2006/relationships/hyperlink" Target="https://oraweb.slac.stanford.edu/apex/slacprod/f?p=123:2:2341849278304305::::P2_NODENAME:speedtest.sliced.ne" TargetMode="External"/><Relationship Id="rId1138" Type="http://schemas.openxmlformats.org/officeDocument/2006/relationships/hyperlink" Target="https://oraweb.slac.stanford.edu/apex/slacprod/f?p=123:2:2341849278304305::::P2_NODENAME:www.ncit.edu.n" TargetMode="External"/><Relationship Id="rId1345" Type="http://schemas.openxmlformats.org/officeDocument/2006/relationships/hyperlink" Target="https://oraweb.slac.stanford.edu/apex/slacprod/f?p=123:2:2341849278304305::::P2_NODENAME:www.lp.ac.l" TargetMode="External"/><Relationship Id="rId1552" Type="http://schemas.openxmlformats.org/officeDocument/2006/relationships/hyperlink" Target="https://oraweb.slac.stanford.edu/apex/slacprod/f?p=123:2:2341849278304305::::P2_NODENAME:utexas.ed" TargetMode="External"/><Relationship Id="rId1997" Type="http://schemas.openxmlformats.org/officeDocument/2006/relationships/hyperlink" Target="https://oraweb.slac.stanford.edu/apex/slacprod/f?p=123:2:2341849278304305::::P2_NODENAME:www.giki.edu.p" TargetMode="External"/><Relationship Id="rId2603" Type="http://schemas.openxmlformats.org/officeDocument/2006/relationships/hyperlink" Target="https://oraweb.slac.stanford.edu/apex/slacprod/f?p=123:2:2341849278304305::::P2_NODENAME:pc-isdn.desy.d" TargetMode="External"/><Relationship Id="rId1205" Type="http://schemas.openxmlformats.org/officeDocument/2006/relationships/hyperlink" Target="https://oraweb.slac.stanford.edu/apex/slacprod/f?p=123:2:2341849278304305::::P2_NODENAME:www.ibadat.edu.p" TargetMode="External"/><Relationship Id="rId1857" Type="http://schemas.openxmlformats.org/officeDocument/2006/relationships/hyperlink" Target="https://oraweb.slac.stanford.edu/apex/slacprod/f?p=123:2:2341849278304305::::P2_NODENAME:phys150.pumf.c" TargetMode="External"/><Relationship Id="rId51" Type="http://schemas.openxmlformats.org/officeDocument/2006/relationships/hyperlink" Target="https://oraweb.slac.stanford.edu/apex/slacprod/f?p=123:2:2341849278304305::::P2_NODENAME:speedtest.sby.dnet.net.i" TargetMode="External"/><Relationship Id="rId1412" Type="http://schemas.openxmlformats.org/officeDocument/2006/relationships/hyperlink" Target="https://oraweb.slac.stanford.edu/apex/slacprod/f?p=123:2:2341849278304305::::P2_NODENAME:unitel.ne" TargetMode="External"/><Relationship Id="rId1717" Type="http://schemas.openxmlformats.org/officeDocument/2006/relationships/hyperlink" Target="https://oraweb.slac.stanford.edu/apex/slacprod/f?p=123:2:2341849278304305::::P2_NODENAME:uae6.ciemat.efn.i" TargetMode="External"/><Relationship Id="rId1924" Type="http://schemas.openxmlformats.org/officeDocument/2006/relationships/hyperlink" Target="https://oraweb.slac.stanford.edu/apex/slacprod/f?p=123:2:2341849278304305::::P2_NODENAME:pinger.isra.edu.p" TargetMode="External"/><Relationship Id="rId298" Type="http://schemas.openxmlformats.org/officeDocument/2006/relationships/hyperlink" Target="https://oraweb.slac.stanford.edu/apex/slacprod/f?p=123:2:2341849278304305::::P2_NODENAME:pinger.fnal.go" TargetMode="External"/><Relationship Id="rId158" Type="http://schemas.openxmlformats.org/officeDocument/2006/relationships/hyperlink" Target="https://oraweb.slac.stanford.edu/apex/slacprod/f?p=123:2:2341849278304305::::P2_NODENAME:dns.ornl.go" TargetMode="External"/><Relationship Id="rId2186" Type="http://schemas.openxmlformats.org/officeDocument/2006/relationships/hyperlink" Target="https://oraweb.slac.stanford.edu/apex/slacprod/f?p=123:2:2341849278304305::::P2_NODENAME:gamsv01.in2p3.f" TargetMode="External"/><Relationship Id="rId2393" Type="http://schemas.openxmlformats.org/officeDocument/2006/relationships/hyperlink" Target="https://oraweb.slac.stanford.edu/apex/slacprod/f?p=123:2:2341849278304305::::P2_NODENAME:ns.sinp.msu.r" TargetMode="External"/><Relationship Id="rId2698" Type="http://schemas.openxmlformats.org/officeDocument/2006/relationships/hyperlink" Target="https://oraweb.slac.stanford.edu/apex/slacprod/f?p=123:2:2341849278304305::::P2_NODENAME:parametresis.intel.co" TargetMode="External"/><Relationship Id="rId365" Type="http://schemas.openxmlformats.org/officeDocument/2006/relationships/hyperlink" Target="https://oraweb.slac.stanford.edu/apex/slacprod/f?p=123:2:2341849278304305::::P2_NODENAME:hpssd1.riken.go.j" TargetMode="External"/><Relationship Id="rId572" Type="http://schemas.openxmlformats.org/officeDocument/2006/relationships/hyperlink" Target="https://oraweb.slac.stanford.edu/apex/slacprod/f?p=123:2:2341849278304305::::P2_NODENAME:www.ifj.edu.p" TargetMode="External"/><Relationship Id="rId2046" Type="http://schemas.openxmlformats.org/officeDocument/2006/relationships/hyperlink" Target="https://oraweb.slac.stanford.edu/apex/slacprod/f?p=123:2:2341849278304305::::P2_NODENAME:www.montclair.ed" TargetMode="External"/><Relationship Id="rId2253" Type="http://schemas.openxmlformats.org/officeDocument/2006/relationships/hyperlink" Target="https://oraweb.slac.stanford.edu/apex/slacprod/f?p=123:2:2341849278304305::::P2_NODENAME:www.out.ac.t" TargetMode="External"/><Relationship Id="rId2460" Type="http://schemas.openxmlformats.org/officeDocument/2006/relationships/hyperlink" Target="https://oraweb.slac.stanford.edu/apex/slacprod/f?p=123:2:2341849278304305::::P2_NODENAME:www.rwandaparliament.gov.r" TargetMode="External"/><Relationship Id="rId225" Type="http://schemas.openxmlformats.org/officeDocument/2006/relationships/hyperlink" Target="https://oraweb.slac.stanford.edu/apex/slacprod/f?p=123:2:2341849278304305::::P2_NODENAME:ns2.sri.ucl.ac.b" TargetMode="External"/><Relationship Id="rId432" Type="http://schemas.openxmlformats.org/officeDocument/2006/relationships/hyperlink" Target="https://oraweb.slac.stanford.edu/apex/slacprod/f?p=123:2:2341849278304305::::P2_NODENAME:srvlx03.ts.infn.i" TargetMode="External"/><Relationship Id="rId877" Type="http://schemas.openxmlformats.org/officeDocument/2006/relationships/hyperlink" Target="https://oraweb.slac.stanford.edu/apex/slacprod/f?p=123:2:2341849278304305::::P2_NODENAME:www.uma.rnu.t" TargetMode="External"/><Relationship Id="rId1062" Type="http://schemas.openxmlformats.org/officeDocument/2006/relationships/hyperlink" Target="https://oraweb.slac.stanford.edu/apex/slacprod/f?p=123:2:2341849278304305::::P2_NODENAME:www.pppcfgos.co.c" TargetMode="External"/><Relationship Id="rId2113" Type="http://schemas.openxmlformats.org/officeDocument/2006/relationships/hyperlink" Target="https://oraweb.slac.stanford.edu/apex/slacprod/f?p=123:2:2341849278304305::::P2_NODENAME:utkvm1.utk.ed" TargetMode="External"/><Relationship Id="rId2320" Type="http://schemas.openxmlformats.org/officeDocument/2006/relationships/hyperlink" Target="https://oraweb.slac.stanford.edu/apex/slacprod/f?p=123:2:2341849278304305::::P2_NODENAME:www.upsi.edu.m" TargetMode="External"/><Relationship Id="rId2558" Type="http://schemas.openxmlformats.org/officeDocument/2006/relationships/hyperlink" Target="https://oraweb.slac.stanford.edu/apex/slacprod/f?p=123:2:2341849278304305::::P2_NODENAME:cdcnet.uniandes.edu.c" TargetMode="External"/><Relationship Id="rId737" Type="http://schemas.openxmlformats.org/officeDocument/2006/relationships/hyperlink" Target="https://oraweb.slac.stanford.edu/apex/slacprod/f?p=123:2:2341849278304305::::P2_NODENAME:dns1.arm.go" TargetMode="External"/><Relationship Id="rId944" Type="http://schemas.openxmlformats.org/officeDocument/2006/relationships/hyperlink" Target="https://oraweb.slac.stanford.edu/apex/slacprod/f?p=123:2:2341849278304305::::P2_NODENAME:www.ucad.s" TargetMode="External"/><Relationship Id="rId1367" Type="http://schemas.openxmlformats.org/officeDocument/2006/relationships/hyperlink" Target="https://oraweb.slac.stanford.edu/apex/slacprod/f?p=123:2:2341849278304305::::P2_NODENAME:www.nbn.ac.z" TargetMode="External"/><Relationship Id="rId1574" Type="http://schemas.openxmlformats.org/officeDocument/2006/relationships/hyperlink" Target="https://oraweb.slac.stanford.edu/apex/slacprod/f?p=123:2:2341849278304305::::P2_NODENAME:ccpntc3.in2p3.frserver.net.cmu.ed" TargetMode="External"/><Relationship Id="rId1781" Type="http://schemas.openxmlformats.org/officeDocument/2006/relationships/hyperlink" Target="https://oraweb.slac.stanford.edu/apex/slacprod/f?p=123:2:2341849278304305::::P2_NODENAME:kad6.ciemat.e" TargetMode="External"/><Relationship Id="rId2418" Type="http://schemas.openxmlformats.org/officeDocument/2006/relationships/hyperlink" Target="https://oraweb.slac.stanford.edu/apex/slacprod/f?p=123:2:2341849278304305::::P2_NODENAME:www.amcham.u" TargetMode="External"/><Relationship Id="rId2625" Type="http://schemas.openxmlformats.org/officeDocument/2006/relationships/hyperlink" Target="https://oraweb.slac.stanford.edu/apex/slacprod/f?p=123:2:2341849278304305::::P2_NODENAME:www.scl.ameslab.go" TargetMode="External"/><Relationship Id="rId73" Type="http://schemas.openxmlformats.org/officeDocument/2006/relationships/hyperlink" Target="https://oraweb.slac.stanford.edu/apex/slacprod/f?p=123:2:2341849278304305::::P2_NODENAME:www.iranlng.i" TargetMode="External"/><Relationship Id="rId804" Type="http://schemas.openxmlformats.org/officeDocument/2006/relationships/hyperlink" Target="https://oraweb.slac.stanford.edu/apex/slacprod/f?p=123:2:2341849278304305::::P2_NODENAME:sky.inp.nsk.s" TargetMode="External"/><Relationship Id="rId1227" Type="http://schemas.openxmlformats.org/officeDocument/2006/relationships/hyperlink" Target="https://oraweb.slac.stanford.edu/apex/slacprod/f?p=123:2:2341849278304305::::P2_NODENAME:xiwtpinger.inversenet.co" TargetMode="External"/><Relationship Id="rId1434" Type="http://schemas.openxmlformats.org/officeDocument/2006/relationships/hyperlink" Target="https://oraweb.slac.stanford.edu/apex/slacprod/f?p=123:2:2341849278304305::::P2_NODENAME:www.lcwu.edu.p" TargetMode="External"/><Relationship Id="rId1641" Type="http://schemas.openxmlformats.org/officeDocument/2006/relationships/hyperlink" Target="https://oraweb.slac.stanford.edu/apex/slacprod/f?p=123:2:2341849278304305::::P2_NODENAME:kadriu.l" TargetMode="External"/><Relationship Id="rId1879" Type="http://schemas.openxmlformats.org/officeDocument/2006/relationships/hyperlink" Target="https://oraweb.slac.stanford.edu/apex/slacprod/f?p=123:2:2341849278304305::::P2_NODENAME:www.harvard.ed" TargetMode="External"/><Relationship Id="rId1501" Type="http://schemas.openxmlformats.org/officeDocument/2006/relationships/hyperlink" Target="https://oraweb.slac.stanford.edu/apex/slacprod/f?p=123:2:2341849278304305::::P2_NODENAME:demoniak.c" TargetMode="External"/><Relationship Id="rId1739" Type="http://schemas.openxmlformats.org/officeDocument/2006/relationships/hyperlink" Target="https://oraweb.slac.stanford.edu/apex/slacprod/f?p=123:2:2341849278304305::::P2_NODENAME:ico.tju.c" TargetMode="External"/><Relationship Id="rId1946" Type="http://schemas.openxmlformats.org/officeDocument/2006/relationships/hyperlink" Target="https://oraweb.slac.stanford.edu/apex/slacprod/f?p=123:2:2341849278304305::::P2_NODENAME:pinger.cdac.i" TargetMode="External"/><Relationship Id="rId1806" Type="http://schemas.openxmlformats.org/officeDocument/2006/relationships/hyperlink" Target="https://oraweb.slac.stanford.edu/apex/slacprod/f?p=123:2:2341849278304305::::P2_NODENAME:pizero.olorado.ed" TargetMode="External"/><Relationship Id="rId387" Type="http://schemas.openxmlformats.org/officeDocument/2006/relationships/hyperlink" Target="https://oraweb.slac.stanford.edu/apex/slacprod/f?p=123:2:2341849278304305::::P2_NODENAME:ns1.slac.stanford.ed" TargetMode="External"/><Relationship Id="rId594" Type="http://schemas.openxmlformats.org/officeDocument/2006/relationships/hyperlink" Target="https://oraweb.slac.stanford.edu/apex/slacprod/f?p=123:2:2341849278304305::::P2_NODENAME:euclid.tp.ph.ic.ac.u" TargetMode="External"/><Relationship Id="rId2068" Type="http://schemas.openxmlformats.org/officeDocument/2006/relationships/hyperlink" Target="https://oraweb.slac.stanford.edu/apex/slacprod/f?p=123:2:2341849278304305::::P2_NODENAME:www.slac.stanford.ed" TargetMode="External"/><Relationship Id="rId2275" Type="http://schemas.openxmlformats.org/officeDocument/2006/relationships/hyperlink" Target="https://oraweb.slac.stanford.edu/apex/slacprod/f?p=123:2:2341849278304305::::P2_NODENAME:www.unesp.b" TargetMode="External"/><Relationship Id="rId247" Type="http://schemas.openxmlformats.org/officeDocument/2006/relationships/hyperlink" Target="https://oraweb.slac.stanford.edu/apex/slacprod/f?p=123:2:2341849278304305::::P2_NODENAME:calamari.gatech.ed" TargetMode="External"/><Relationship Id="rId899" Type="http://schemas.openxmlformats.org/officeDocument/2006/relationships/hyperlink" Target="https://oraweb.slac.stanford.edu/apex/slacprod/f?p=123:2:2341849278304305::::P2_NODENAME:194.67.220.19" TargetMode="External"/><Relationship Id="rId1084" Type="http://schemas.openxmlformats.org/officeDocument/2006/relationships/hyperlink" Target="https://oraweb.slac.stanford.edu/apex/slacprod/f?p=123:2:2341849278304305::::P2_NODENAME:niit.edu.p" TargetMode="External"/><Relationship Id="rId2482" Type="http://schemas.openxmlformats.org/officeDocument/2006/relationships/hyperlink" Target="https://oraweb.slac.stanford.edu/apex/slacprod/f?p=123:2:2341849278304305::::P2_NODENAME:mail.comium.com.l" TargetMode="External"/><Relationship Id="rId107" Type="http://schemas.openxmlformats.org/officeDocument/2006/relationships/hyperlink" Target="https://oraweb.slac.stanford.edu/apex/slacprod/f?p=123:2:2341849278304305::::P2_NODENAME:pinguino.cs.wisc.ed" TargetMode="External"/><Relationship Id="rId454" Type="http://schemas.openxmlformats.org/officeDocument/2006/relationships/hyperlink" Target="https://oraweb.slac.stanford.edu/apex/slacprod/f?p=123:2:2341849278304305::::P2_NODENAME:140.109.152." TargetMode="External"/><Relationship Id="rId661" Type="http://schemas.openxmlformats.org/officeDocument/2006/relationships/hyperlink" Target="https://oraweb.slac.stanford.edu/apex/slacprod/f?p=123:2:2341849278304305::::P2_NODENAME:www.nic.n" TargetMode="External"/><Relationship Id="rId759" Type="http://schemas.openxmlformats.org/officeDocument/2006/relationships/hyperlink" Target="https://oraweb.slac.stanford.edu/apex/slacprod/f?p=123:2:2341849278304305::::P2_NODENAME:192.215.117.2" TargetMode="External"/><Relationship Id="rId966" Type="http://schemas.openxmlformats.org/officeDocument/2006/relationships/hyperlink" Target="https://oraweb.slac.stanford.edu/apex/slacprod/f?p=123:2:2341849278304305::::P2_NODENAME:www.cck.rnu.t" TargetMode="External"/><Relationship Id="rId1291" Type="http://schemas.openxmlformats.org/officeDocument/2006/relationships/hyperlink" Target="https://oraweb.slac.stanford.edu/apex/slacprod/f?p=123:2:2341849278304305::::P2_NODENAME:www.aaru.edu.j" TargetMode="External"/><Relationship Id="rId1389" Type="http://schemas.openxmlformats.org/officeDocument/2006/relationships/hyperlink" Target="https://oraweb.slac.stanford.edu/apex/slacprod/f?p=123:2:2341849278304305::::P2_NODENAME:speedtest.hellokitty.v" TargetMode="External"/><Relationship Id="rId1596" Type="http://schemas.openxmlformats.org/officeDocument/2006/relationships/hyperlink" Target="https://oraweb.slac.stanford.edu/apex/slacprod/f?p=123:2:2341849278304305::::P2_NODENAME:hep505.cithep.6" TargetMode="External"/><Relationship Id="rId2135" Type="http://schemas.openxmlformats.org/officeDocument/2006/relationships/hyperlink" Target="https://oraweb.slac.stanford.edu/apex/slacprod/f?p=123:2:2341849278304305::::P2_NODENAME:www.ugm.ac.i" TargetMode="External"/><Relationship Id="rId2342" Type="http://schemas.openxmlformats.org/officeDocument/2006/relationships/hyperlink" Target="https://oraweb.slac.stanford.edu/apex/slacprod/f?p=123:2:2341849278304305::::P2_NODENAME:www.mmu.edu.m" TargetMode="External"/><Relationship Id="rId2647" Type="http://schemas.openxmlformats.org/officeDocument/2006/relationships/hyperlink" Target="https://oraweb.slac.stanford.edu/apex/slacprod/f?p=123:2:2341849278304305::::P2_NODENAME:aip.or" TargetMode="External"/><Relationship Id="rId314" Type="http://schemas.openxmlformats.org/officeDocument/2006/relationships/hyperlink" Target="https://oraweb.slac.stanford.edu/apex/slacprod/f?p=123:2:2341849278304305::::P2_NODENAME:feynman.lps.umontreal.c" TargetMode="External"/><Relationship Id="rId521" Type="http://schemas.openxmlformats.org/officeDocument/2006/relationships/hyperlink" Target="https://oraweb.slac.stanford.edu/apex/slacprod/f?p=123:2:2341849278304305::::P2_NODENAME:sal-gw.kaist.ac.k" TargetMode="External"/><Relationship Id="rId619" Type="http://schemas.openxmlformats.org/officeDocument/2006/relationships/hyperlink" Target="https://oraweb.slac.stanford.edu/apex/slacprod/f?p=123:2:2341849278304305::::P2_NODENAME:tifr.res.i" TargetMode="External"/><Relationship Id="rId1151" Type="http://schemas.openxmlformats.org/officeDocument/2006/relationships/hyperlink" Target="https://oraweb.slac.stanford.edu/apex/slacprod/f?p=123:2:2341849278304305::::P2_NODENAME:www.nip.upd.edu.p" TargetMode="External"/><Relationship Id="rId1249" Type="http://schemas.openxmlformats.org/officeDocument/2006/relationships/hyperlink" Target="https://oraweb.slac.stanford.edu/apex/slacprod/f?p=123:2:2341849278304305::::P2_NODENAME:www.keralauniversity.ed" TargetMode="External"/><Relationship Id="rId2202" Type="http://schemas.openxmlformats.org/officeDocument/2006/relationships/hyperlink" Target="https://oraweb.slac.stanford.edu/apex/slacprod/f?p=123:2:2341849278304305::::P2_NODENAME:aias.cs.ucy.ac.c" TargetMode="External"/><Relationship Id="rId95" Type="http://schemas.openxmlformats.org/officeDocument/2006/relationships/hyperlink" Target="https://oraweb.slac.stanford.edu/apex/slacprod/f?p=123:2:2341849278304305::::P2_NODENAME:www.uob.edu.p" TargetMode="External"/><Relationship Id="rId826" Type="http://schemas.openxmlformats.org/officeDocument/2006/relationships/hyperlink" Target="https://oraweb.slac.stanford.edu/apex/slacprod/f?p=123:2:2341849278304305::::P2_NODENAME:www.univ-batna.d" TargetMode="External"/><Relationship Id="rId1011" Type="http://schemas.openxmlformats.org/officeDocument/2006/relationships/hyperlink" Target="https://oraweb.slac.stanford.edu/apex/slacprod/f?p=123:2:2341849278304305::::P2_NODENAME:rs1.mae-west.rsng.ne" TargetMode="External"/><Relationship Id="rId1109" Type="http://schemas.openxmlformats.org/officeDocument/2006/relationships/hyperlink" Target="https://oraweb.slac.stanford.edu/apex/slacprod/f?p=123:2:2341849278304305::::P2_NODENAME:www.samarinda.or" TargetMode="External"/><Relationship Id="rId1456" Type="http://schemas.openxmlformats.org/officeDocument/2006/relationships/hyperlink" Target="https://oraweb.slac.stanford.edu/apex/slacprod/f?p=123:2:2341849278304305::::P2_NODENAME:www.tamweel.a" TargetMode="External"/><Relationship Id="rId1663" Type="http://schemas.openxmlformats.org/officeDocument/2006/relationships/hyperlink" Target="https://oraweb.slac.stanford.edu/apex/slacprod/f?p=123:2:2341849278304305::::P2_NODENAME:ucsc.ed" TargetMode="External"/><Relationship Id="rId1870" Type="http://schemas.openxmlformats.org/officeDocument/2006/relationships/hyperlink" Target="https://oraweb.slac.stanford.edu/apex/slacprod/f?p=123:2:2341849278304305::::P2_NODENAME:amp-apanty" TargetMode="External"/><Relationship Id="rId1968" Type="http://schemas.openxmlformats.org/officeDocument/2006/relationships/hyperlink" Target="https://oraweb.slac.stanford.edu/apex/slacprod/f?p=123:2:2341849278304305::::P2_NODENAME:spruna.sprace.org.b" TargetMode="External"/><Relationship Id="rId2507" Type="http://schemas.openxmlformats.org/officeDocument/2006/relationships/hyperlink" Target="https://oraweb.slac.stanford.edu/apex/slacprod/f?p=123:2:2341849278304305::::P2_NODENAME:www.intercollege.ac.c" TargetMode="External"/><Relationship Id="rId2714" Type="http://schemas.openxmlformats.org/officeDocument/2006/relationships/hyperlink" Target="https://oraweb.slac.stanford.edu/apex/slacprod/f?p=123:2:2341849278304305::::P2_NODENAME:140.109.18.5" TargetMode="External"/><Relationship Id="rId1316" Type="http://schemas.openxmlformats.org/officeDocument/2006/relationships/hyperlink" Target="https://oraweb.slac.stanford.edu/apex/slacprod/f?p=123:2:2341849278304305::::P2_NODENAME:www.parlament.a" TargetMode="External"/><Relationship Id="rId1523" Type="http://schemas.openxmlformats.org/officeDocument/2006/relationships/hyperlink" Target="https://oraweb.slac.stanford.edu/apex/slacprod/f?p=123:2:2341849278304305::::P2_NODENAME:www.buid.ac.a" TargetMode="External"/><Relationship Id="rId1730" Type="http://schemas.openxmlformats.org/officeDocument/2006/relationships/hyperlink" Target="https://oraweb.slac.stanford.edu/apex/slacprod/f?p=123:2:2341849278304305::::P2_NODENAME:curta.cc.ip6.columbia.ed" TargetMode="External"/><Relationship Id="rId22" Type="http://schemas.openxmlformats.org/officeDocument/2006/relationships/hyperlink" Target="https://oraweb.slac.stanford.edu/apex/slacprod/f?p=123:2:2341849278304305::::P2_NODENAME:ba.sanet.s" TargetMode="External"/><Relationship Id="rId1828" Type="http://schemas.openxmlformats.org/officeDocument/2006/relationships/hyperlink" Target="https://oraweb.slac.stanford.edu/apex/slacprod/f?p=123:2:2341849278304305::::P2_NODENAME:bong.slac.stanford.ed" TargetMode="External"/><Relationship Id="rId171" Type="http://schemas.openxmlformats.org/officeDocument/2006/relationships/hyperlink" Target="https://oraweb.slac.stanford.edu/apex/slacprod/f?p=123:2:2341849278304305::::P2_NODENAME:ren.eecis.udel.ed" TargetMode="External"/><Relationship Id="rId2297" Type="http://schemas.openxmlformats.org/officeDocument/2006/relationships/hyperlink" Target="https://oraweb.slac.stanford.edu/apex/slacprod/f?p=123:2:2341849278304305::::P2_NODENAME:www.usu.ac.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123825</xdr:colOff>
      <xdr:row>1</xdr:row>
      <xdr:rowOff>114300</xdr:rowOff>
    </xdr:to>
    <xdr:pic>
      <xdr:nvPicPr>
        <xdr:cNvPr id="2" name="Picture 1" descr="Sort by this colum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1238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142875</xdr:rowOff>
    </xdr:to>
    <xdr:pic>
      <xdr:nvPicPr>
        <xdr:cNvPr id="3" name="Picture 2" descr="Edi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142875</xdr:rowOff>
    </xdr:to>
    <xdr:pic>
      <xdr:nvPicPr>
        <xdr:cNvPr id="4" name="Picture 3" descr="Edit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142875</xdr:rowOff>
    </xdr:to>
    <xdr:pic>
      <xdr:nvPicPr>
        <xdr:cNvPr id="5" name="Picture 4" descr="Edit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142875</xdr:rowOff>
    </xdr:to>
    <xdr:pic>
      <xdr:nvPicPr>
        <xdr:cNvPr id="6" name="Picture 5" descr="Edit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142875</xdr:rowOff>
    </xdr:to>
    <xdr:pic>
      <xdr:nvPicPr>
        <xdr:cNvPr id="7" name="Picture 6" descr="Edit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142875</xdr:rowOff>
    </xdr:to>
    <xdr:pic>
      <xdr:nvPicPr>
        <xdr:cNvPr id="8" name="Picture 7" descr="Edit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142875</xdr:rowOff>
    </xdr:to>
    <xdr:pic>
      <xdr:nvPicPr>
        <xdr:cNvPr id="9" name="Picture 8" descr="Edit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142875</xdr:rowOff>
    </xdr:to>
    <xdr:pic>
      <xdr:nvPicPr>
        <xdr:cNvPr id="10" name="Picture 9" descr="Edit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142875</xdr:rowOff>
    </xdr:to>
    <xdr:pic>
      <xdr:nvPicPr>
        <xdr:cNvPr id="11" name="Picture 10" descr="Edit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142875</xdr:rowOff>
    </xdr:to>
    <xdr:pic>
      <xdr:nvPicPr>
        <xdr:cNvPr id="12" name="Picture 11" descr="Edit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142875</xdr:rowOff>
    </xdr:to>
    <xdr:pic>
      <xdr:nvPicPr>
        <xdr:cNvPr id="13" name="Picture 12" descr="Edit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142875</xdr:rowOff>
    </xdr:to>
    <xdr:pic>
      <xdr:nvPicPr>
        <xdr:cNvPr id="14" name="Picture 13" descr="Edit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142875</xdr:rowOff>
    </xdr:to>
    <xdr:pic>
      <xdr:nvPicPr>
        <xdr:cNvPr id="15" name="Picture 14" descr="Edit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142875</xdr:rowOff>
    </xdr:to>
    <xdr:pic>
      <xdr:nvPicPr>
        <xdr:cNvPr id="16" name="Picture 15" descr="Edit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142875</xdr:rowOff>
    </xdr:to>
    <xdr:pic>
      <xdr:nvPicPr>
        <xdr:cNvPr id="17" name="Picture 16" descr="Edit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142875</xdr:rowOff>
    </xdr:to>
    <xdr:pic>
      <xdr:nvPicPr>
        <xdr:cNvPr id="18" name="Picture 17" descr="Edit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142875</xdr:rowOff>
    </xdr:to>
    <xdr:pic>
      <xdr:nvPicPr>
        <xdr:cNvPr id="19" name="Picture 18" descr="Edit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142875</xdr:rowOff>
    </xdr:to>
    <xdr:pic>
      <xdr:nvPicPr>
        <xdr:cNvPr id="20" name="Picture 19" descr="Edit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</xdr:colOff>
      <xdr:row>20</xdr:row>
      <xdr:rowOff>142875</xdr:rowOff>
    </xdr:to>
    <xdr:pic>
      <xdr:nvPicPr>
        <xdr:cNvPr id="21" name="Picture 20" descr="Edit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142875</xdr:rowOff>
    </xdr:to>
    <xdr:pic>
      <xdr:nvPicPr>
        <xdr:cNvPr id="22" name="Picture 21" descr="Edit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142875</xdr:rowOff>
    </xdr:to>
    <xdr:pic>
      <xdr:nvPicPr>
        <xdr:cNvPr id="23" name="Picture 22" descr="Edit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142875</xdr:rowOff>
    </xdr:to>
    <xdr:pic>
      <xdr:nvPicPr>
        <xdr:cNvPr id="24" name="Picture 23" descr="Edit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142875</xdr:rowOff>
    </xdr:to>
    <xdr:pic>
      <xdr:nvPicPr>
        <xdr:cNvPr id="25" name="Picture 24" descr="Edit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142875</xdr:rowOff>
    </xdr:to>
    <xdr:pic>
      <xdr:nvPicPr>
        <xdr:cNvPr id="26" name="Picture 25" descr="Edit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142875</xdr:rowOff>
    </xdr:to>
    <xdr:pic>
      <xdr:nvPicPr>
        <xdr:cNvPr id="27" name="Picture 26" descr="Edit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142875</xdr:rowOff>
    </xdr:to>
    <xdr:pic>
      <xdr:nvPicPr>
        <xdr:cNvPr id="28" name="Picture 27" descr="Edit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142875</xdr:rowOff>
    </xdr:to>
    <xdr:pic>
      <xdr:nvPicPr>
        <xdr:cNvPr id="29" name="Picture 28" descr="Edit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142875</xdr:rowOff>
    </xdr:to>
    <xdr:pic>
      <xdr:nvPicPr>
        <xdr:cNvPr id="30" name="Picture 29" descr="Edit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142875</xdr:rowOff>
    </xdr:to>
    <xdr:pic>
      <xdr:nvPicPr>
        <xdr:cNvPr id="31" name="Picture 30" descr="Edit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142875</xdr:rowOff>
    </xdr:to>
    <xdr:pic>
      <xdr:nvPicPr>
        <xdr:cNvPr id="32" name="Picture 31" descr="Edit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142875</xdr:rowOff>
    </xdr:to>
    <xdr:pic>
      <xdr:nvPicPr>
        <xdr:cNvPr id="33" name="Picture 32" descr="Edit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142875</xdr:rowOff>
    </xdr:to>
    <xdr:pic>
      <xdr:nvPicPr>
        <xdr:cNvPr id="34" name="Picture 33" descr="Edit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</xdr:colOff>
      <xdr:row>34</xdr:row>
      <xdr:rowOff>142875</xdr:rowOff>
    </xdr:to>
    <xdr:pic>
      <xdr:nvPicPr>
        <xdr:cNvPr id="35" name="Picture 34" descr="Edit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</xdr:colOff>
      <xdr:row>35</xdr:row>
      <xdr:rowOff>142875</xdr:rowOff>
    </xdr:to>
    <xdr:pic>
      <xdr:nvPicPr>
        <xdr:cNvPr id="36" name="Picture 35" descr="Edit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</xdr:colOff>
      <xdr:row>36</xdr:row>
      <xdr:rowOff>142875</xdr:rowOff>
    </xdr:to>
    <xdr:pic>
      <xdr:nvPicPr>
        <xdr:cNvPr id="37" name="Picture 36" descr="Edit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</xdr:colOff>
      <xdr:row>37</xdr:row>
      <xdr:rowOff>142875</xdr:rowOff>
    </xdr:to>
    <xdr:pic>
      <xdr:nvPicPr>
        <xdr:cNvPr id="38" name="Picture 37" descr="Edit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</xdr:colOff>
      <xdr:row>38</xdr:row>
      <xdr:rowOff>142875</xdr:rowOff>
    </xdr:to>
    <xdr:pic>
      <xdr:nvPicPr>
        <xdr:cNvPr id="39" name="Picture 38" descr="Edit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</xdr:colOff>
      <xdr:row>39</xdr:row>
      <xdr:rowOff>142875</xdr:rowOff>
    </xdr:to>
    <xdr:pic>
      <xdr:nvPicPr>
        <xdr:cNvPr id="40" name="Picture 39" descr="Edit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</xdr:colOff>
      <xdr:row>40</xdr:row>
      <xdr:rowOff>142875</xdr:rowOff>
    </xdr:to>
    <xdr:pic>
      <xdr:nvPicPr>
        <xdr:cNvPr id="41" name="Picture 40" descr="Edit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</xdr:colOff>
      <xdr:row>41</xdr:row>
      <xdr:rowOff>142875</xdr:rowOff>
    </xdr:to>
    <xdr:pic>
      <xdr:nvPicPr>
        <xdr:cNvPr id="42" name="Picture 41" descr="Edit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</xdr:colOff>
      <xdr:row>42</xdr:row>
      <xdr:rowOff>142875</xdr:rowOff>
    </xdr:to>
    <xdr:pic>
      <xdr:nvPicPr>
        <xdr:cNvPr id="43" name="Picture 42" descr="Edit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</xdr:colOff>
      <xdr:row>43</xdr:row>
      <xdr:rowOff>142875</xdr:rowOff>
    </xdr:to>
    <xdr:pic>
      <xdr:nvPicPr>
        <xdr:cNvPr id="44" name="Picture 43" descr="Edit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142875</xdr:rowOff>
    </xdr:to>
    <xdr:pic>
      <xdr:nvPicPr>
        <xdr:cNvPr id="45" name="Picture 44" descr="Edit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142875</xdr:rowOff>
    </xdr:to>
    <xdr:pic>
      <xdr:nvPicPr>
        <xdr:cNvPr id="46" name="Picture 45" descr="Edit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</xdr:colOff>
      <xdr:row>46</xdr:row>
      <xdr:rowOff>142875</xdr:rowOff>
    </xdr:to>
    <xdr:pic>
      <xdr:nvPicPr>
        <xdr:cNvPr id="47" name="Picture 46" descr="Edit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</xdr:colOff>
      <xdr:row>47</xdr:row>
      <xdr:rowOff>142875</xdr:rowOff>
    </xdr:to>
    <xdr:pic>
      <xdr:nvPicPr>
        <xdr:cNvPr id="48" name="Picture 47" descr="Edit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</xdr:colOff>
      <xdr:row>48</xdr:row>
      <xdr:rowOff>142875</xdr:rowOff>
    </xdr:to>
    <xdr:pic>
      <xdr:nvPicPr>
        <xdr:cNvPr id="49" name="Picture 48" descr="Edit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</xdr:colOff>
      <xdr:row>49</xdr:row>
      <xdr:rowOff>142875</xdr:rowOff>
    </xdr:to>
    <xdr:pic>
      <xdr:nvPicPr>
        <xdr:cNvPr id="50" name="Picture 49" descr="Edit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</xdr:colOff>
      <xdr:row>50</xdr:row>
      <xdr:rowOff>142875</xdr:rowOff>
    </xdr:to>
    <xdr:pic>
      <xdr:nvPicPr>
        <xdr:cNvPr id="51" name="Picture 50" descr="Edit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</xdr:colOff>
      <xdr:row>51</xdr:row>
      <xdr:rowOff>142875</xdr:rowOff>
    </xdr:to>
    <xdr:pic>
      <xdr:nvPicPr>
        <xdr:cNvPr id="52" name="Picture 51" descr="Edit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142875</xdr:rowOff>
    </xdr:to>
    <xdr:pic>
      <xdr:nvPicPr>
        <xdr:cNvPr id="53" name="Picture 52" descr="Edit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</xdr:colOff>
      <xdr:row>53</xdr:row>
      <xdr:rowOff>142875</xdr:rowOff>
    </xdr:to>
    <xdr:pic>
      <xdr:nvPicPr>
        <xdr:cNvPr id="54" name="Picture 53" descr="Edit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</xdr:colOff>
      <xdr:row>54</xdr:row>
      <xdr:rowOff>142875</xdr:rowOff>
    </xdr:to>
    <xdr:pic>
      <xdr:nvPicPr>
        <xdr:cNvPr id="55" name="Picture 54" descr="Edit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</xdr:colOff>
      <xdr:row>55</xdr:row>
      <xdr:rowOff>142875</xdr:rowOff>
    </xdr:to>
    <xdr:pic>
      <xdr:nvPicPr>
        <xdr:cNvPr id="56" name="Picture 55" descr="Edit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</xdr:colOff>
      <xdr:row>56</xdr:row>
      <xdr:rowOff>142875</xdr:rowOff>
    </xdr:to>
    <xdr:pic>
      <xdr:nvPicPr>
        <xdr:cNvPr id="57" name="Picture 56" descr="Edit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</xdr:colOff>
      <xdr:row>57</xdr:row>
      <xdr:rowOff>142875</xdr:rowOff>
    </xdr:to>
    <xdr:pic>
      <xdr:nvPicPr>
        <xdr:cNvPr id="58" name="Picture 57" descr="Edit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</xdr:colOff>
      <xdr:row>58</xdr:row>
      <xdr:rowOff>142875</xdr:rowOff>
    </xdr:to>
    <xdr:pic>
      <xdr:nvPicPr>
        <xdr:cNvPr id="59" name="Picture 58" descr="Edit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</xdr:colOff>
      <xdr:row>59</xdr:row>
      <xdr:rowOff>142875</xdr:rowOff>
    </xdr:to>
    <xdr:pic>
      <xdr:nvPicPr>
        <xdr:cNvPr id="60" name="Picture 59" descr="Edit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</xdr:colOff>
      <xdr:row>60</xdr:row>
      <xdr:rowOff>142875</xdr:rowOff>
    </xdr:to>
    <xdr:pic>
      <xdr:nvPicPr>
        <xdr:cNvPr id="61" name="Picture 60" descr="Edit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</xdr:colOff>
      <xdr:row>61</xdr:row>
      <xdr:rowOff>142875</xdr:rowOff>
    </xdr:to>
    <xdr:pic>
      <xdr:nvPicPr>
        <xdr:cNvPr id="62" name="Picture 61" descr="Edit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</xdr:colOff>
      <xdr:row>62</xdr:row>
      <xdr:rowOff>142875</xdr:rowOff>
    </xdr:to>
    <xdr:pic>
      <xdr:nvPicPr>
        <xdr:cNvPr id="63" name="Picture 62" descr="Edit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</xdr:colOff>
      <xdr:row>63</xdr:row>
      <xdr:rowOff>142875</xdr:rowOff>
    </xdr:to>
    <xdr:pic>
      <xdr:nvPicPr>
        <xdr:cNvPr id="64" name="Picture 63" descr="Edit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</xdr:colOff>
      <xdr:row>64</xdr:row>
      <xdr:rowOff>142875</xdr:rowOff>
    </xdr:to>
    <xdr:pic>
      <xdr:nvPicPr>
        <xdr:cNvPr id="65" name="Picture 64" descr="Edit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142875</xdr:rowOff>
    </xdr:to>
    <xdr:pic>
      <xdr:nvPicPr>
        <xdr:cNvPr id="66" name="Picture 65" descr="Edit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3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142875</xdr:rowOff>
    </xdr:to>
    <xdr:pic>
      <xdr:nvPicPr>
        <xdr:cNvPr id="67" name="Picture 66" descr="Edit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</xdr:colOff>
      <xdr:row>67</xdr:row>
      <xdr:rowOff>142875</xdr:rowOff>
    </xdr:to>
    <xdr:pic>
      <xdr:nvPicPr>
        <xdr:cNvPr id="68" name="Picture 67" descr="Edit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7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142875</xdr:rowOff>
    </xdr:to>
    <xdr:pic>
      <xdr:nvPicPr>
        <xdr:cNvPr id="69" name="Picture 68" descr="Edit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</xdr:colOff>
      <xdr:row>69</xdr:row>
      <xdr:rowOff>142875</xdr:rowOff>
    </xdr:to>
    <xdr:pic>
      <xdr:nvPicPr>
        <xdr:cNvPr id="70" name="Picture 69" descr="Edit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2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</xdr:colOff>
      <xdr:row>70</xdr:row>
      <xdr:rowOff>142875</xdr:rowOff>
    </xdr:to>
    <xdr:pic>
      <xdr:nvPicPr>
        <xdr:cNvPr id="71" name="Picture 70" descr="Edit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9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142875</xdr:rowOff>
    </xdr:to>
    <xdr:pic>
      <xdr:nvPicPr>
        <xdr:cNvPr id="72" name="Picture 71" descr="Edit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152400</xdr:colOff>
      <xdr:row>72</xdr:row>
      <xdr:rowOff>142875</xdr:rowOff>
    </xdr:to>
    <xdr:pic>
      <xdr:nvPicPr>
        <xdr:cNvPr id="73" name="Picture 72" descr="Edit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</xdr:colOff>
      <xdr:row>73</xdr:row>
      <xdr:rowOff>142875</xdr:rowOff>
    </xdr:to>
    <xdr:pic>
      <xdr:nvPicPr>
        <xdr:cNvPr id="74" name="Picture 73" descr="Edit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0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</xdr:colOff>
      <xdr:row>74</xdr:row>
      <xdr:rowOff>142875</xdr:rowOff>
    </xdr:to>
    <xdr:pic>
      <xdr:nvPicPr>
        <xdr:cNvPr id="75" name="Picture 74" descr="Edit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7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</xdr:colOff>
      <xdr:row>75</xdr:row>
      <xdr:rowOff>142875</xdr:rowOff>
    </xdr:to>
    <xdr:pic>
      <xdr:nvPicPr>
        <xdr:cNvPr id="76" name="Picture 75" descr="Edit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142875</xdr:rowOff>
    </xdr:to>
    <xdr:pic>
      <xdr:nvPicPr>
        <xdr:cNvPr id="77" name="Picture 76" descr="Edit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</xdr:colOff>
      <xdr:row>77</xdr:row>
      <xdr:rowOff>142875</xdr:rowOff>
    </xdr:to>
    <xdr:pic>
      <xdr:nvPicPr>
        <xdr:cNvPr id="78" name="Picture 77" descr="Edit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142875</xdr:rowOff>
    </xdr:to>
    <xdr:pic>
      <xdr:nvPicPr>
        <xdr:cNvPr id="79" name="Picture 78" descr="Edit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6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142875</xdr:rowOff>
    </xdr:to>
    <xdr:pic>
      <xdr:nvPicPr>
        <xdr:cNvPr id="80" name="Picture 79" descr="Edit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</xdr:colOff>
      <xdr:row>80</xdr:row>
      <xdr:rowOff>142875</xdr:rowOff>
    </xdr:to>
    <xdr:pic>
      <xdr:nvPicPr>
        <xdr:cNvPr id="81" name="Picture 80" descr="Edit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152400</xdr:colOff>
      <xdr:row>81</xdr:row>
      <xdr:rowOff>142875</xdr:rowOff>
    </xdr:to>
    <xdr:pic>
      <xdr:nvPicPr>
        <xdr:cNvPr id="82" name="Picture 81" descr="Edit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7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142875</xdr:rowOff>
    </xdr:to>
    <xdr:pic>
      <xdr:nvPicPr>
        <xdr:cNvPr id="83" name="Picture 82" descr="Edit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4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142875</xdr:rowOff>
    </xdr:to>
    <xdr:pic>
      <xdr:nvPicPr>
        <xdr:cNvPr id="84" name="Picture 83" descr="Edit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</xdr:colOff>
      <xdr:row>84</xdr:row>
      <xdr:rowOff>142875</xdr:rowOff>
    </xdr:to>
    <xdr:pic>
      <xdr:nvPicPr>
        <xdr:cNvPr id="85" name="Picture 84" descr="Edit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9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152400</xdr:colOff>
      <xdr:row>85</xdr:row>
      <xdr:rowOff>142875</xdr:rowOff>
    </xdr:to>
    <xdr:pic>
      <xdr:nvPicPr>
        <xdr:cNvPr id="86" name="Picture 85" descr="Edit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152400</xdr:colOff>
      <xdr:row>86</xdr:row>
      <xdr:rowOff>142875</xdr:rowOff>
    </xdr:to>
    <xdr:pic>
      <xdr:nvPicPr>
        <xdr:cNvPr id="87" name="Picture 86" descr="Edit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</xdr:colOff>
      <xdr:row>87</xdr:row>
      <xdr:rowOff>142875</xdr:rowOff>
    </xdr:to>
    <xdr:pic>
      <xdr:nvPicPr>
        <xdr:cNvPr id="88" name="Picture 87" descr="Edit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142875</xdr:rowOff>
    </xdr:to>
    <xdr:pic>
      <xdr:nvPicPr>
        <xdr:cNvPr id="89" name="Picture 88" descr="Edit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142875</xdr:rowOff>
    </xdr:to>
    <xdr:pic>
      <xdr:nvPicPr>
        <xdr:cNvPr id="90" name="Picture 89" descr="Edit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152400</xdr:colOff>
      <xdr:row>90</xdr:row>
      <xdr:rowOff>142875</xdr:rowOff>
    </xdr:to>
    <xdr:pic>
      <xdr:nvPicPr>
        <xdr:cNvPr id="91" name="Picture 90" descr="Edit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2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152400</xdr:colOff>
      <xdr:row>91</xdr:row>
      <xdr:rowOff>142875</xdr:rowOff>
    </xdr:to>
    <xdr:pic>
      <xdr:nvPicPr>
        <xdr:cNvPr id="92" name="Picture 91" descr="Edit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9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152400</xdr:colOff>
      <xdr:row>92</xdr:row>
      <xdr:rowOff>142875</xdr:rowOff>
    </xdr:to>
    <xdr:pic>
      <xdr:nvPicPr>
        <xdr:cNvPr id="93" name="Picture 92" descr="Edit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6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152400</xdr:colOff>
      <xdr:row>93</xdr:row>
      <xdr:rowOff>142875</xdr:rowOff>
    </xdr:to>
    <xdr:pic>
      <xdr:nvPicPr>
        <xdr:cNvPr id="94" name="Picture 93" descr="Edit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3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142875</xdr:rowOff>
    </xdr:to>
    <xdr:pic>
      <xdr:nvPicPr>
        <xdr:cNvPr id="95" name="Picture 94" descr="Edit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0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152400</xdr:colOff>
      <xdr:row>95</xdr:row>
      <xdr:rowOff>142875</xdr:rowOff>
    </xdr:to>
    <xdr:pic>
      <xdr:nvPicPr>
        <xdr:cNvPr id="96" name="Picture 95" descr="Edit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152400</xdr:colOff>
      <xdr:row>96</xdr:row>
      <xdr:rowOff>142875</xdr:rowOff>
    </xdr:to>
    <xdr:pic>
      <xdr:nvPicPr>
        <xdr:cNvPr id="97" name="Picture 96" descr="Edit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152400</xdr:colOff>
      <xdr:row>97</xdr:row>
      <xdr:rowOff>142875</xdr:rowOff>
    </xdr:to>
    <xdr:pic>
      <xdr:nvPicPr>
        <xdr:cNvPr id="98" name="Picture 97" descr="Edit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2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152400</xdr:colOff>
      <xdr:row>98</xdr:row>
      <xdr:rowOff>142875</xdr:rowOff>
    </xdr:to>
    <xdr:pic>
      <xdr:nvPicPr>
        <xdr:cNvPr id="99" name="Picture 98" descr="Edit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9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152400</xdr:colOff>
      <xdr:row>99</xdr:row>
      <xdr:rowOff>142875</xdr:rowOff>
    </xdr:to>
    <xdr:pic>
      <xdr:nvPicPr>
        <xdr:cNvPr id="100" name="Picture 99" descr="Edit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6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152400</xdr:colOff>
      <xdr:row>100</xdr:row>
      <xdr:rowOff>142875</xdr:rowOff>
    </xdr:to>
    <xdr:pic>
      <xdr:nvPicPr>
        <xdr:cNvPr id="101" name="Picture 100" descr="Edit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3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152400</xdr:colOff>
      <xdr:row>101</xdr:row>
      <xdr:rowOff>142875</xdr:rowOff>
    </xdr:to>
    <xdr:pic>
      <xdr:nvPicPr>
        <xdr:cNvPr id="102" name="Picture 101" descr="Edit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152400</xdr:colOff>
      <xdr:row>102</xdr:row>
      <xdr:rowOff>142875</xdr:rowOff>
    </xdr:to>
    <xdr:pic>
      <xdr:nvPicPr>
        <xdr:cNvPr id="103" name="Picture 102" descr="Edit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7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142875</xdr:rowOff>
    </xdr:to>
    <xdr:pic>
      <xdr:nvPicPr>
        <xdr:cNvPr id="104" name="Picture 103" descr="Edit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152400</xdr:colOff>
      <xdr:row>104</xdr:row>
      <xdr:rowOff>142875</xdr:rowOff>
    </xdr:to>
    <xdr:pic>
      <xdr:nvPicPr>
        <xdr:cNvPr id="105" name="Picture 104" descr="Edit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2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152400</xdr:colOff>
      <xdr:row>105</xdr:row>
      <xdr:rowOff>142875</xdr:rowOff>
    </xdr:to>
    <xdr:pic>
      <xdr:nvPicPr>
        <xdr:cNvPr id="106" name="Picture 105" descr="Edit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9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152400</xdr:colOff>
      <xdr:row>106</xdr:row>
      <xdr:rowOff>142875</xdr:rowOff>
    </xdr:to>
    <xdr:pic>
      <xdr:nvPicPr>
        <xdr:cNvPr id="107" name="Picture 106" descr="Edit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152400</xdr:colOff>
      <xdr:row>107</xdr:row>
      <xdr:rowOff>142875</xdr:rowOff>
    </xdr:to>
    <xdr:pic>
      <xdr:nvPicPr>
        <xdr:cNvPr id="108" name="Picture 107" descr="Edit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3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152400</xdr:colOff>
      <xdr:row>108</xdr:row>
      <xdr:rowOff>142875</xdr:rowOff>
    </xdr:to>
    <xdr:pic>
      <xdr:nvPicPr>
        <xdr:cNvPr id="109" name="Picture 108" descr="Edit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152400</xdr:colOff>
      <xdr:row>109</xdr:row>
      <xdr:rowOff>142875</xdr:rowOff>
    </xdr:to>
    <xdr:pic>
      <xdr:nvPicPr>
        <xdr:cNvPr id="110" name="Picture 109" descr="Edit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7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152400</xdr:colOff>
      <xdr:row>110</xdr:row>
      <xdr:rowOff>142875</xdr:rowOff>
    </xdr:to>
    <xdr:pic>
      <xdr:nvPicPr>
        <xdr:cNvPr id="111" name="Picture 110" descr="Edit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152400</xdr:colOff>
      <xdr:row>111</xdr:row>
      <xdr:rowOff>142875</xdr:rowOff>
    </xdr:to>
    <xdr:pic>
      <xdr:nvPicPr>
        <xdr:cNvPr id="112" name="Picture 111" descr="Edit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2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152400</xdr:colOff>
      <xdr:row>112</xdr:row>
      <xdr:rowOff>142875</xdr:rowOff>
    </xdr:to>
    <xdr:pic>
      <xdr:nvPicPr>
        <xdr:cNvPr id="113" name="Picture 112" descr="Edit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9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152400</xdr:colOff>
      <xdr:row>113</xdr:row>
      <xdr:rowOff>142875</xdr:rowOff>
    </xdr:to>
    <xdr:pic>
      <xdr:nvPicPr>
        <xdr:cNvPr id="114" name="Picture 113" descr="Edit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6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152400</xdr:colOff>
      <xdr:row>114</xdr:row>
      <xdr:rowOff>142875</xdr:rowOff>
    </xdr:to>
    <xdr:pic>
      <xdr:nvPicPr>
        <xdr:cNvPr id="115" name="Picture 114" descr="Edit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3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152400</xdr:colOff>
      <xdr:row>115</xdr:row>
      <xdr:rowOff>142875</xdr:rowOff>
    </xdr:to>
    <xdr:pic>
      <xdr:nvPicPr>
        <xdr:cNvPr id="116" name="Picture 115" descr="Edit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0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152400</xdr:colOff>
      <xdr:row>116</xdr:row>
      <xdr:rowOff>142875</xdr:rowOff>
    </xdr:to>
    <xdr:pic>
      <xdr:nvPicPr>
        <xdr:cNvPr id="117" name="Picture 116" descr="Edit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152400</xdr:colOff>
      <xdr:row>117</xdr:row>
      <xdr:rowOff>142875</xdr:rowOff>
    </xdr:to>
    <xdr:pic>
      <xdr:nvPicPr>
        <xdr:cNvPr id="118" name="Picture 117" descr="Edit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152400</xdr:colOff>
      <xdr:row>118</xdr:row>
      <xdr:rowOff>142875</xdr:rowOff>
    </xdr:to>
    <xdr:pic>
      <xdr:nvPicPr>
        <xdr:cNvPr id="119" name="Picture 118" descr="Edit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2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152400</xdr:colOff>
      <xdr:row>119</xdr:row>
      <xdr:rowOff>142875</xdr:rowOff>
    </xdr:to>
    <xdr:pic>
      <xdr:nvPicPr>
        <xdr:cNvPr id="120" name="Picture 119" descr="Edit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9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152400</xdr:colOff>
      <xdr:row>120</xdr:row>
      <xdr:rowOff>142875</xdr:rowOff>
    </xdr:to>
    <xdr:pic>
      <xdr:nvPicPr>
        <xdr:cNvPr id="121" name="Picture 120" descr="Edit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152400</xdr:colOff>
      <xdr:row>121</xdr:row>
      <xdr:rowOff>142875</xdr:rowOff>
    </xdr:to>
    <xdr:pic>
      <xdr:nvPicPr>
        <xdr:cNvPr id="122" name="Picture 121" descr="Edit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3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142875</xdr:rowOff>
    </xdr:to>
    <xdr:pic>
      <xdr:nvPicPr>
        <xdr:cNvPr id="123" name="Picture 122" descr="Edit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0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152400</xdr:colOff>
      <xdr:row>123</xdr:row>
      <xdr:rowOff>142875</xdr:rowOff>
    </xdr:to>
    <xdr:pic>
      <xdr:nvPicPr>
        <xdr:cNvPr id="124" name="Picture 123" descr="Edit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7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152400</xdr:colOff>
      <xdr:row>124</xdr:row>
      <xdr:rowOff>142875</xdr:rowOff>
    </xdr:to>
    <xdr:pic>
      <xdr:nvPicPr>
        <xdr:cNvPr id="125" name="Picture 124" descr="Edit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152400</xdr:colOff>
      <xdr:row>125</xdr:row>
      <xdr:rowOff>142875</xdr:rowOff>
    </xdr:to>
    <xdr:pic>
      <xdr:nvPicPr>
        <xdr:cNvPr id="126" name="Picture 125" descr="Edit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2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152400</xdr:colOff>
      <xdr:row>126</xdr:row>
      <xdr:rowOff>142875</xdr:rowOff>
    </xdr:to>
    <xdr:pic>
      <xdr:nvPicPr>
        <xdr:cNvPr id="127" name="Picture 126" descr="Edit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152400</xdr:colOff>
      <xdr:row>127</xdr:row>
      <xdr:rowOff>142875</xdr:rowOff>
    </xdr:to>
    <xdr:pic>
      <xdr:nvPicPr>
        <xdr:cNvPr id="128" name="Picture 127" descr="Edit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6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152400</xdr:colOff>
      <xdr:row>128</xdr:row>
      <xdr:rowOff>142875</xdr:rowOff>
    </xdr:to>
    <xdr:pic>
      <xdr:nvPicPr>
        <xdr:cNvPr id="129" name="Picture 128" descr="Edit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3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152400</xdr:colOff>
      <xdr:row>129</xdr:row>
      <xdr:rowOff>142875</xdr:rowOff>
    </xdr:to>
    <xdr:pic>
      <xdr:nvPicPr>
        <xdr:cNvPr id="130" name="Picture 129" descr="Edit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0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152400</xdr:colOff>
      <xdr:row>130</xdr:row>
      <xdr:rowOff>142875</xdr:rowOff>
    </xdr:to>
    <xdr:pic>
      <xdr:nvPicPr>
        <xdr:cNvPr id="131" name="Picture 130" descr="Edit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7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152400</xdr:colOff>
      <xdr:row>131</xdr:row>
      <xdr:rowOff>142875</xdr:rowOff>
    </xdr:to>
    <xdr:pic>
      <xdr:nvPicPr>
        <xdr:cNvPr id="132" name="Picture 131" descr="Edit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5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152400</xdr:colOff>
      <xdr:row>132</xdr:row>
      <xdr:rowOff>142875</xdr:rowOff>
    </xdr:to>
    <xdr:pic>
      <xdr:nvPicPr>
        <xdr:cNvPr id="133" name="Picture 132" descr="Edit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152400</xdr:colOff>
      <xdr:row>133</xdr:row>
      <xdr:rowOff>142875</xdr:rowOff>
    </xdr:to>
    <xdr:pic>
      <xdr:nvPicPr>
        <xdr:cNvPr id="134" name="Picture 133" descr="Edit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9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152400</xdr:colOff>
      <xdr:row>134</xdr:row>
      <xdr:rowOff>142875</xdr:rowOff>
    </xdr:to>
    <xdr:pic>
      <xdr:nvPicPr>
        <xdr:cNvPr id="135" name="Picture 134" descr="Edit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6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152400</xdr:colOff>
      <xdr:row>135</xdr:row>
      <xdr:rowOff>142875</xdr:rowOff>
    </xdr:to>
    <xdr:pic>
      <xdr:nvPicPr>
        <xdr:cNvPr id="136" name="Picture 135" descr="Edit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3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152400</xdr:colOff>
      <xdr:row>136</xdr:row>
      <xdr:rowOff>142875</xdr:rowOff>
    </xdr:to>
    <xdr:pic>
      <xdr:nvPicPr>
        <xdr:cNvPr id="137" name="Picture 136" descr="Edit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0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152400</xdr:colOff>
      <xdr:row>137</xdr:row>
      <xdr:rowOff>142875</xdr:rowOff>
    </xdr:to>
    <xdr:pic>
      <xdr:nvPicPr>
        <xdr:cNvPr id="138" name="Picture 137" descr="Edit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7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152400</xdr:colOff>
      <xdr:row>138</xdr:row>
      <xdr:rowOff>142875</xdr:rowOff>
    </xdr:to>
    <xdr:pic>
      <xdr:nvPicPr>
        <xdr:cNvPr id="139" name="Picture 138" descr="Edit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152400</xdr:colOff>
      <xdr:row>139</xdr:row>
      <xdr:rowOff>142875</xdr:rowOff>
    </xdr:to>
    <xdr:pic>
      <xdr:nvPicPr>
        <xdr:cNvPr id="140" name="Picture 139" descr="Edit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2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152400</xdr:colOff>
      <xdr:row>140</xdr:row>
      <xdr:rowOff>142875</xdr:rowOff>
    </xdr:to>
    <xdr:pic>
      <xdr:nvPicPr>
        <xdr:cNvPr id="141" name="Picture 140" descr="Edit">
          <a:hlinkClick xmlns:r="http://schemas.openxmlformats.org/officeDocument/2006/relationships" r:id="rId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9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152400</xdr:colOff>
      <xdr:row>141</xdr:row>
      <xdr:rowOff>142875</xdr:rowOff>
    </xdr:to>
    <xdr:pic>
      <xdr:nvPicPr>
        <xdr:cNvPr id="142" name="Picture 141" descr="Edit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6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152400</xdr:colOff>
      <xdr:row>142</xdr:row>
      <xdr:rowOff>142875</xdr:rowOff>
    </xdr:to>
    <xdr:pic>
      <xdr:nvPicPr>
        <xdr:cNvPr id="143" name="Picture 142" descr="Edit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3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152400</xdr:colOff>
      <xdr:row>143</xdr:row>
      <xdr:rowOff>142875</xdr:rowOff>
    </xdr:to>
    <xdr:pic>
      <xdr:nvPicPr>
        <xdr:cNvPr id="144" name="Picture 143" descr="Edit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0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152400</xdr:colOff>
      <xdr:row>144</xdr:row>
      <xdr:rowOff>142875</xdr:rowOff>
    </xdr:to>
    <xdr:pic>
      <xdr:nvPicPr>
        <xdr:cNvPr id="145" name="Picture 144" descr="Edit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7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152400</xdr:colOff>
      <xdr:row>145</xdr:row>
      <xdr:rowOff>142875</xdr:rowOff>
    </xdr:to>
    <xdr:pic>
      <xdr:nvPicPr>
        <xdr:cNvPr id="146" name="Picture 145" descr="Edit">
          <a:hlinkClick xmlns:r="http://schemas.openxmlformats.org/officeDocument/2006/relationships" r:id="rId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5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152400</xdr:colOff>
      <xdr:row>146</xdr:row>
      <xdr:rowOff>142875</xdr:rowOff>
    </xdr:to>
    <xdr:pic>
      <xdr:nvPicPr>
        <xdr:cNvPr id="147" name="Picture 146" descr="Edit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2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152400</xdr:colOff>
      <xdr:row>147</xdr:row>
      <xdr:rowOff>142875</xdr:rowOff>
    </xdr:to>
    <xdr:pic>
      <xdr:nvPicPr>
        <xdr:cNvPr id="148" name="Picture 147" descr="Edit">
          <a:hlinkClick xmlns:r="http://schemas.openxmlformats.org/officeDocument/2006/relationships" r:id="rId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9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152400</xdr:colOff>
      <xdr:row>148</xdr:row>
      <xdr:rowOff>142875</xdr:rowOff>
    </xdr:to>
    <xdr:pic>
      <xdr:nvPicPr>
        <xdr:cNvPr id="149" name="Picture 148" descr="Edit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6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152400</xdr:colOff>
      <xdr:row>149</xdr:row>
      <xdr:rowOff>142875</xdr:rowOff>
    </xdr:to>
    <xdr:pic>
      <xdr:nvPicPr>
        <xdr:cNvPr id="150" name="Picture 149" descr="Edit">
          <a:hlinkClick xmlns:r="http://schemas.openxmlformats.org/officeDocument/2006/relationships" r:id="rId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3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152400</xdr:colOff>
      <xdr:row>150</xdr:row>
      <xdr:rowOff>142875</xdr:rowOff>
    </xdr:to>
    <xdr:pic>
      <xdr:nvPicPr>
        <xdr:cNvPr id="151" name="Picture 150" descr="Edit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152400</xdr:colOff>
      <xdr:row>151</xdr:row>
      <xdr:rowOff>142875</xdr:rowOff>
    </xdr:to>
    <xdr:pic>
      <xdr:nvPicPr>
        <xdr:cNvPr id="152" name="Picture 151" descr="Edit">
          <a:hlinkClick xmlns:r="http://schemas.openxmlformats.org/officeDocument/2006/relationships" r:id="rId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7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152400</xdr:colOff>
      <xdr:row>152</xdr:row>
      <xdr:rowOff>142875</xdr:rowOff>
    </xdr:to>
    <xdr:pic>
      <xdr:nvPicPr>
        <xdr:cNvPr id="153" name="Picture 152" descr="Edit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5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152400</xdr:colOff>
      <xdr:row>153</xdr:row>
      <xdr:rowOff>142875</xdr:rowOff>
    </xdr:to>
    <xdr:pic>
      <xdr:nvPicPr>
        <xdr:cNvPr id="154" name="Picture 153" descr="Edit">
          <a:hlinkClick xmlns:r="http://schemas.openxmlformats.org/officeDocument/2006/relationships" r:id="rId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2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152400</xdr:colOff>
      <xdr:row>154</xdr:row>
      <xdr:rowOff>142875</xdr:rowOff>
    </xdr:to>
    <xdr:pic>
      <xdr:nvPicPr>
        <xdr:cNvPr id="155" name="Picture 154" descr="Edit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9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152400</xdr:colOff>
      <xdr:row>155</xdr:row>
      <xdr:rowOff>142875</xdr:rowOff>
    </xdr:to>
    <xdr:pic>
      <xdr:nvPicPr>
        <xdr:cNvPr id="156" name="Picture 155" descr="Edit">
          <a:hlinkClick xmlns:r="http://schemas.openxmlformats.org/officeDocument/2006/relationships" r:id="rId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6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152400</xdr:colOff>
      <xdr:row>156</xdr:row>
      <xdr:rowOff>142875</xdr:rowOff>
    </xdr:to>
    <xdr:pic>
      <xdr:nvPicPr>
        <xdr:cNvPr id="157" name="Picture 156" descr="Edit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3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152400</xdr:colOff>
      <xdr:row>157</xdr:row>
      <xdr:rowOff>142875</xdr:rowOff>
    </xdr:to>
    <xdr:pic>
      <xdr:nvPicPr>
        <xdr:cNvPr id="158" name="Picture 157" descr="Edit">
          <a:hlinkClick xmlns:r="http://schemas.openxmlformats.org/officeDocument/2006/relationships" r:id="rId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0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152400</xdr:colOff>
      <xdr:row>158</xdr:row>
      <xdr:rowOff>142875</xdr:rowOff>
    </xdr:to>
    <xdr:pic>
      <xdr:nvPicPr>
        <xdr:cNvPr id="159" name="Picture 158" descr="Edit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152400</xdr:colOff>
      <xdr:row>159</xdr:row>
      <xdr:rowOff>142875</xdr:rowOff>
    </xdr:to>
    <xdr:pic>
      <xdr:nvPicPr>
        <xdr:cNvPr id="160" name="Picture 159" descr="Edit">
          <a:hlinkClick xmlns:r="http://schemas.openxmlformats.org/officeDocument/2006/relationships" r:id="rId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5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152400</xdr:colOff>
      <xdr:row>160</xdr:row>
      <xdr:rowOff>142875</xdr:rowOff>
    </xdr:to>
    <xdr:pic>
      <xdr:nvPicPr>
        <xdr:cNvPr id="161" name="Picture 160" descr="Edit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2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152400</xdr:colOff>
      <xdr:row>161</xdr:row>
      <xdr:rowOff>142875</xdr:rowOff>
    </xdr:to>
    <xdr:pic>
      <xdr:nvPicPr>
        <xdr:cNvPr id="162" name="Picture 161" descr="Edit">
          <a:hlinkClick xmlns:r="http://schemas.openxmlformats.org/officeDocument/2006/relationships" r:id="rId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9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152400</xdr:colOff>
      <xdr:row>162</xdr:row>
      <xdr:rowOff>142875</xdr:rowOff>
    </xdr:to>
    <xdr:pic>
      <xdr:nvPicPr>
        <xdr:cNvPr id="163" name="Picture 162" descr="Edit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6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152400</xdr:colOff>
      <xdr:row>163</xdr:row>
      <xdr:rowOff>142875</xdr:rowOff>
    </xdr:to>
    <xdr:pic>
      <xdr:nvPicPr>
        <xdr:cNvPr id="164" name="Picture 163" descr="Edit">
          <a:hlinkClick xmlns:r="http://schemas.openxmlformats.org/officeDocument/2006/relationships" r:id="rId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3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152400</xdr:colOff>
      <xdr:row>164</xdr:row>
      <xdr:rowOff>142875</xdr:rowOff>
    </xdr:to>
    <xdr:pic>
      <xdr:nvPicPr>
        <xdr:cNvPr id="165" name="Picture 164" descr="Edit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0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152400</xdr:colOff>
      <xdr:row>165</xdr:row>
      <xdr:rowOff>142875</xdr:rowOff>
    </xdr:to>
    <xdr:pic>
      <xdr:nvPicPr>
        <xdr:cNvPr id="166" name="Picture 165" descr="Edit">
          <a:hlinkClick xmlns:r="http://schemas.openxmlformats.org/officeDocument/2006/relationships" r:id="rId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152400</xdr:colOff>
      <xdr:row>166</xdr:row>
      <xdr:rowOff>142875</xdr:rowOff>
    </xdr:to>
    <xdr:pic>
      <xdr:nvPicPr>
        <xdr:cNvPr id="167" name="Picture 166" descr="Edit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5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152400</xdr:colOff>
      <xdr:row>167</xdr:row>
      <xdr:rowOff>142875</xdr:rowOff>
    </xdr:to>
    <xdr:pic>
      <xdr:nvPicPr>
        <xdr:cNvPr id="168" name="Picture 167" descr="Edit">
          <a:hlinkClick xmlns:r="http://schemas.openxmlformats.org/officeDocument/2006/relationships" r:id="rId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2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152400</xdr:colOff>
      <xdr:row>168</xdr:row>
      <xdr:rowOff>142875</xdr:rowOff>
    </xdr:to>
    <xdr:pic>
      <xdr:nvPicPr>
        <xdr:cNvPr id="169" name="Picture 168" descr="Edit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152400</xdr:colOff>
      <xdr:row>169</xdr:row>
      <xdr:rowOff>142875</xdr:rowOff>
    </xdr:to>
    <xdr:pic>
      <xdr:nvPicPr>
        <xdr:cNvPr id="170" name="Picture 169" descr="Edit">
          <a:hlinkClick xmlns:r="http://schemas.openxmlformats.org/officeDocument/2006/relationships" r:id="rId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6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152400</xdr:colOff>
      <xdr:row>170</xdr:row>
      <xdr:rowOff>142875</xdr:rowOff>
    </xdr:to>
    <xdr:pic>
      <xdr:nvPicPr>
        <xdr:cNvPr id="171" name="Picture 170" descr="Edit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3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152400</xdr:colOff>
      <xdr:row>171</xdr:row>
      <xdr:rowOff>142875</xdr:rowOff>
    </xdr:to>
    <xdr:pic>
      <xdr:nvPicPr>
        <xdr:cNvPr id="172" name="Picture 171" descr="Edit">
          <a:hlinkClick xmlns:r="http://schemas.openxmlformats.org/officeDocument/2006/relationships" r:id="rId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0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152400</xdr:colOff>
      <xdr:row>172</xdr:row>
      <xdr:rowOff>142875</xdr:rowOff>
    </xdr:to>
    <xdr:pic>
      <xdr:nvPicPr>
        <xdr:cNvPr id="173" name="Picture 172" descr="Edit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152400</xdr:colOff>
      <xdr:row>173</xdr:row>
      <xdr:rowOff>142875</xdr:rowOff>
    </xdr:to>
    <xdr:pic>
      <xdr:nvPicPr>
        <xdr:cNvPr id="174" name="Picture 173" descr="Edit">
          <a:hlinkClick xmlns:r="http://schemas.openxmlformats.org/officeDocument/2006/relationships" r:id="rId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5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152400</xdr:colOff>
      <xdr:row>174</xdr:row>
      <xdr:rowOff>142875</xdr:rowOff>
    </xdr:to>
    <xdr:pic>
      <xdr:nvPicPr>
        <xdr:cNvPr id="175" name="Picture 174" descr="Edit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2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152400</xdr:colOff>
      <xdr:row>175</xdr:row>
      <xdr:rowOff>142875</xdr:rowOff>
    </xdr:to>
    <xdr:pic>
      <xdr:nvPicPr>
        <xdr:cNvPr id="176" name="Picture 175" descr="Edit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9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152400</xdr:colOff>
      <xdr:row>176</xdr:row>
      <xdr:rowOff>142875</xdr:rowOff>
    </xdr:to>
    <xdr:pic>
      <xdr:nvPicPr>
        <xdr:cNvPr id="177" name="Picture 176" descr="Edit">
          <a:hlinkClick xmlns:r="http://schemas.openxmlformats.org/officeDocument/2006/relationships" r:id="rId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152400</xdr:colOff>
      <xdr:row>177</xdr:row>
      <xdr:rowOff>142875</xdr:rowOff>
    </xdr:to>
    <xdr:pic>
      <xdr:nvPicPr>
        <xdr:cNvPr id="178" name="Picture 177" descr="Edit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3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152400</xdr:colOff>
      <xdr:row>178</xdr:row>
      <xdr:rowOff>142875</xdr:rowOff>
    </xdr:to>
    <xdr:pic>
      <xdr:nvPicPr>
        <xdr:cNvPr id="179" name="Picture 178" descr="Edit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0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152400</xdr:colOff>
      <xdr:row>179</xdr:row>
      <xdr:rowOff>142875</xdr:rowOff>
    </xdr:to>
    <xdr:pic>
      <xdr:nvPicPr>
        <xdr:cNvPr id="180" name="Picture 179" descr="Edit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8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152400</xdr:colOff>
      <xdr:row>180</xdr:row>
      <xdr:rowOff>142875</xdr:rowOff>
    </xdr:to>
    <xdr:pic>
      <xdr:nvPicPr>
        <xdr:cNvPr id="181" name="Picture 180" descr="Edit">
          <a:hlinkClick xmlns:r="http://schemas.openxmlformats.org/officeDocument/2006/relationships" r:id="rId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5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152400</xdr:colOff>
      <xdr:row>181</xdr:row>
      <xdr:rowOff>142875</xdr:rowOff>
    </xdr:to>
    <xdr:pic>
      <xdr:nvPicPr>
        <xdr:cNvPr id="182" name="Picture 181" descr="Edit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2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152400</xdr:colOff>
      <xdr:row>182</xdr:row>
      <xdr:rowOff>142875</xdr:rowOff>
    </xdr:to>
    <xdr:pic>
      <xdr:nvPicPr>
        <xdr:cNvPr id="183" name="Picture 182" descr="Edit">
          <a:hlinkClick xmlns:r="http://schemas.openxmlformats.org/officeDocument/2006/relationships" r:id="rId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9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152400</xdr:colOff>
      <xdr:row>183</xdr:row>
      <xdr:rowOff>142875</xdr:rowOff>
    </xdr:to>
    <xdr:pic>
      <xdr:nvPicPr>
        <xdr:cNvPr id="184" name="Picture 183" descr="Edit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6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152400</xdr:colOff>
      <xdr:row>184</xdr:row>
      <xdr:rowOff>142875</xdr:rowOff>
    </xdr:to>
    <xdr:pic>
      <xdr:nvPicPr>
        <xdr:cNvPr id="185" name="Picture 184" descr="Edit">
          <a:hlinkClick xmlns:r="http://schemas.openxmlformats.org/officeDocument/2006/relationships" r:id="rId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3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152400</xdr:colOff>
      <xdr:row>185</xdr:row>
      <xdr:rowOff>142875</xdr:rowOff>
    </xdr:to>
    <xdr:pic>
      <xdr:nvPicPr>
        <xdr:cNvPr id="186" name="Picture 185" descr="Edit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0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152400</xdr:colOff>
      <xdr:row>186</xdr:row>
      <xdr:rowOff>142875</xdr:rowOff>
    </xdr:to>
    <xdr:pic>
      <xdr:nvPicPr>
        <xdr:cNvPr id="187" name="Picture 186" descr="Edit">
          <a:hlinkClick xmlns:r="http://schemas.openxmlformats.org/officeDocument/2006/relationships" r:id="rId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8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152400</xdr:colOff>
      <xdr:row>187</xdr:row>
      <xdr:rowOff>142875</xdr:rowOff>
    </xdr:to>
    <xdr:pic>
      <xdr:nvPicPr>
        <xdr:cNvPr id="188" name="Picture 187" descr="Edit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5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152400</xdr:colOff>
      <xdr:row>188</xdr:row>
      <xdr:rowOff>142875</xdr:rowOff>
    </xdr:to>
    <xdr:pic>
      <xdr:nvPicPr>
        <xdr:cNvPr id="189" name="Picture 188" descr="Edit">
          <a:hlinkClick xmlns:r="http://schemas.openxmlformats.org/officeDocument/2006/relationships" r:id="rId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2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152400</xdr:colOff>
      <xdr:row>189</xdr:row>
      <xdr:rowOff>142875</xdr:rowOff>
    </xdr:to>
    <xdr:pic>
      <xdr:nvPicPr>
        <xdr:cNvPr id="190" name="Picture 189" descr="Edit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9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152400</xdr:colOff>
      <xdr:row>190</xdr:row>
      <xdr:rowOff>142875</xdr:rowOff>
    </xdr:to>
    <xdr:pic>
      <xdr:nvPicPr>
        <xdr:cNvPr id="191" name="Picture 190" descr="Edit">
          <a:hlinkClick xmlns:r="http://schemas.openxmlformats.org/officeDocument/2006/relationships" r:id="rId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6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152400</xdr:colOff>
      <xdr:row>191</xdr:row>
      <xdr:rowOff>142875</xdr:rowOff>
    </xdr:to>
    <xdr:pic>
      <xdr:nvPicPr>
        <xdr:cNvPr id="192" name="Picture 191" descr="Edit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3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152400</xdr:colOff>
      <xdr:row>192</xdr:row>
      <xdr:rowOff>142875</xdr:rowOff>
    </xdr:to>
    <xdr:pic>
      <xdr:nvPicPr>
        <xdr:cNvPr id="193" name="Picture 192" descr="Edit">
          <a:hlinkClick xmlns:r="http://schemas.openxmlformats.org/officeDocument/2006/relationships" r:id="rId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0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152400</xdr:colOff>
      <xdr:row>193</xdr:row>
      <xdr:rowOff>142875</xdr:rowOff>
    </xdr:to>
    <xdr:pic>
      <xdr:nvPicPr>
        <xdr:cNvPr id="194" name="Picture 193" descr="Edit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152400</xdr:colOff>
      <xdr:row>194</xdr:row>
      <xdr:rowOff>142875</xdr:rowOff>
    </xdr:to>
    <xdr:pic>
      <xdr:nvPicPr>
        <xdr:cNvPr id="195" name="Picture 194" descr="Edit">
          <a:hlinkClick xmlns:r="http://schemas.openxmlformats.org/officeDocument/2006/relationships" r:id="rId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5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152400</xdr:colOff>
      <xdr:row>195</xdr:row>
      <xdr:rowOff>142875</xdr:rowOff>
    </xdr:to>
    <xdr:pic>
      <xdr:nvPicPr>
        <xdr:cNvPr id="196" name="Picture 195" descr="Edit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152400</xdr:colOff>
      <xdr:row>196</xdr:row>
      <xdr:rowOff>142875</xdr:rowOff>
    </xdr:to>
    <xdr:pic>
      <xdr:nvPicPr>
        <xdr:cNvPr id="197" name="Picture 196" descr="Edit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9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152400</xdr:colOff>
      <xdr:row>197</xdr:row>
      <xdr:rowOff>142875</xdr:rowOff>
    </xdr:to>
    <xdr:pic>
      <xdr:nvPicPr>
        <xdr:cNvPr id="198" name="Picture 197" descr="Edit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6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152400</xdr:colOff>
      <xdr:row>198</xdr:row>
      <xdr:rowOff>142875</xdr:rowOff>
    </xdr:to>
    <xdr:pic>
      <xdr:nvPicPr>
        <xdr:cNvPr id="199" name="Picture 198" descr="Edit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3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152400</xdr:colOff>
      <xdr:row>199</xdr:row>
      <xdr:rowOff>142875</xdr:rowOff>
    </xdr:to>
    <xdr:pic>
      <xdr:nvPicPr>
        <xdr:cNvPr id="200" name="Picture 199" descr="Edit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0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152400</xdr:colOff>
      <xdr:row>200</xdr:row>
      <xdr:rowOff>142875</xdr:rowOff>
    </xdr:to>
    <xdr:pic>
      <xdr:nvPicPr>
        <xdr:cNvPr id="201" name="Picture 200" descr="Edit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8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152400</xdr:colOff>
      <xdr:row>201</xdr:row>
      <xdr:rowOff>142875</xdr:rowOff>
    </xdr:to>
    <xdr:pic>
      <xdr:nvPicPr>
        <xdr:cNvPr id="202" name="Picture 201" descr="Edit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5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152400</xdr:colOff>
      <xdr:row>202</xdr:row>
      <xdr:rowOff>142875</xdr:rowOff>
    </xdr:to>
    <xdr:pic>
      <xdr:nvPicPr>
        <xdr:cNvPr id="203" name="Picture 202" descr="Edit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2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152400</xdr:colOff>
      <xdr:row>203</xdr:row>
      <xdr:rowOff>142875</xdr:rowOff>
    </xdr:to>
    <xdr:pic>
      <xdr:nvPicPr>
        <xdr:cNvPr id="204" name="Picture 203" descr="Edit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9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152400</xdr:colOff>
      <xdr:row>204</xdr:row>
      <xdr:rowOff>142875</xdr:rowOff>
    </xdr:to>
    <xdr:pic>
      <xdr:nvPicPr>
        <xdr:cNvPr id="205" name="Picture 204" descr="Edit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152400</xdr:colOff>
      <xdr:row>205</xdr:row>
      <xdr:rowOff>142875</xdr:rowOff>
    </xdr:to>
    <xdr:pic>
      <xdr:nvPicPr>
        <xdr:cNvPr id="206" name="Picture 205" descr="Edit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3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152400</xdr:colOff>
      <xdr:row>206</xdr:row>
      <xdr:rowOff>142875</xdr:rowOff>
    </xdr:to>
    <xdr:pic>
      <xdr:nvPicPr>
        <xdr:cNvPr id="207" name="Picture 206" descr="Edit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0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152400</xdr:colOff>
      <xdr:row>207</xdr:row>
      <xdr:rowOff>142875</xdr:rowOff>
    </xdr:to>
    <xdr:pic>
      <xdr:nvPicPr>
        <xdr:cNvPr id="208" name="Picture 207" descr="Edit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152400</xdr:colOff>
      <xdr:row>208</xdr:row>
      <xdr:rowOff>142875</xdr:rowOff>
    </xdr:to>
    <xdr:pic>
      <xdr:nvPicPr>
        <xdr:cNvPr id="209" name="Picture 208" descr="Edit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5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152400</xdr:colOff>
      <xdr:row>209</xdr:row>
      <xdr:rowOff>142875</xdr:rowOff>
    </xdr:to>
    <xdr:pic>
      <xdr:nvPicPr>
        <xdr:cNvPr id="210" name="Picture 209" descr="Edit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2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152400</xdr:colOff>
      <xdr:row>210</xdr:row>
      <xdr:rowOff>142875</xdr:rowOff>
    </xdr:to>
    <xdr:pic>
      <xdr:nvPicPr>
        <xdr:cNvPr id="211" name="Picture 210" descr="Edit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9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152400</xdr:colOff>
      <xdr:row>211</xdr:row>
      <xdr:rowOff>142875</xdr:rowOff>
    </xdr:to>
    <xdr:pic>
      <xdr:nvPicPr>
        <xdr:cNvPr id="212" name="Picture 211" descr="Edit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6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152400</xdr:colOff>
      <xdr:row>212</xdr:row>
      <xdr:rowOff>142875</xdr:rowOff>
    </xdr:to>
    <xdr:pic>
      <xdr:nvPicPr>
        <xdr:cNvPr id="213" name="Picture 212" descr="Edit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3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152400</xdr:colOff>
      <xdr:row>213</xdr:row>
      <xdr:rowOff>142875</xdr:rowOff>
    </xdr:to>
    <xdr:pic>
      <xdr:nvPicPr>
        <xdr:cNvPr id="214" name="Picture 213" descr="Edit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0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152400</xdr:colOff>
      <xdr:row>214</xdr:row>
      <xdr:rowOff>142875</xdr:rowOff>
    </xdr:to>
    <xdr:pic>
      <xdr:nvPicPr>
        <xdr:cNvPr id="215" name="Picture 214" descr="Edit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8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152400</xdr:colOff>
      <xdr:row>215</xdr:row>
      <xdr:rowOff>142875</xdr:rowOff>
    </xdr:to>
    <xdr:pic>
      <xdr:nvPicPr>
        <xdr:cNvPr id="216" name="Picture 215" descr="Edit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5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152400</xdr:colOff>
      <xdr:row>216</xdr:row>
      <xdr:rowOff>142875</xdr:rowOff>
    </xdr:to>
    <xdr:pic>
      <xdr:nvPicPr>
        <xdr:cNvPr id="217" name="Picture 216" descr="Edit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2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152400</xdr:colOff>
      <xdr:row>217</xdr:row>
      <xdr:rowOff>142875</xdr:rowOff>
    </xdr:to>
    <xdr:pic>
      <xdr:nvPicPr>
        <xdr:cNvPr id="218" name="Picture 217" descr="Edit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9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152400</xdr:colOff>
      <xdr:row>218</xdr:row>
      <xdr:rowOff>142875</xdr:rowOff>
    </xdr:to>
    <xdr:pic>
      <xdr:nvPicPr>
        <xdr:cNvPr id="219" name="Picture 218" descr="Edit">
          <a:hlinkClick xmlns:r="http://schemas.openxmlformats.org/officeDocument/2006/relationships" r:id="rId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6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152400</xdr:colOff>
      <xdr:row>219</xdr:row>
      <xdr:rowOff>142875</xdr:rowOff>
    </xdr:to>
    <xdr:pic>
      <xdr:nvPicPr>
        <xdr:cNvPr id="220" name="Picture 219" descr="Edit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3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152400</xdr:colOff>
      <xdr:row>220</xdr:row>
      <xdr:rowOff>142875</xdr:rowOff>
    </xdr:to>
    <xdr:pic>
      <xdr:nvPicPr>
        <xdr:cNvPr id="221" name="Picture 220" descr="Edit">
          <a:hlinkClick xmlns:r="http://schemas.openxmlformats.org/officeDocument/2006/relationships" r:id="rId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0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152400</xdr:colOff>
      <xdr:row>221</xdr:row>
      <xdr:rowOff>142875</xdr:rowOff>
    </xdr:to>
    <xdr:pic>
      <xdr:nvPicPr>
        <xdr:cNvPr id="222" name="Picture 221" descr="Edit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8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152400</xdr:colOff>
      <xdr:row>222</xdr:row>
      <xdr:rowOff>142875</xdr:rowOff>
    </xdr:to>
    <xdr:pic>
      <xdr:nvPicPr>
        <xdr:cNvPr id="223" name="Picture 222" descr="Edit">
          <a:hlinkClick xmlns:r="http://schemas.openxmlformats.org/officeDocument/2006/relationships" r:id="rId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5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152400</xdr:colOff>
      <xdr:row>223</xdr:row>
      <xdr:rowOff>142875</xdr:rowOff>
    </xdr:to>
    <xdr:pic>
      <xdr:nvPicPr>
        <xdr:cNvPr id="224" name="Picture 223" descr="Edit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2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152400</xdr:colOff>
      <xdr:row>224</xdr:row>
      <xdr:rowOff>142875</xdr:rowOff>
    </xdr:to>
    <xdr:pic>
      <xdr:nvPicPr>
        <xdr:cNvPr id="225" name="Picture 224" descr="Edit">
          <a:hlinkClick xmlns:r="http://schemas.openxmlformats.org/officeDocument/2006/relationships" r:id="rId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9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152400</xdr:colOff>
      <xdr:row>225</xdr:row>
      <xdr:rowOff>142875</xdr:rowOff>
    </xdr:to>
    <xdr:pic>
      <xdr:nvPicPr>
        <xdr:cNvPr id="226" name="Picture 225" descr="Edit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6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152400</xdr:colOff>
      <xdr:row>226</xdr:row>
      <xdr:rowOff>142875</xdr:rowOff>
    </xdr:to>
    <xdr:pic>
      <xdr:nvPicPr>
        <xdr:cNvPr id="227" name="Picture 226" descr="Edit">
          <a:hlinkClick xmlns:r="http://schemas.openxmlformats.org/officeDocument/2006/relationships" r:id="rId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3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152400</xdr:colOff>
      <xdr:row>227</xdr:row>
      <xdr:rowOff>142875</xdr:rowOff>
    </xdr:to>
    <xdr:pic>
      <xdr:nvPicPr>
        <xdr:cNvPr id="228" name="Picture 227" descr="Edit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152400</xdr:colOff>
      <xdr:row>228</xdr:row>
      <xdr:rowOff>142875</xdr:rowOff>
    </xdr:to>
    <xdr:pic>
      <xdr:nvPicPr>
        <xdr:cNvPr id="229" name="Picture 228" descr="Edit">
          <a:hlinkClick xmlns:r="http://schemas.openxmlformats.org/officeDocument/2006/relationships" r:id="rId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8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152400</xdr:colOff>
      <xdr:row>229</xdr:row>
      <xdr:rowOff>142875</xdr:rowOff>
    </xdr:to>
    <xdr:pic>
      <xdr:nvPicPr>
        <xdr:cNvPr id="230" name="Picture 229" descr="Edit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5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152400</xdr:colOff>
      <xdr:row>230</xdr:row>
      <xdr:rowOff>142875</xdr:rowOff>
    </xdr:to>
    <xdr:pic>
      <xdr:nvPicPr>
        <xdr:cNvPr id="231" name="Picture 230" descr="Edit">
          <a:hlinkClick xmlns:r="http://schemas.openxmlformats.org/officeDocument/2006/relationships" r:id="rId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2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152400</xdr:colOff>
      <xdr:row>231</xdr:row>
      <xdr:rowOff>142875</xdr:rowOff>
    </xdr:to>
    <xdr:pic>
      <xdr:nvPicPr>
        <xdr:cNvPr id="232" name="Picture 231" descr="Edit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9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152400</xdr:colOff>
      <xdr:row>232</xdr:row>
      <xdr:rowOff>142875</xdr:rowOff>
    </xdr:to>
    <xdr:pic>
      <xdr:nvPicPr>
        <xdr:cNvPr id="233" name="Picture 232" descr="Edit">
          <a:hlinkClick xmlns:r="http://schemas.openxmlformats.org/officeDocument/2006/relationships" r:id="rId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6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152400</xdr:colOff>
      <xdr:row>233</xdr:row>
      <xdr:rowOff>142875</xdr:rowOff>
    </xdr:to>
    <xdr:pic>
      <xdr:nvPicPr>
        <xdr:cNvPr id="234" name="Picture 233" descr="Edit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3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152400</xdr:colOff>
      <xdr:row>234</xdr:row>
      <xdr:rowOff>142875</xdr:rowOff>
    </xdr:to>
    <xdr:pic>
      <xdr:nvPicPr>
        <xdr:cNvPr id="235" name="Picture 234" descr="Edit">
          <a:hlinkClick xmlns:r="http://schemas.openxmlformats.org/officeDocument/2006/relationships" r:id="rId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152400</xdr:colOff>
      <xdr:row>235</xdr:row>
      <xdr:rowOff>142875</xdr:rowOff>
    </xdr:to>
    <xdr:pic>
      <xdr:nvPicPr>
        <xdr:cNvPr id="236" name="Picture 235" descr="Edit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8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152400</xdr:colOff>
      <xdr:row>236</xdr:row>
      <xdr:rowOff>142875</xdr:rowOff>
    </xdr:to>
    <xdr:pic>
      <xdr:nvPicPr>
        <xdr:cNvPr id="237" name="Picture 236" descr="Edit">
          <a:hlinkClick xmlns:r="http://schemas.openxmlformats.org/officeDocument/2006/relationships" r:id="rId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152400</xdr:colOff>
      <xdr:row>237</xdr:row>
      <xdr:rowOff>142875</xdr:rowOff>
    </xdr:to>
    <xdr:pic>
      <xdr:nvPicPr>
        <xdr:cNvPr id="238" name="Picture 237" descr="Edit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2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152400</xdr:colOff>
      <xdr:row>238</xdr:row>
      <xdr:rowOff>142875</xdr:rowOff>
    </xdr:to>
    <xdr:pic>
      <xdr:nvPicPr>
        <xdr:cNvPr id="239" name="Picture 238" descr="Edit">
          <a:hlinkClick xmlns:r="http://schemas.openxmlformats.org/officeDocument/2006/relationships" r:id="rId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152400</xdr:colOff>
      <xdr:row>239</xdr:row>
      <xdr:rowOff>142875</xdr:rowOff>
    </xdr:to>
    <xdr:pic>
      <xdr:nvPicPr>
        <xdr:cNvPr id="240" name="Picture 239" descr="Edit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6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152400</xdr:colOff>
      <xdr:row>240</xdr:row>
      <xdr:rowOff>142875</xdr:rowOff>
    </xdr:to>
    <xdr:pic>
      <xdr:nvPicPr>
        <xdr:cNvPr id="241" name="Picture 240" descr="Edit">
          <a:hlinkClick xmlns:r="http://schemas.openxmlformats.org/officeDocument/2006/relationships" r:id="rId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3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152400</xdr:colOff>
      <xdr:row>241</xdr:row>
      <xdr:rowOff>142875</xdr:rowOff>
    </xdr:to>
    <xdr:pic>
      <xdr:nvPicPr>
        <xdr:cNvPr id="242" name="Picture 241" descr="Edit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152400</xdr:colOff>
      <xdr:row>242</xdr:row>
      <xdr:rowOff>142875</xdr:rowOff>
    </xdr:to>
    <xdr:pic>
      <xdr:nvPicPr>
        <xdr:cNvPr id="243" name="Picture 242" descr="Edit">
          <a:hlinkClick xmlns:r="http://schemas.openxmlformats.org/officeDocument/2006/relationships" r:id="rId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8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152400</xdr:colOff>
      <xdr:row>243</xdr:row>
      <xdr:rowOff>142875</xdr:rowOff>
    </xdr:to>
    <xdr:pic>
      <xdr:nvPicPr>
        <xdr:cNvPr id="244" name="Picture 243" descr="Edit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5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152400</xdr:colOff>
      <xdr:row>244</xdr:row>
      <xdr:rowOff>142875</xdr:rowOff>
    </xdr:to>
    <xdr:pic>
      <xdr:nvPicPr>
        <xdr:cNvPr id="245" name="Picture 244" descr="Edit">
          <a:hlinkClick xmlns:r="http://schemas.openxmlformats.org/officeDocument/2006/relationships" r:id="rId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2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152400</xdr:colOff>
      <xdr:row>245</xdr:row>
      <xdr:rowOff>142875</xdr:rowOff>
    </xdr:to>
    <xdr:pic>
      <xdr:nvPicPr>
        <xdr:cNvPr id="246" name="Picture 245" descr="Edit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9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152400</xdr:colOff>
      <xdr:row>246</xdr:row>
      <xdr:rowOff>142875</xdr:rowOff>
    </xdr:to>
    <xdr:pic>
      <xdr:nvPicPr>
        <xdr:cNvPr id="247" name="Picture 246" descr="Edit">
          <a:hlinkClick xmlns:r="http://schemas.openxmlformats.org/officeDocument/2006/relationships" r:id="rId1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152400</xdr:colOff>
      <xdr:row>247</xdr:row>
      <xdr:rowOff>142875</xdr:rowOff>
    </xdr:to>
    <xdr:pic>
      <xdr:nvPicPr>
        <xdr:cNvPr id="248" name="Picture 247" descr="Edit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3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152400</xdr:colOff>
      <xdr:row>248</xdr:row>
      <xdr:rowOff>142875</xdr:rowOff>
    </xdr:to>
    <xdr:pic>
      <xdr:nvPicPr>
        <xdr:cNvPr id="249" name="Picture 248" descr="Edit">
          <a:hlinkClick xmlns:r="http://schemas.openxmlformats.org/officeDocument/2006/relationships" r:id="rId1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152400</xdr:colOff>
      <xdr:row>249</xdr:row>
      <xdr:rowOff>142875</xdr:rowOff>
    </xdr:to>
    <xdr:pic>
      <xdr:nvPicPr>
        <xdr:cNvPr id="250" name="Picture 249" descr="Edit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8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152400</xdr:colOff>
      <xdr:row>250</xdr:row>
      <xdr:rowOff>142875</xdr:rowOff>
    </xdr:to>
    <xdr:pic>
      <xdr:nvPicPr>
        <xdr:cNvPr id="251" name="Picture 250" descr="Edit">
          <a:hlinkClick xmlns:r="http://schemas.openxmlformats.org/officeDocument/2006/relationships" r:id="rId1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5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152400</xdr:colOff>
      <xdr:row>251</xdr:row>
      <xdr:rowOff>142875</xdr:rowOff>
    </xdr:to>
    <xdr:pic>
      <xdr:nvPicPr>
        <xdr:cNvPr id="252" name="Picture 251" descr="Edit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2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152400</xdr:colOff>
      <xdr:row>252</xdr:row>
      <xdr:rowOff>142875</xdr:rowOff>
    </xdr:to>
    <xdr:pic>
      <xdr:nvPicPr>
        <xdr:cNvPr id="253" name="Picture 252" descr="Edit">
          <a:hlinkClick xmlns:r="http://schemas.openxmlformats.org/officeDocument/2006/relationships" r:id="rId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9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152400</xdr:colOff>
      <xdr:row>253</xdr:row>
      <xdr:rowOff>142875</xdr:rowOff>
    </xdr:to>
    <xdr:pic>
      <xdr:nvPicPr>
        <xdr:cNvPr id="254" name="Picture 253" descr="Edit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6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152400</xdr:colOff>
      <xdr:row>254</xdr:row>
      <xdr:rowOff>142875</xdr:rowOff>
    </xdr:to>
    <xdr:pic>
      <xdr:nvPicPr>
        <xdr:cNvPr id="255" name="Picture 254" descr="Edit">
          <a:hlinkClick xmlns:r="http://schemas.openxmlformats.org/officeDocument/2006/relationships" r:id="rId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3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152400</xdr:colOff>
      <xdr:row>255</xdr:row>
      <xdr:rowOff>142875</xdr:rowOff>
    </xdr:to>
    <xdr:pic>
      <xdr:nvPicPr>
        <xdr:cNvPr id="256" name="Picture 255" descr="Edit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152400</xdr:colOff>
      <xdr:row>256</xdr:row>
      <xdr:rowOff>142875</xdr:rowOff>
    </xdr:to>
    <xdr:pic>
      <xdr:nvPicPr>
        <xdr:cNvPr id="257" name="Picture 256" descr="Edit">
          <a:hlinkClick xmlns:r="http://schemas.openxmlformats.org/officeDocument/2006/relationships" r:id="rId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8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152400</xdr:colOff>
      <xdr:row>257</xdr:row>
      <xdr:rowOff>142875</xdr:rowOff>
    </xdr:to>
    <xdr:pic>
      <xdr:nvPicPr>
        <xdr:cNvPr id="258" name="Picture 257" descr="Edit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5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152400</xdr:colOff>
      <xdr:row>258</xdr:row>
      <xdr:rowOff>142875</xdr:rowOff>
    </xdr:to>
    <xdr:pic>
      <xdr:nvPicPr>
        <xdr:cNvPr id="259" name="Picture 258" descr="Edit">
          <a:hlinkClick xmlns:r="http://schemas.openxmlformats.org/officeDocument/2006/relationships" r:id="rId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2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152400</xdr:colOff>
      <xdr:row>259</xdr:row>
      <xdr:rowOff>142875</xdr:rowOff>
    </xdr:to>
    <xdr:pic>
      <xdr:nvPicPr>
        <xdr:cNvPr id="260" name="Picture 259" descr="Edit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9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152400</xdr:colOff>
      <xdr:row>260</xdr:row>
      <xdr:rowOff>142875</xdr:rowOff>
    </xdr:to>
    <xdr:pic>
      <xdr:nvPicPr>
        <xdr:cNvPr id="261" name="Picture 260" descr="Edit">
          <a:hlinkClick xmlns:r="http://schemas.openxmlformats.org/officeDocument/2006/relationships" r:id="rId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6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152400</xdr:colOff>
      <xdr:row>261</xdr:row>
      <xdr:rowOff>142875</xdr:rowOff>
    </xdr:to>
    <xdr:pic>
      <xdr:nvPicPr>
        <xdr:cNvPr id="262" name="Picture 261" descr="Edit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3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152400</xdr:colOff>
      <xdr:row>262</xdr:row>
      <xdr:rowOff>142875</xdr:rowOff>
    </xdr:to>
    <xdr:pic>
      <xdr:nvPicPr>
        <xdr:cNvPr id="263" name="Picture 262" descr="Edit">
          <a:hlinkClick xmlns:r="http://schemas.openxmlformats.org/officeDocument/2006/relationships" r:id="rId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1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152400</xdr:colOff>
      <xdr:row>263</xdr:row>
      <xdr:rowOff>142875</xdr:rowOff>
    </xdr:to>
    <xdr:pic>
      <xdr:nvPicPr>
        <xdr:cNvPr id="264" name="Picture 263" descr="Edit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8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152400</xdr:colOff>
      <xdr:row>264</xdr:row>
      <xdr:rowOff>142875</xdr:rowOff>
    </xdr:to>
    <xdr:pic>
      <xdr:nvPicPr>
        <xdr:cNvPr id="265" name="Picture 264" descr="Edit">
          <a:hlinkClick xmlns:r="http://schemas.openxmlformats.org/officeDocument/2006/relationships" r:id="rId2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5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152400</xdr:colOff>
      <xdr:row>265</xdr:row>
      <xdr:rowOff>142875</xdr:rowOff>
    </xdr:to>
    <xdr:pic>
      <xdr:nvPicPr>
        <xdr:cNvPr id="266" name="Picture 265" descr="Edit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2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152400</xdr:colOff>
      <xdr:row>266</xdr:row>
      <xdr:rowOff>142875</xdr:rowOff>
    </xdr:to>
    <xdr:pic>
      <xdr:nvPicPr>
        <xdr:cNvPr id="267" name="Picture 266" descr="Edit">
          <a:hlinkClick xmlns:r="http://schemas.openxmlformats.org/officeDocument/2006/relationships" r:id="rId2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9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152400</xdr:colOff>
      <xdr:row>267</xdr:row>
      <xdr:rowOff>142875</xdr:rowOff>
    </xdr:to>
    <xdr:pic>
      <xdr:nvPicPr>
        <xdr:cNvPr id="268" name="Picture 267" descr="Edit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6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152400</xdr:colOff>
      <xdr:row>268</xdr:row>
      <xdr:rowOff>142875</xdr:rowOff>
    </xdr:to>
    <xdr:pic>
      <xdr:nvPicPr>
        <xdr:cNvPr id="269" name="Picture 268" descr="Edit">
          <a:hlinkClick xmlns:r="http://schemas.openxmlformats.org/officeDocument/2006/relationships" r:id="rId2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3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152400</xdr:colOff>
      <xdr:row>269</xdr:row>
      <xdr:rowOff>142875</xdr:rowOff>
    </xdr:to>
    <xdr:pic>
      <xdr:nvPicPr>
        <xdr:cNvPr id="270" name="Picture 269" descr="Edit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1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152400</xdr:colOff>
      <xdr:row>270</xdr:row>
      <xdr:rowOff>142875</xdr:rowOff>
    </xdr:to>
    <xdr:pic>
      <xdr:nvPicPr>
        <xdr:cNvPr id="271" name="Picture 270" descr="Edit">
          <a:hlinkClick xmlns:r="http://schemas.openxmlformats.org/officeDocument/2006/relationships" r:id="rId2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8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152400</xdr:colOff>
      <xdr:row>271</xdr:row>
      <xdr:rowOff>142875</xdr:rowOff>
    </xdr:to>
    <xdr:pic>
      <xdr:nvPicPr>
        <xdr:cNvPr id="272" name="Picture 271" descr="Edit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5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152400</xdr:colOff>
      <xdr:row>272</xdr:row>
      <xdr:rowOff>142875</xdr:rowOff>
    </xdr:to>
    <xdr:pic>
      <xdr:nvPicPr>
        <xdr:cNvPr id="273" name="Picture 272" descr="Edit">
          <a:hlinkClick xmlns:r="http://schemas.openxmlformats.org/officeDocument/2006/relationships" r:id="rId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2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152400</xdr:colOff>
      <xdr:row>273</xdr:row>
      <xdr:rowOff>142875</xdr:rowOff>
    </xdr:to>
    <xdr:pic>
      <xdr:nvPicPr>
        <xdr:cNvPr id="274" name="Picture 273" descr="Edit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9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152400</xdr:colOff>
      <xdr:row>274</xdr:row>
      <xdr:rowOff>142875</xdr:rowOff>
    </xdr:to>
    <xdr:pic>
      <xdr:nvPicPr>
        <xdr:cNvPr id="275" name="Picture 274" descr="Edit">
          <a:hlinkClick xmlns:r="http://schemas.openxmlformats.org/officeDocument/2006/relationships" r:id="rId2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6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152400</xdr:colOff>
      <xdr:row>275</xdr:row>
      <xdr:rowOff>142875</xdr:rowOff>
    </xdr:to>
    <xdr:pic>
      <xdr:nvPicPr>
        <xdr:cNvPr id="276" name="Picture 275" descr="Edit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3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152400</xdr:colOff>
      <xdr:row>276</xdr:row>
      <xdr:rowOff>142875</xdr:rowOff>
    </xdr:to>
    <xdr:pic>
      <xdr:nvPicPr>
        <xdr:cNvPr id="277" name="Picture 276" descr="Edit">
          <a:hlinkClick xmlns:r="http://schemas.openxmlformats.org/officeDocument/2006/relationships" r:id="rId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1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152400</xdr:colOff>
      <xdr:row>277</xdr:row>
      <xdr:rowOff>142875</xdr:rowOff>
    </xdr:to>
    <xdr:pic>
      <xdr:nvPicPr>
        <xdr:cNvPr id="278" name="Picture 277" descr="Edit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8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152400</xdr:colOff>
      <xdr:row>278</xdr:row>
      <xdr:rowOff>142875</xdr:rowOff>
    </xdr:to>
    <xdr:pic>
      <xdr:nvPicPr>
        <xdr:cNvPr id="279" name="Picture 278" descr="Edit">
          <a:hlinkClick xmlns:r="http://schemas.openxmlformats.org/officeDocument/2006/relationships" r:id="rId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5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152400</xdr:colOff>
      <xdr:row>279</xdr:row>
      <xdr:rowOff>142875</xdr:rowOff>
    </xdr:to>
    <xdr:pic>
      <xdr:nvPicPr>
        <xdr:cNvPr id="280" name="Picture 279" descr="Edit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2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152400</xdr:colOff>
      <xdr:row>280</xdr:row>
      <xdr:rowOff>142875</xdr:rowOff>
    </xdr:to>
    <xdr:pic>
      <xdr:nvPicPr>
        <xdr:cNvPr id="281" name="Picture 280" descr="Edit">
          <a:hlinkClick xmlns:r="http://schemas.openxmlformats.org/officeDocument/2006/relationships" r:id="rId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9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152400</xdr:colOff>
      <xdr:row>281</xdr:row>
      <xdr:rowOff>142875</xdr:rowOff>
    </xdr:to>
    <xdr:pic>
      <xdr:nvPicPr>
        <xdr:cNvPr id="282" name="Picture 281" descr="Edit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6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152400</xdr:colOff>
      <xdr:row>282</xdr:row>
      <xdr:rowOff>142875</xdr:rowOff>
    </xdr:to>
    <xdr:pic>
      <xdr:nvPicPr>
        <xdr:cNvPr id="283" name="Picture 282" descr="Edit">
          <a:hlinkClick xmlns:r="http://schemas.openxmlformats.org/officeDocument/2006/relationships" r:id="rId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3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152400</xdr:colOff>
      <xdr:row>283</xdr:row>
      <xdr:rowOff>142875</xdr:rowOff>
    </xdr:to>
    <xdr:pic>
      <xdr:nvPicPr>
        <xdr:cNvPr id="284" name="Picture 283" descr="Edit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1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152400</xdr:colOff>
      <xdr:row>284</xdr:row>
      <xdr:rowOff>142875</xdr:rowOff>
    </xdr:to>
    <xdr:pic>
      <xdr:nvPicPr>
        <xdr:cNvPr id="285" name="Picture 284" descr="Edit">
          <a:hlinkClick xmlns:r="http://schemas.openxmlformats.org/officeDocument/2006/relationships" r:id="rId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8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152400</xdr:colOff>
      <xdr:row>285</xdr:row>
      <xdr:rowOff>142875</xdr:rowOff>
    </xdr:to>
    <xdr:pic>
      <xdr:nvPicPr>
        <xdr:cNvPr id="286" name="Picture 285" descr="Edit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5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152400</xdr:colOff>
      <xdr:row>286</xdr:row>
      <xdr:rowOff>142875</xdr:rowOff>
    </xdr:to>
    <xdr:pic>
      <xdr:nvPicPr>
        <xdr:cNvPr id="287" name="Picture 286" descr="Edit">
          <a:hlinkClick xmlns:r="http://schemas.openxmlformats.org/officeDocument/2006/relationships" r:id="rId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2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152400</xdr:colOff>
      <xdr:row>287</xdr:row>
      <xdr:rowOff>142875</xdr:rowOff>
    </xdr:to>
    <xdr:pic>
      <xdr:nvPicPr>
        <xdr:cNvPr id="288" name="Picture 287" descr="Edit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9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152400</xdr:colOff>
      <xdr:row>288</xdr:row>
      <xdr:rowOff>142875</xdr:rowOff>
    </xdr:to>
    <xdr:pic>
      <xdr:nvPicPr>
        <xdr:cNvPr id="289" name="Picture 288" descr="Edit">
          <a:hlinkClick xmlns:r="http://schemas.openxmlformats.org/officeDocument/2006/relationships" r:id="rId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6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152400</xdr:colOff>
      <xdr:row>289</xdr:row>
      <xdr:rowOff>142875</xdr:rowOff>
    </xdr:to>
    <xdr:pic>
      <xdr:nvPicPr>
        <xdr:cNvPr id="290" name="Picture 289" descr="Edit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152400</xdr:colOff>
      <xdr:row>290</xdr:row>
      <xdr:rowOff>142875</xdr:rowOff>
    </xdr:to>
    <xdr:pic>
      <xdr:nvPicPr>
        <xdr:cNvPr id="291" name="Picture 290" descr="Edit">
          <a:hlinkClick xmlns:r="http://schemas.openxmlformats.org/officeDocument/2006/relationships" r:id="rId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1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152400</xdr:colOff>
      <xdr:row>291</xdr:row>
      <xdr:rowOff>142875</xdr:rowOff>
    </xdr:to>
    <xdr:pic>
      <xdr:nvPicPr>
        <xdr:cNvPr id="292" name="Picture 291" descr="Edit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8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152400</xdr:colOff>
      <xdr:row>292</xdr:row>
      <xdr:rowOff>142875</xdr:rowOff>
    </xdr:to>
    <xdr:pic>
      <xdr:nvPicPr>
        <xdr:cNvPr id="293" name="Picture 292" descr="Edit">
          <a:hlinkClick xmlns:r="http://schemas.openxmlformats.org/officeDocument/2006/relationships" r:id="rId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5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152400</xdr:colOff>
      <xdr:row>293</xdr:row>
      <xdr:rowOff>142875</xdr:rowOff>
    </xdr:to>
    <xdr:pic>
      <xdr:nvPicPr>
        <xdr:cNvPr id="294" name="Picture 293" descr="Edit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2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152400</xdr:colOff>
      <xdr:row>294</xdr:row>
      <xdr:rowOff>142875</xdr:rowOff>
    </xdr:to>
    <xdr:pic>
      <xdr:nvPicPr>
        <xdr:cNvPr id="295" name="Picture 294" descr="Edit">
          <a:hlinkClick xmlns:r="http://schemas.openxmlformats.org/officeDocument/2006/relationships" r:id="rId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9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152400</xdr:colOff>
      <xdr:row>295</xdr:row>
      <xdr:rowOff>142875</xdr:rowOff>
    </xdr:to>
    <xdr:pic>
      <xdr:nvPicPr>
        <xdr:cNvPr id="296" name="Picture 295" descr="Edit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6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152400</xdr:colOff>
      <xdr:row>296</xdr:row>
      <xdr:rowOff>142875</xdr:rowOff>
    </xdr:to>
    <xdr:pic>
      <xdr:nvPicPr>
        <xdr:cNvPr id="297" name="Picture 296" descr="Edit">
          <a:hlinkClick xmlns:r="http://schemas.openxmlformats.org/officeDocument/2006/relationships" r:id="rId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3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152400</xdr:colOff>
      <xdr:row>297</xdr:row>
      <xdr:rowOff>142875</xdr:rowOff>
    </xdr:to>
    <xdr:pic>
      <xdr:nvPicPr>
        <xdr:cNvPr id="298" name="Picture 297" descr="Edit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1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152400</xdr:colOff>
      <xdr:row>298</xdr:row>
      <xdr:rowOff>142875</xdr:rowOff>
    </xdr:to>
    <xdr:pic>
      <xdr:nvPicPr>
        <xdr:cNvPr id="299" name="Picture 298" descr="Edit">
          <a:hlinkClick xmlns:r="http://schemas.openxmlformats.org/officeDocument/2006/relationships" r:id="rId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8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152400</xdr:colOff>
      <xdr:row>299</xdr:row>
      <xdr:rowOff>142875</xdr:rowOff>
    </xdr:to>
    <xdr:pic>
      <xdr:nvPicPr>
        <xdr:cNvPr id="300" name="Picture 299" descr="Edit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5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152400</xdr:colOff>
      <xdr:row>300</xdr:row>
      <xdr:rowOff>142875</xdr:rowOff>
    </xdr:to>
    <xdr:pic>
      <xdr:nvPicPr>
        <xdr:cNvPr id="301" name="Picture 300" descr="Edit">
          <a:hlinkClick xmlns:r="http://schemas.openxmlformats.org/officeDocument/2006/relationships" r:id="rId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2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152400</xdr:colOff>
      <xdr:row>301</xdr:row>
      <xdr:rowOff>142875</xdr:rowOff>
    </xdr:to>
    <xdr:pic>
      <xdr:nvPicPr>
        <xdr:cNvPr id="302" name="Picture 301" descr="Edit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9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152400</xdr:colOff>
      <xdr:row>302</xdr:row>
      <xdr:rowOff>142875</xdr:rowOff>
    </xdr:to>
    <xdr:pic>
      <xdr:nvPicPr>
        <xdr:cNvPr id="303" name="Picture 302" descr="Edit">
          <a:hlinkClick xmlns:r="http://schemas.openxmlformats.org/officeDocument/2006/relationships" r:id="rId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6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152400</xdr:colOff>
      <xdr:row>303</xdr:row>
      <xdr:rowOff>142875</xdr:rowOff>
    </xdr:to>
    <xdr:pic>
      <xdr:nvPicPr>
        <xdr:cNvPr id="304" name="Picture 303" descr="Edit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3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152400</xdr:colOff>
      <xdr:row>304</xdr:row>
      <xdr:rowOff>142875</xdr:rowOff>
    </xdr:to>
    <xdr:pic>
      <xdr:nvPicPr>
        <xdr:cNvPr id="305" name="Picture 304" descr="Edit">
          <a:hlinkClick xmlns:r="http://schemas.openxmlformats.org/officeDocument/2006/relationships" r:id="rId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1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152400</xdr:colOff>
      <xdr:row>305</xdr:row>
      <xdr:rowOff>142875</xdr:rowOff>
    </xdr:to>
    <xdr:pic>
      <xdr:nvPicPr>
        <xdr:cNvPr id="306" name="Picture 305" descr="Edit">
          <a:hlinkClick xmlns:r="http://schemas.openxmlformats.org/officeDocument/2006/relationships" r:id="rId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8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152400</xdr:colOff>
      <xdr:row>306</xdr:row>
      <xdr:rowOff>142875</xdr:rowOff>
    </xdr:to>
    <xdr:pic>
      <xdr:nvPicPr>
        <xdr:cNvPr id="307" name="Picture 306" descr="Edit">
          <a:hlinkClick xmlns:r="http://schemas.openxmlformats.org/officeDocument/2006/relationships" r:id="rId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5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152400</xdr:colOff>
      <xdr:row>307</xdr:row>
      <xdr:rowOff>142875</xdr:rowOff>
    </xdr:to>
    <xdr:pic>
      <xdr:nvPicPr>
        <xdr:cNvPr id="308" name="Picture 307" descr="Edit">
          <a:hlinkClick xmlns:r="http://schemas.openxmlformats.org/officeDocument/2006/relationships" r:id="rId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2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152400</xdr:colOff>
      <xdr:row>308</xdr:row>
      <xdr:rowOff>142875</xdr:rowOff>
    </xdr:to>
    <xdr:pic>
      <xdr:nvPicPr>
        <xdr:cNvPr id="309" name="Picture 308" descr="Edit">
          <a:hlinkClick xmlns:r="http://schemas.openxmlformats.org/officeDocument/2006/relationships" r:id="rId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9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152400</xdr:colOff>
      <xdr:row>309</xdr:row>
      <xdr:rowOff>142875</xdr:rowOff>
    </xdr:to>
    <xdr:pic>
      <xdr:nvPicPr>
        <xdr:cNvPr id="310" name="Picture 309" descr="Edit">
          <a:hlinkClick xmlns:r="http://schemas.openxmlformats.org/officeDocument/2006/relationships" r:id="rId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6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152400</xdr:colOff>
      <xdr:row>310</xdr:row>
      <xdr:rowOff>142875</xdr:rowOff>
    </xdr:to>
    <xdr:pic>
      <xdr:nvPicPr>
        <xdr:cNvPr id="311" name="Picture 310" descr="Edit">
          <a:hlinkClick xmlns:r="http://schemas.openxmlformats.org/officeDocument/2006/relationships" r:id="rId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152400</xdr:colOff>
      <xdr:row>311</xdr:row>
      <xdr:rowOff>142875</xdr:rowOff>
    </xdr:to>
    <xdr:pic>
      <xdr:nvPicPr>
        <xdr:cNvPr id="312" name="Picture 311" descr="Edit">
          <a:hlinkClick xmlns:r="http://schemas.openxmlformats.org/officeDocument/2006/relationships" r:id="rId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1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152400</xdr:colOff>
      <xdr:row>312</xdr:row>
      <xdr:rowOff>142875</xdr:rowOff>
    </xdr:to>
    <xdr:pic>
      <xdr:nvPicPr>
        <xdr:cNvPr id="313" name="Picture 312" descr="Edit">
          <a:hlinkClick xmlns:r="http://schemas.openxmlformats.org/officeDocument/2006/relationships" r:id="rId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8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152400</xdr:colOff>
      <xdr:row>313</xdr:row>
      <xdr:rowOff>142875</xdr:rowOff>
    </xdr:to>
    <xdr:pic>
      <xdr:nvPicPr>
        <xdr:cNvPr id="314" name="Picture 313" descr="Edit">
          <a:hlinkClick xmlns:r="http://schemas.openxmlformats.org/officeDocument/2006/relationships" r:id="rId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5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152400</xdr:colOff>
      <xdr:row>314</xdr:row>
      <xdr:rowOff>142875</xdr:rowOff>
    </xdr:to>
    <xdr:pic>
      <xdr:nvPicPr>
        <xdr:cNvPr id="315" name="Picture 314" descr="Edit">
          <a:hlinkClick xmlns:r="http://schemas.openxmlformats.org/officeDocument/2006/relationships" r:id="rId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2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152400</xdr:colOff>
      <xdr:row>315</xdr:row>
      <xdr:rowOff>142875</xdr:rowOff>
    </xdr:to>
    <xdr:pic>
      <xdr:nvPicPr>
        <xdr:cNvPr id="316" name="Picture 315" descr="Edit">
          <a:hlinkClick xmlns:r="http://schemas.openxmlformats.org/officeDocument/2006/relationships" r:id="rId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9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152400</xdr:colOff>
      <xdr:row>316</xdr:row>
      <xdr:rowOff>142875</xdr:rowOff>
    </xdr:to>
    <xdr:pic>
      <xdr:nvPicPr>
        <xdr:cNvPr id="317" name="Picture 316" descr="Edit">
          <a:hlinkClick xmlns:r="http://schemas.openxmlformats.org/officeDocument/2006/relationships" r:id="rId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6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152400</xdr:colOff>
      <xdr:row>317</xdr:row>
      <xdr:rowOff>142875</xdr:rowOff>
    </xdr:to>
    <xdr:pic>
      <xdr:nvPicPr>
        <xdr:cNvPr id="318" name="Picture 317" descr="Edit">
          <a:hlinkClick xmlns:r="http://schemas.openxmlformats.org/officeDocument/2006/relationships" r:id="rId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4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152400</xdr:colOff>
      <xdr:row>318</xdr:row>
      <xdr:rowOff>142875</xdr:rowOff>
    </xdr:to>
    <xdr:pic>
      <xdr:nvPicPr>
        <xdr:cNvPr id="319" name="Picture 318" descr="Edit">
          <a:hlinkClick xmlns:r="http://schemas.openxmlformats.org/officeDocument/2006/relationships" r:id="rId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1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152400</xdr:colOff>
      <xdr:row>319</xdr:row>
      <xdr:rowOff>142875</xdr:rowOff>
    </xdr:to>
    <xdr:pic>
      <xdr:nvPicPr>
        <xdr:cNvPr id="320" name="Picture 319" descr="Edit">
          <a:hlinkClick xmlns:r="http://schemas.openxmlformats.org/officeDocument/2006/relationships" r:id="rId2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8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152400</xdr:colOff>
      <xdr:row>320</xdr:row>
      <xdr:rowOff>142875</xdr:rowOff>
    </xdr:to>
    <xdr:pic>
      <xdr:nvPicPr>
        <xdr:cNvPr id="321" name="Picture 320" descr="Edit">
          <a:hlinkClick xmlns:r="http://schemas.openxmlformats.org/officeDocument/2006/relationships" r:id="rId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5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152400</xdr:colOff>
      <xdr:row>321</xdr:row>
      <xdr:rowOff>142875</xdr:rowOff>
    </xdr:to>
    <xdr:pic>
      <xdr:nvPicPr>
        <xdr:cNvPr id="322" name="Picture 321" descr="Edit">
          <a:hlinkClick xmlns:r="http://schemas.openxmlformats.org/officeDocument/2006/relationships" r:id="rId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2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152400</xdr:colOff>
      <xdr:row>322</xdr:row>
      <xdr:rowOff>142875</xdr:rowOff>
    </xdr:to>
    <xdr:pic>
      <xdr:nvPicPr>
        <xdr:cNvPr id="323" name="Picture 322" descr="Edit">
          <a:hlinkClick xmlns:r="http://schemas.openxmlformats.org/officeDocument/2006/relationships" r:id="rId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9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152400</xdr:colOff>
      <xdr:row>323</xdr:row>
      <xdr:rowOff>142875</xdr:rowOff>
    </xdr:to>
    <xdr:pic>
      <xdr:nvPicPr>
        <xdr:cNvPr id="324" name="Picture 323" descr="Edit">
          <a:hlinkClick xmlns:r="http://schemas.openxmlformats.org/officeDocument/2006/relationships" r:id="rId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6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152400</xdr:colOff>
      <xdr:row>324</xdr:row>
      <xdr:rowOff>142875</xdr:rowOff>
    </xdr:to>
    <xdr:pic>
      <xdr:nvPicPr>
        <xdr:cNvPr id="325" name="Picture 324" descr="Edit">
          <a:hlinkClick xmlns:r="http://schemas.openxmlformats.org/officeDocument/2006/relationships" r:id="rId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152400</xdr:colOff>
      <xdr:row>325</xdr:row>
      <xdr:rowOff>142875</xdr:rowOff>
    </xdr:to>
    <xdr:pic>
      <xdr:nvPicPr>
        <xdr:cNvPr id="326" name="Picture 325" descr="Edit">
          <a:hlinkClick xmlns:r="http://schemas.openxmlformats.org/officeDocument/2006/relationships" r:id="rId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1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152400</xdr:colOff>
      <xdr:row>326</xdr:row>
      <xdr:rowOff>142875</xdr:rowOff>
    </xdr:to>
    <xdr:pic>
      <xdr:nvPicPr>
        <xdr:cNvPr id="327" name="Picture 326" descr="Edit">
          <a:hlinkClick xmlns:r="http://schemas.openxmlformats.org/officeDocument/2006/relationships" r:id="rId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152400</xdr:colOff>
      <xdr:row>327</xdr:row>
      <xdr:rowOff>142875</xdr:rowOff>
    </xdr:to>
    <xdr:pic>
      <xdr:nvPicPr>
        <xdr:cNvPr id="328" name="Picture 327" descr="Edit">
          <a:hlinkClick xmlns:r="http://schemas.openxmlformats.org/officeDocument/2006/relationships" r:id="rId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5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152400</xdr:colOff>
      <xdr:row>328</xdr:row>
      <xdr:rowOff>142875</xdr:rowOff>
    </xdr:to>
    <xdr:pic>
      <xdr:nvPicPr>
        <xdr:cNvPr id="329" name="Picture 328" descr="Edit">
          <a:hlinkClick xmlns:r="http://schemas.openxmlformats.org/officeDocument/2006/relationships" r:id="rId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2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152400</xdr:colOff>
      <xdr:row>329</xdr:row>
      <xdr:rowOff>142875</xdr:rowOff>
    </xdr:to>
    <xdr:pic>
      <xdr:nvPicPr>
        <xdr:cNvPr id="330" name="Picture 329" descr="Edit">
          <a:hlinkClick xmlns:r="http://schemas.openxmlformats.org/officeDocument/2006/relationships" r:id="rId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9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152400</xdr:colOff>
      <xdr:row>330</xdr:row>
      <xdr:rowOff>142875</xdr:rowOff>
    </xdr:to>
    <xdr:pic>
      <xdr:nvPicPr>
        <xdr:cNvPr id="331" name="Picture 330" descr="Edit">
          <a:hlinkClick xmlns:r="http://schemas.openxmlformats.org/officeDocument/2006/relationships" r:id="rId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6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152400</xdr:colOff>
      <xdr:row>331</xdr:row>
      <xdr:rowOff>142875</xdr:rowOff>
    </xdr:to>
    <xdr:pic>
      <xdr:nvPicPr>
        <xdr:cNvPr id="332" name="Picture 331" descr="Edit">
          <a:hlinkClick xmlns:r="http://schemas.openxmlformats.org/officeDocument/2006/relationships" r:id="rId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4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152400</xdr:colOff>
      <xdr:row>332</xdr:row>
      <xdr:rowOff>142875</xdr:rowOff>
    </xdr:to>
    <xdr:pic>
      <xdr:nvPicPr>
        <xdr:cNvPr id="333" name="Picture 332" descr="Edit">
          <a:hlinkClick xmlns:r="http://schemas.openxmlformats.org/officeDocument/2006/relationships" r:id="rId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1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152400</xdr:colOff>
      <xdr:row>333</xdr:row>
      <xdr:rowOff>142875</xdr:rowOff>
    </xdr:to>
    <xdr:pic>
      <xdr:nvPicPr>
        <xdr:cNvPr id="334" name="Picture 333" descr="Edit">
          <a:hlinkClick xmlns:r="http://schemas.openxmlformats.org/officeDocument/2006/relationships" r:id="rId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8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152400</xdr:colOff>
      <xdr:row>334</xdr:row>
      <xdr:rowOff>142875</xdr:rowOff>
    </xdr:to>
    <xdr:pic>
      <xdr:nvPicPr>
        <xdr:cNvPr id="335" name="Picture 334" descr="Edit">
          <a:hlinkClick xmlns:r="http://schemas.openxmlformats.org/officeDocument/2006/relationships" r:id="rId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5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152400</xdr:colOff>
      <xdr:row>335</xdr:row>
      <xdr:rowOff>142875</xdr:rowOff>
    </xdr:to>
    <xdr:pic>
      <xdr:nvPicPr>
        <xdr:cNvPr id="336" name="Picture 335" descr="Edit">
          <a:hlinkClick xmlns:r="http://schemas.openxmlformats.org/officeDocument/2006/relationships" r:id="rId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2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152400</xdr:colOff>
      <xdr:row>336</xdr:row>
      <xdr:rowOff>142875</xdr:rowOff>
    </xdr:to>
    <xdr:pic>
      <xdr:nvPicPr>
        <xdr:cNvPr id="337" name="Picture 336" descr="Edit">
          <a:hlinkClick xmlns:r="http://schemas.openxmlformats.org/officeDocument/2006/relationships" r:id="rId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9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152400</xdr:colOff>
      <xdr:row>337</xdr:row>
      <xdr:rowOff>142875</xdr:rowOff>
    </xdr:to>
    <xdr:pic>
      <xdr:nvPicPr>
        <xdr:cNvPr id="338" name="Picture 337" descr="Edit">
          <a:hlinkClick xmlns:r="http://schemas.openxmlformats.org/officeDocument/2006/relationships" r:id="rId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6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152400</xdr:colOff>
      <xdr:row>338</xdr:row>
      <xdr:rowOff>142875</xdr:rowOff>
    </xdr:to>
    <xdr:pic>
      <xdr:nvPicPr>
        <xdr:cNvPr id="339" name="Picture 338" descr="Edit">
          <a:hlinkClick xmlns:r="http://schemas.openxmlformats.org/officeDocument/2006/relationships" r:id="rId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4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152400</xdr:colOff>
      <xdr:row>339</xdr:row>
      <xdr:rowOff>142875</xdr:rowOff>
    </xdr:to>
    <xdr:pic>
      <xdr:nvPicPr>
        <xdr:cNvPr id="340" name="Picture 339" descr="Edit">
          <a:hlinkClick xmlns:r="http://schemas.openxmlformats.org/officeDocument/2006/relationships" r:id="rId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1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152400</xdr:colOff>
      <xdr:row>340</xdr:row>
      <xdr:rowOff>142875</xdr:rowOff>
    </xdr:to>
    <xdr:pic>
      <xdr:nvPicPr>
        <xdr:cNvPr id="341" name="Picture 340" descr="Edit">
          <a:hlinkClick xmlns:r="http://schemas.openxmlformats.org/officeDocument/2006/relationships" r:id="rId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8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152400</xdr:colOff>
      <xdr:row>341</xdr:row>
      <xdr:rowOff>142875</xdr:rowOff>
    </xdr:to>
    <xdr:pic>
      <xdr:nvPicPr>
        <xdr:cNvPr id="342" name="Picture 341" descr="Edit">
          <a:hlinkClick xmlns:r="http://schemas.openxmlformats.org/officeDocument/2006/relationships" r:id="rId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5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152400</xdr:colOff>
      <xdr:row>342</xdr:row>
      <xdr:rowOff>142875</xdr:rowOff>
    </xdr:to>
    <xdr:pic>
      <xdr:nvPicPr>
        <xdr:cNvPr id="343" name="Picture 342" descr="Edit">
          <a:hlinkClick xmlns:r="http://schemas.openxmlformats.org/officeDocument/2006/relationships" r:id="rId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2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152400</xdr:colOff>
      <xdr:row>343</xdr:row>
      <xdr:rowOff>142875</xdr:rowOff>
    </xdr:to>
    <xdr:pic>
      <xdr:nvPicPr>
        <xdr:cNvPr id="344" name="Picture 343" descr="Edit">
          <a:hlinkClick xmlns:r="http://schemas.openxmlformats.org/officeDocument/2006/relationships" r:id="rId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9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152400</xdr:colOff>
      <xdr:row>344</xdr:row>
      <xdr:rowOff>142875</xdr:rowOff>
    </xdr:to>
    <xdr:pic>
      <xdr:nvPicPr>
        <xdr:cNvPr id="345" name="Picture 344" descr="Edit">
          <a:hlinkClick xmlns:r="http://schemas.openxmlformats.org/officeDocument/2006/relationships" r:id="rId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6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152400</xdr:colOff>
      <xdr:row>345</xdr:row>
      <xdr:rowOff>142875</xdr:rowOff>
    </xdr:to>
    <xdr:pic>
      <xdr:nvPicPr>
        <xdr:cNvPr id="346" name="Picture 345" descr="Edit">
          <a:hlinkClick xmlns:r="http://schemas.openxmlformats.org/officeDocument/2006/relationships" r:id="rId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4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152400</xdr:colOff>
      <xdr:row>346</xdr:row>
      <xdr:rowOff>142875</xdr:rowOff>
    </xdr:to>
    <xdr:pic>
      <xdr:nvPicPr>
        <xdr:cNvPr id="347" name="Picture 346" descr="Edit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1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152400</xdr:colOff>
      <xdr:row>347</xdr:row>
      <xdr:rowOff>142875</xdr:rowOff>
    </xdr:to>
    <xdr:pic>
      <xdr:nvPicPr>
        <xdr:cNvPr id="348" name="Picture 347" descr="Edit">
          <a:hlinkClick xmlns:r="http://schemas.openxmlformats.org/officeDocument/2006/relationships" r:id="rId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8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152400</xdr:colOff>
      <xdr:row>348</xdr:row>
      <xdr:rowOff>142875</xdr:rowOff>
    </xdr:to>
    <xdr:pic>
      <xdr:nvPicPr>
        <xdr:cNvPr id="349" name="Picture 348" descr="Edit">
          <a:hlinkClick xmlns:r="http://schemas.openxmlformats.org/officeDocument/2006/relationships" r:id="rId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5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152400</xdr:colOff>
      <xdr:row>349</xdr:row>
      <xdr:rowOff>142875</xdr:rowOff>
    </xdr:to>
    <xdr:pic>
      <xdr:nvPicPr>
        <xdr:cNvPr id="350" name="Picture 349" descr="Edit">
          <a:hlinkClick xmlns:r="http://schemas.openxmlformats.org/officeDocument/2006/relationships" r:id="rId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2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152400</xdr:colOff>
      <xdr:row>350</xdr:row>
      <xdr:rowOff>142875</xdr:rowOff>
    </xdr:to>
    <xdr:pic>
      <xdr:nvPicPr>
        <xdr:cNvPr id="351" name="Picture 350" descr="Edit">
          <a:hlinkClick xmlns:r="http://schemas.openxmlformats.org/officeDocument/2006/relationships" r:id="rId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9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152400</xdr:colOff>
      <xdr:row>351</xdr:row>
      <xdr:rowOff>142875</xdr:rowOff>
    </xdr:to>
    <xdr:pic>
      <xdr:nvPicPr>
        <xdr:cNvPr id="352" name="Picture 351" descr="Edit">
          <a:hlinkClick xmlns:r="http://schemas.openxmlformats.org/officeDocument/2006/relationships" r:id="rId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6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152400</xdr:colOff>
      <xdr:row>352</xdr:row>
      <xdr:rowOff>142875</xdr:rowOff>
    </xdr:to>
    <xdr:pic>
      <xdr:nvPicPr>
        <xdr:cNvPr id="353" name="Picture 352" descr="Edit">
          <a:hlinkClick xmlns:r="http://schemas.openxmlformats.org/officeDocument/2006/relationships" r:id="rId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4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152400</xdr:colOff>
      <xdr:row>353</xdr:row>
      <xdr:rowOff>142875</xdr:rowOff>
    </xdr:to>
    <xdr:pic>
      <xdr:nvPicPr>
        <xdr:cNvPr id="354" name="Picture 353" descr="Edit">
          <a:hlinkClick xmlns:r="http://schemas.openxmlformats.org/officeDocument/2006/relationships" r:id="rId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1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152400</xdr:colOff>
      <xdr:row>354</xdr:row>
      <xdr:rowOff>142875</xdr:rowOff>
    </xdr:to>
    <xdr:pic>
      <xdr:nvPicPr>
        <xdr:cNvPr id="355" name="Picture 354" descr="Edit">
          <a:hlinkClick xmlns:r="http://schemas.openxmlformats.org/officeDocument/2006/relationships" r:id="rId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8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152400</xdr:colOff>
      <xdr:row>355</xdr:row>
      <xdr:rowOff>142875</xdr:rowOff>
    </xdr:to>
    <xdr:pic>
      <xdr:nvPicPr>
        <xdr:cNvPr id="356" name="Picture 355" descr="Edit">
          <a:hlinkClick xmlns:r="http://schemas.openxmlformats.org/officeDocument/2006/relationships" r:id="rId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5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152400</xdr:colOff>
      <xdr:row>356</xdr:row>
      <xdr:rowOff>142875</xdr:rowOff>
    </xdr:to>
    <xdr:pic>
      <xdr:nvPicPr>
        <xdr:cNvPr id="357" name="Picture 356" descr="Edit">
          <a:hlinkClick xmlns:r="http://schemas.openxmlformats.org/officeDocument/2006/relationships" r:id="rId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2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152400</xdr:colOff>
      <xdr:row>357</xdr:row>
      <xdr:rowOff>142875</xdr:rowOff>
    </xdr:to>
    <xdr:pic>
      <xdr:nvPicPr>
        <xdr:cNvPr id="358" name="Picture 357" descr="Edit">
          <a:hlinkClick xmlns:r="http://schemas.openxmlformats.org/officeDocument/2006/relationships" r:id="rId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9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152400</xdr:colOff>
      <xdr:row>358</xdr:row>
      <xdr:rowOff>142875</xdr:rowOff>
    </xdr:to>
    <xdr:pic>
      <xdr:nvPicPr>
        <xdr:cNvPr id="359" name="Picture 358" descr="Edit">
          <a:hlinkClick xmlns:r="http://schemas.openxmlformats.org/officeDocument/2006/relationships" r:id="rId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6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152400</xdr:colOff>
      <xdr:row>359</xdr:row>
      <xdr:rowOff>142875</xdr:rowOff>
    </xdr:to>
    <xdr:pic>
      <xdr:nvPicPr>
        <xdr:cNvPr id="360" name="Picture 359" descr="Edit">
          <a:hlinkClick xmlns:r="http://schemas.openxmlformats.org/officeDocument/2006/relationships" r:id="rId3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4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152400</xdr:colOff>
      <xdr:row>360</xdr:row>
      <xdr:rowOff>142875</xdr:rowOff>
    </xdr:to>
    <xdr:pic>
      <xdr:nvPicPr>
        <xdr:cNvPr id="361" name="Picture 360" descr="Edit">
          <a:hlinkClick xmlns:r="http://schemas.openxmlformats.org/officeDocument/2006/relationships" r:id="rId3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1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152400</xdr:colOff>
      <xdr:row>361</xdr:row>
      <xdr:rowOff>142875</xdr:rowOff>
    </xdr:to>
    <xdr:pic>
      <xdr:nvPicPr>
        <xdr:cNvPr id="362" name="Picture 361" descr="Edit">
          <a:hlinkClick xmlns:r="http://schemas.openxmlformats.org/officeDocument/2006/relationships" r:id="rId3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8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152400</xdr:colOff>
      <xdr:row>362</xdr:row>
      <xdr:rowOff>142875</xdr:rowOff>
    </xdr:to>
    <xdr:pic>
      <xdr:nvPicPr>
        <xdr:cNvPr id="363" name="Picture 362" descr="Edit">
          <a:hlinkClick xmlns:r="http://schemas.openxmlformats.org/officeDocument/2006/relationships" r:id="rId3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5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152400</xdr:colOff>
      <xdr:row>363</xdr:row>
      <xdr:rowOff>142875</xdr:rowOff>
    </xdr:to>
    <xdr:pic>
      <xdr:nvPicPr>
        <xdr:cNvPr id="364" name="Picture 363" descr="Edit">
          <a:hlinkClick xmlns:r="http://schemas.openxmlformats.org/officeDocument/2006/relationships" r:id="rId3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2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152400</xdr:colOff>
      <xdr:row>364</xdr:row>
      <xdr:rowOff>142875</xdr:rowOff>
    </xdr:to>
    <xdr:pic>
      <xdr:nvPicPr>
        <xdr:cNvPr id="365" name="Picture 364" descr="Edit">
          <a:hlinkClick xmlns:r="http://schemas.openxmlformats.org/officeDocument/2006/relationships" r:id="rId3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9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152400</xdr:colOff>
      <xdr:row>365</xdr:row>
      <xdr:rowOff>142875</xdr:rowOff>
    </xdr:to>
    <xdr:pic>
      <xdr:nvPicPr>
        <xdr:cNvPr id="366" name="Picture 365" descr="Edit">
          <a:hlinkClick xmlns:r="http://schemas.openxmlformats.org/officeDocument/2006/relationships" r:id="rId3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6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152400</xdr:colOff>
      <xdr:row>366</xdr:row>
      <xdr:rowOff>142875</xdr:rowOff>
    </xdr:to>
    <xdr:pic>
      <xdr:nvPicPr>
        <xdr:cNvPr id="367" name="Picture 366" descr="Edit">
          <a:hlinkClick xmlns:r="http://schemas.openxmlformats.org/officeDocument/2006/relationships" r:id="rId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4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152400</xdr:colOff>
      <xdr:row>367</xdr:row>
      <xdr:rowOff>142875</xdr:rowOff>
    </xdr:to>
    <xdr:pic>
      <xdr:nvPicPr>
        <xdr:cNvPr id="368" name="Picture 367" descr="Edit">
          <a:hlinkClick xmlns:r="http://schemas.openxmlformats.org/officeDocument/2006/relationships" r:id="rId3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1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152400</xdr:colOff>
      <xdr:row>368</xdr:row>
      <xdr:rowOff>142875</xdr:rowOff>
    </xdr:to>
    <xdr:pic>
      <xdr:nvPicPr>
        <xdr:cNvPr id="369" name="Picture 368" descr="Edit">
          <a:hlinkClick xmlns:r="http://schemas.openxmlformats.org/officeDocument/2006/relationships" r:id="rId3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8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152400</xdr:colOff>
      <xdr:row>369</xdr:row>
      <xdr:rowOff>142875</xdr:rowOff>
    </xdr:to>
    <xdr:pic>
      <xdr:nvPicPr>
        <xdr:cNvPr id="370" name="Picture 369" descr="Edit">
          <a:hlinkClick xmlns:r="http://schemas.openxmlformats.org/officeDocument/2006/relationships" r:id="rId3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5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152400</xdr:colOff>
      <xdr:row>370</xdr:row>
      <xdr:rowOff>142875</xdr:rowOff>
    </xdr:to>
    <xdr:pic>
      <xdr:nvPicPr>
        <xdr:cNvPr id="371" name="Picture 370" descr="Edit">
          <a:hlinkClick xmlns:r="http://schemas.openxmlformats.org/officeDocument/2006/relationships" r:id="rId3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2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152400</xdr:colOff>
      <xdr:row>371</xdr:row>
      <xdr:rowOff>142875</xdr:rowOff>
    </xdr:to>
    <xdr:pic>
      <xdr:nvPicPr>
        <xdr:cNvPr id="372" name="Picture 371" descr="Edit">
          <a:hlinkClick xmlns:r="http://schemas.openxmlformats.org/officeDocument/2006/relationships" r:id="rId3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9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152400</xdr:colOff>
      <xdr:row>372</xdr:row>
      <xdr:rowOff>142875</xdr:rowOff>
    </xdr:to>
    <xdr:pic>
      <xdr:nvPicPr>
        <xdr:cNvPr id="373" name="Picture 372" descr="Edit">
          <a:hlinkClick xmlns:r="http://schemas.openxmlformats.org/officeDocument/2006/relationships" r:id="rId3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6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152400</xdr:colOff>
      <xdr:row>373</xdr:row>
      <xdr:rowOff>142875</xdr:rowOff>
    </xdr:to>
    <xdr:pic>
      <xdr:nvPicPr>
        <xdr:cNvPr id="374" name="Picture 373" descr="Edit">
          <a:hlinkClick xmlns:r="http://schemas.openxmlformats.org/officeDocument/2006/relationships" r:id="rId3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4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152400</xdr:colOff>
      <xdr:row>374</xdr:row>
      <xdr:rowOff>142875</xdr:rowOff>
    </xdr:to>
    <xdr:pic>
      <xdr:nvPicPr>
        <xdr:cNvPr id="375" name="Picture 374" descr="Edit">
          <a:hlinkClick xmlns:r="http://schemas.openxmlformats.org/officeDocument/2006/relationships" r:id="rId3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1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152400</xdr:colOff>
      <xdr:row>375</xdr:row>
      <xdr:rowOff>142875</xdr:rowOff>
    </xdr:to>
    <xdr:pic>
      <xdr:nvPicPr>
        <xdr:cNvPr id="376" name="Picture 375" descr="Edit">
          <a:hlinkClick xmlns:r="http://schemas.openxmlformats.org/officeDocument/2006/relationships" r:id="rId3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8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152400</xdr:colOff>
      <xdr:row>376</xdr:row>
      <xdr:rowOff>142875</xdr:rowOff>
    </xdr:to>
    <xdr:pic>
      <xdr:nvPicPr>
        <xdr:cNvPr id="377" name="Picture 376" descr="Edit">
          <a:hlinkClick xmlns:r="http://schemas.openxmlformats.org/officeDocument/2006/relationships" r:id="rId3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5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152400</xdr:colOff>
      <xdr:row>377</xdr:row>
      <xdr:rowOff>142875</xdr:rowOff>
    </xdr:to>
    <xdr:pic>
      <xdr:nvPicPr>
        <xdr:cNvPr id="378" name="Picture 377" descr="Edit">
          <a:hlinkClick xmlns:r="http://schemas.openxmlformats.org/officeDocument/2006/relationships" r:id="rId3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2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152400</xdr:colOff>
      <xdr:row>378</xdr:row>
      <xdr:rowOff>142875</xdr:rowOff>
    </xdr:to>
    <xdr:pic>
      <xdr:nvPicPr>
        <xdr:cNvPr id="379" name="Picture 378" descr="Edit">
          <a:hlinkClick xmlns:r="http://schemas.openxmlformats.org/officeDocument/2006/relationships" r:id="rId3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9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152400</xdr:colOff>
      <xdr:row>379</xdr:row>
      <xdr:rowOff>142875</xdr:rowOff>
    </xdr:to>
    <xdr:pic>
      <xdr:nvPicPr>
        <xdr:cNvPr id="380" name="Picture 379" descr="Edit">
          <a:hlinkClick xmlns:r="http://schemas.openxmlformats.org/officeDocument/2006/relationships" r:id="rId3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7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152400</xdr:colOff>
      <xdr:row>380</xdr:row>
      <xdr:rowOff>142875</xdr:rowOff>
    </xdr:to>
    <xdr:pic>
      <xdr:nvPicPr>
        <xdr:cNvPr id="381" name="Picture 380" descr="Edit">
          <a:hlinkClick xmlns:r="http://schemas.openxmlformats.org/officeDocument/2006/relationships" r:id="rId3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4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152400</xdr:colOff>
      <xdr:row>381</xdr:row>
      <xdr:rowOff>142875</xdr:rowOff>
    </xdr:to>
    <xdr:pic>
      <xdr:nvPicPr>
        <xdr:cNvPr id="382" name="Picture 381" descr="Edit">
          <a:hlinkClick xmlns:r="http://schemas.openxmlformats.org/officeDocument/2006/relationships" r:id="rId3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1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152400</xdr:colOff>
      <xdr:row>382</xdr:row>
      <xdr:rowOff>142875</xdr:rowOff>
    </xdr:to>
    <xdr:pic>
      <xdr:nvPicPr>
        <xdr:cNvPr id="383" name="Picture 382" descr="Edit">
          <a:hlinkClick xmlns:r="http://schemas.openxmlformats.org/officeDocument/2006/relationships" r:id="rId3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8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152400</xdr:colOff>
      <xdr:row>383</xdr:row>
      <xdr:rowOff>142875</xdr:rowOff>
    </xdr:to>
    <xdr:pic>
      <xdr:nvPicPr>
        <xdr:cNvPr id="384" name="Picture 383" descr="Edit">
          <a:hlinkClick xmlns:r="http://schemas.openxmlformats.org/officeDocument/2006/relationships" r:id="rId3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5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152400</xdr:colOff>
      <xdr:row>384</xdr:row>
      <xdr:rowOff>142875</xdr:rowOff>
    </xdr:to>
    <xdr:pic>
      <xdr:nvPicPr>
        <xdr:cNvPr id="385" name="Picture 384" descr="Edit">
          <a:hlinkClick xmlns:r="http://schemas.openxmlformats.org/officeDocument/2006/relationships" r:id="rId3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2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152400</xdr:colOff>
      <xdr:row>385</xdr:row>
      <xdr:rowOff>142875</xdr:rowOff>
    </xdr:to>
    <xdr:pic>
      <xdr:nvPicPr>
        <xdr:cNvPr id="386" name="Picture 385" descr="Edit">
          <a:hlinkClick xmlns:r="http://schemas.openxmlformats.org/officeDocument/2006/relationships" r:id="rId3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9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152400</xdr:colOff>
      <xdr:row>386</xdr:row>
      <xdr:rowOff>142875</xdr:rowOff>
    </xdr:to>
    <xdr:pic>
      <xdr:nvPicPr>
        <xdr:cNvPr id="387" name="Picture 386" descr="Edit">
          <a:hlinkClick xmlns:r="http://schemas.openxmlformats.org/officeDocument/2006/relationships" r:id="rId3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7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152400</xdr:colOff>
      <xdr:row>387</xdr:row>
      <xdr:rowOff>142875</xdr:rowOff>
    </xdr:to>
    <xdr:pic>
      <xdr:nvPicPr>
        <xdr:cNvPr id="388" name="Picture 387" descr="Edit">
          <a:hlinkClick xmlns:r="http://schemas.openxmlformats.org/officeDocument/2006/relationships" r:id="rId3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4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152400</xdr:colOff>
      <xdr:row>388</xdr:row>
      <xdr:rowOff>142875</xdr:rowOff>
    </xdr:to>
    <xdr:pic>
      <xdr:nvPicPr>
        <xdr:cNvPr id="389" name="Picture 388" descr="Edit">
          <a:hlinkClick xmlns:r="http://schemas.openxmlformats.org/officeDocument/2006/relationships" r:id="rId3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51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152400</xdr:colOff>
      <xdr:row>389</xdr:row>
      <xdr:rowOff>142875</xdr:rowOff>
    </xdr:to>
    <xdr:pic>
      <xdr:nvPicPr>
        <xdr:cNvPr id="390" name="Picture 389" descr="Edit">
          <a:hlinkClick xmlns:r="http://schemas.openxmlformats.org/officeDocument/2006/relationships" r:id="rId3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8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152400</xdr:colOff>
      <xdr:row>390</xdr:row>
      <xdr:rowOff>142875</xdr:rowOff>
    </xdr:to>
    <xdr:pic>
      <xdr:nvPicPr>
        <xdr:cNvPr id="391" name="Picture 390" descr="Edit">
          <a:hlinkClick xmlns:r="http://schemas.openxmlformats.org/officeDocument/2006/relationships" r:id="rId3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5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152400</xdr:colOff>
      <xdr:row>391</xdr:row>
      <xdr:rowOff>142875</xdr:rowOff>
    </xdr:to>
    <xdr:pic>
      <xdr:nvPicPr>
        <xdr:cNvPr id="392" name="Picture 391" descr="Edit">
          <a:hlinkClick xmlns:r="http://schemas.openxmlformats.org/officeDocument/2006/relationships" r:id="rId3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2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152400</xdr:colOff>
      <xdr:row>392</xdr:row>
      <xdr:rowOff>142875</xdr:rowOff>
    </xdr:to>
    <xdr:pic>
      <xdr:nvPicPr>
        <xdr:cNvPr id="393" name="Picture 392" descr="Edit">
          <a:hlinkClick xmlns:r="http://schemas.openxmlformats.org/officeDocument/2006/relationships" r:id="rId3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9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152400</xdr:colOff>
      <xdr:row>393</xdr:row>
      <xdr:rowOff>142875</xdr:rowOff>
    </xdr:to>
    <xdr:pic>
      <xdr:nvPicPr>
        <xdr:cNvPr id="394" name="Picture 393" descr="Edit">
          <a:hlinkClick xmlns:r="http://schemas.openxmlformats.org/officeDocument/2006/relationships" r:id="rId3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152400</xdr:colOff>
      <xdr:row>394</xdr:row>
      <xdr:rowOff>142875</xdr:rowOff>
    </xdr:to>
    <xdr:pic>
      <xdr:nvPicPr>
        <xdr:cNvPr id="395" name="Picture 394" descr="Edit">
          <a:hlinkClick xmlns:r="http://schemas.openxmlformats.org/officeDocument/2006/relationships" r:id="rId3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4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152400</xdr:colOff>
      <xdr:row>395</xdr:row>
      <xdr:rowOff>142875</xdr:rowOff>
    </xdr:to>
    <xdr:pic>
      <xdr:nvPicPr>
        <xdr:cNvPr id="396" name="Picture 395" descr="Edit">
          <a:hlinkClick xmlns:r="http://schemas.openxmlformats.org/officeDocument/2006/relationships" r:id="rId3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1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152400</xdr:colOff>
      <xdr:row>396</xdr:row>
      <xdr:rowOff>142875</xdr:rowOff>
    </xdr:to>
    <xdr:pic>
      <xdr:nvPicPr>
        <xdr:cNvPr id="397" name="Picture 396" descr="Edit">
          <a:hlinkClick xmlns:r="http://schemas.openxmlformats.org/officeDocument/2006/relationships" r:id="rId3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152400</xdr:colOff>
      <xdr:row>397</xdr:row>
      <xdr:rowOff>142875</xdr:rowOff>
    </xdr:to>
    <xdr:pic>
      <xdr:nvPicPr>
        <xdr:cNvPr id="398" name="Picture 397" descr="Edit">
          <a:hlinkClick xmlns:r="http://schemas.openxmlformats.org/officeDocument/2006/relationships" r:id="rId3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5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152400</xdr:colOff>
      <xdr:row>398</xdr:row>
      <xdr:rowOff>142875</xdr:rowOff>
    </xdr:to>
    <xdr:pic>
      <xdr:nvPicPr>
        <xdr:cNvPr id="399" name="Picture 398" descr="Edit">
          <a:hlinkClick xmlns:r="http://schemas.openxmlformats.org/officeDocument/2006/relationships" r:id="rId3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2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152400</xdr:colOff>
      <xdr:row>399</xdr:row>
      <xdr:rowOff>142875</xdr:rowOff>
    </xdr:to>
    <xdr:pic>
      <xdr:nvPicPr>
        <xdr:cNvPr id="400" name="Picture 399" descr="Edit">
          <a:hlinkClick xmlns:r="http://schemas.openxmlformats.org/officeDocument/2006/relationships" r:id="rId3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9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142875</xdr:rowOff>
    </xdr:to>
    <xdr:pic>
      <xdr:nvPicPr>
        <xdr:cNvPr id="401" name="Picture 400" descr="Edit">
          <a:hlinkClick xmlns:r="http://schemas.openxmlformats.org/officeDocument/2006/relationships" r:id="rId3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7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152400</xdr:colOff>
      <xdr:row>401</xdr:row>
      <xdr:rowOff>142875</xdr:rowOff>
    </xdr:to>
    <xdr:pic>
      <xdr:nvPicPr>
        <xdr:cNvPr id="402" name="Picture 401" descr="Edit">
          <a:hlinkClick xmlns:r="http://schemas.openxmlformats.org/officeDocument/2006/relationships" r:id="rId3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4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152400</xdr:colOff>
      <xdr:row>402</xdr:row>
      <xdr:rowOff>142875</xdr:rowOff>
    </xdr:to>
    <xdr:pic>
      <xdr:nvPicPr>
        <xdr:cNvPr id="403" name="Picture 402" descr="Edit">
          <a:hlinkClick xmlns:r="http://schemas.openxmlformats.org/officeDocument/2006/relationships" r:id="rId3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1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152400</xdr:colOff>
      <xdr:row>403</xdr:row>
      <xdr:rowOff>142875</xdr:rowOff>
    </xdr:to>
    <xdr:pic>
      <xdr:nvPicPr>
        <xdr:cNvPr id="404" name="Picture 403" descr="Edit">
          <a:hlinkClick xmlns:r="http://schemas.openxmlformats.org/officeDocument/2006/relationships" r:id="rId3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8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152400</xdr:colOff>
      <xdr:row>404</xdr:row>
      <xdr:rowOff>142875</xdr:rowOff>
    </xdr:to>
    <xdr:pic>
      <xdr:nvPicPr>
        <xdr:cNvPr id="405" name="Picture 404" descr="Edit">
          <a:hlinkClick xmlns:r="http://schemas.openxmlformats.org/officeDocument/2006/relationships" r:id="rId3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5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152400</xdr:colOff>
      <xdr:row>405</xdr:row>
      <xdr:rowOff>142875</xdr:rowOff>
    </xdr:to>
    <xdr:pic>
      <xdr:nvPicPr>
        <xdr:cNvPr id="406" name="Picture 405" descr="Edit">
          <a:hlinkClick xmlns:r="http://schemas.openxmlformats.org/officeDocument/2006/relationships" r:id="rId3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2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152400</xdr:colOff>
      <xdr:row>406</xdr:row>
      <xdr:rowOff>142875</xdr:rowOff>
    </xdr:to>
    <xdr:pic>
      <xdr:nvPicPr>
        <xdr:cNvPr id="407" name="Picture 406" descr="Edit">
          <a:hlinkClick xmlns:r="http://schemas.openxmlformats.org/officeDocument/2006/relationships" r:id="rId3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9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152400</xdr:colOff>
      <xdr:row>407</xdr:row>
      <xdr:rowOff>142875</xdr:rowOff>
    </xdr:to>
    <xdr:pic>
      <xdr:nvPicPr>
        <xdr:cNvPr id="408" name="Picture 407" descr="Edit">
          <a:hlinkClick xmlns:r="http://schemas.openxmlformats.org/officeDocument/2006/relationships" r:id="rId3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7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152400</xdr:colOff>
      <xdr:row>408</xdr:row>
      <xdr:rowOff>142875</xdr:rowOff>
    </xdr:to>
    <xdr:pic>
      <xdr:nvPicPr>
        <xdr:cNvPr id="409" name="Picture 408" descr="Edit">
          <a:hlinkClick xmlns:r="http://schemas.openxmlformats.org/officeDocument/2006/relationships" r:id="rId3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4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152400</xdr:colOff>
      <xdr:row>409</xdr:row>
      <xdr:rowOff>142875</xdr:rowOff>
    </xdr:to>
    <xdr:pic>
      <xdr:nvPicPr>
        <xdr:cNvPr id="410" name="Picture 409" descr="Edit">
          <a:hlinkClick xmlns:r="http://schemas.openxmlformats.org/officeDocument/2006/relationships" r:id="rId3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1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411" name="Picture 410" descr="Edit">
          <a:hlinkClick xmlns:r="http://schemas.openxmlformats.org/officeDocument/2006/relationships" r:id="rId3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8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152400</xdr:colOff>
      <xdr:row>411</xdr:row>
      <xdr:rowOff>142875</xdr:rowOff>
    </xdr:to>
    <xdr:pic>
      <xdr:nvPicPr>
        <xdr:cNvPr id="412" name="Picture 411" descr="Edit">
          <a:hlinkClick xmlns:r="http://schemas.openxmlformats.org/officeDocument/2006/relationships" r:id="rId3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5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152400</xdr:colOff>
      <xdr:row>412</xdr:row>
      <xdr:rowOff>142875</xdr:rowOff>
    </xdr:to>
    <xdr:pic>
      <xdr:nvPicPr>
        <xdr:cNvPr id="413" name="Picture 412" descr="Edit">
          <a:hlinkClick xmlns:r="http://schemas.openxmlformats.org/officeDocument/2006/relationships" r:id="rId3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2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152400</xdr:colOff>
      <xdr:row>413</xdr:row>
      <xdr:rowOff>142875</xdr:rowOff>
    </xdr:to>
    <xdr:pic>
      <xdr:nvPicPr>
        <xdr:cNvPr id="414" name="Picture 413" descr="Edit">
          <a:hlinkClick xmlns:r="http://schemas.openxmlformats.org/officeDocument/2006/relationships" r:id="rId3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9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152400</xdr:colOff>
      <xdr:row>414</xdr:row>
      <xdr:rowOff>142875</xdr:rowOff>
    </xdr:to>
    <xdr:pic>
      <xdr:nvPicPr>
        <xdr:cNvPr id="415" name="Picture 414" descr="Edit">
          <a:hlinkClick xmlns:r="http://schemas.openxmlformats.org/officeDocument/2006/relationships" r:id="rId3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7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152400</xdr:colOff>
      <xdr:row>415</xdr:row>
      <xdr:rowOff>142875</xdr:rowOff>
    </xdr:to>
    <xdr:pic>
      <xdr:nvPicPr>
        <xdr:cNvPr id="416" name="Picture 415" descr="Edit">
          <a:hlinkClick xmlns:r="http://schemas.openxmlformats.org/officeDocument/2006/relationships" r:id="rId3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4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152400</xdr:colOff>
      <xdr:row>416</xdr:row>
      <xdr:rowOff>142875</xdr:rowOff>
    </xdr:to>
    <xdr:pic>
      <xdr:nvPicPr>
        <xdr:cNvPr id="417" name="Picture 416" descr="Edit">
          <a:hlinkClick xmlns:r="http://schemas.openxmlformats.org/officeDocument/2006/relationships" r:id="rId3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1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152400</xdr:colOff>
      <xdr:row>417</xdr:row>
      <xdr:rowOff>142875</xdr:rowOff>
    </xdr:to>
    <xdr:pic>
      <xdr:nvPicPr>
        <xdr:cNvPr id="418" name="Picture 417" descr="Edit">
          <a:hlinkClick xmlns:r="http://schemas.openxmlformats.org/officeDocument/2006/relationships" r:id="rId3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8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152400</xdr:colOff>
      <xdr:row>418</xdr:row>
      <xdr:rowOff>142875</xdr:rowOff>
    </xdr:to>
    <xdr:pic>
      <xdr:nvPicPr>
        <xdr:cNvPr id="419" name="Picture 418" descr="Edit">
          <a:hlinkClick xmlns:r="http://schemas.openxmlformats.org/officeDocument/2006/relationships" r:id="rId3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5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152400</xdr:colOff>
      <xdr:row>419</xdr:row>
      <xdr:rowOff>142875</xdr:rowOff>
    </xdr:to>
    <xdr:pic>
      <xdr:nvPicPr>
        <xdr:cNvPr id="420" name="Picture 419" descr="Edit">
          <a:hlinkClick xmlns:r="http://schemas.openxmlformats.org/officeDocument/2006/relationships" r:id="rId3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2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152400</xdr:colOff>
      <xdr:row>420</xdr:row>
      <xdr:rowOff>142875</xdr:rowOff>
    </xdr:to>
    <xdr:pic>
      <xdr:nvPicPr>
        <xdr:cNvPr id="421" name="Picture 420" descr="Edit">
          <a:hlinkClick xmlns:r="http://schemas.openxmlformats.org/officeDocument/2006/relationships" r:id="rId3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9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152400</xdr:colOff>
      <xdr:row>421</xdr:row>
      <xdr:rowOff>142875</xdr:rowOff>
    </xdr:to>
    <xdr:pic>
      <xdr:nvPicPr>
        <xdr:cNvPr id="422" name="Picture 421" descr="Edit">
          <a:hlinkClick xmlns:r="http://schemas.openxmlformats.org/officeDocument/2006/relationships" r:id="rId3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7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152400</xdr:colOff>
      <xdr:row>422</xdr:row>
      <xdr:rowOff>142875</xdr:rowOff>
    </xdr:to>
    <xdr:pic>
      <xdr:nvPicPr>
        <xdr:cNvPr id="423" name="Picture 422" descr="Edit">
          <a:hlinkClick xmlns:r="http://schemas.openxmlformats.org/officeDocument/2006/relationships" r:id="rId3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4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152400</xdr:colOff>
      <xdr:row>423</xdr:row>
      <xdr:rowOff>142875</xdr:rowOff>
    </xdr:to>
    <xdr:pic>
      <xdr:nvPicPr>
        <xdr:cNvPr id="424" name="Picture 423" descr="Edit">
          <a:hlinkClick xmlns:r="http://schemas.openxmlformats.org/officeDocument/2006/relationships" r:id="rId3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152400</xdr:colOff>
      <xdr:row>424</xdr:row>
      <xdr:rowOff>142875</xdr:rowOff>
    </xdr:to>
    <xdr:pic>
      <xdr:nvPicPr>
        <xdr:cNvPr id="425" name="Picture 424" descr="Edit">
          <a:hlinkClick xmlns:r="http://schemas.openxmlformats.org/officeDocument/2006/relationships" r:id="rId3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8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152400</xdr:colOff>
      <xdr:row>425</xdr:row>
      <xdr:rowOff>142875</xdr:rowOff>
    </xdr:to>
    <xdr:pic>
      <xdr:nvPicPr>
        <xdr:cNvPr id="426" name="Picture 425" descr="Edit">
          <a:hlinkClick xmlns:r="http://schemas.openxmlformats.org/officeDocument/2006/relationships" r:id="rId3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5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152400</xdr:colOff>
      <xdr:row>426</xdr:row>
      <xdr:rowOff>142875</xdr:rowOff>
    </xdr:to>
    <xdr:pic>
      <xdr:nvPicPr>
        <xdr:cNvPr id="427" name="Picture 426" descr="Edit">
          <a:hlinkClick xmlns:r="http://schemas.openxmlformats.org/officeDocument/2006/relationships" r:id="rId3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2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152400</xdr:colOff>
      <xdr:row>427</xdr:row>
      <xdr:rowOff>142875</xdr:rowOff>
    </xdr:to>
    <xdr:pic>
      <xdr:nvPicPr>
        <xdr:cNvPr id="428" name="Picture 427" descr="Edit">
          <a:hlinkClick xmlns:r="http://schemas.openxmlformats.org/officeDocument/2006/relationships" r:id="rId3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9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152400</xdr:colOff>
      <xdr:row>428</xdr:row>
      <xdr:rowOff>142875</xdr:rowOff>
    </xdr:to>
    <xdr:pic>
      <xdr:nvPicPr>
        <xdr:cNvPr id="429" name="Picture 428" descr="Edit">
          <a:hlinkClick xmlns:r="http://schemas.openxmlformats.org/officeDocument/2006/relationships" r:id="rId3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7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152400</xdr:colOff>
      <xdr:row>429</xdr:row>
      <xdr:rowOff>142875</xdr:rowOff>
    </xdr:to>
    <xdr:pic>
      <xdr:nvPicPr>
        <xdr:cNvPr id="430" name="Picture 429" descr="Edit">
          <a:hlinkClick xmlns:r="http://schemas.openxmlformats.org/officeDocument/2006/relationships" r:id="rId3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4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152400</xdr:colOff>
      <xdr:row>430</xdr:row>
      <xdr:rowOff>142875</xdr:rowOff>
    </xdr:to>
    <xdr:pic>
      <xdr:nvPicPr>
        <xdr:cNvPr id="431" name="Picture 430" descr="Edit">
          <a:hlinkClick xmlns:r="http://schemas.openxmlformats.org/officeDocument/2006/relationships" r:id="rId3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1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152400</xdr:colOff>
      <xdr:row>431</xdr:row>
      <xdr:rowOff>142875</xdr:rowOff>
    </xdr:to>
    <xdr:pic>
      <xdr:nvPicPr>
        <xdr:cNvPr id="432" name="Picture 431" descr="Edit">
          <a:hlinkClick xmlns:r="http://schemas.openxmlformats.org/officeDocument/2006/relationships" r:id="rId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8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152400</xdr:colOff>
      <xdr:row>432</xdr:row>
      <xdr:rowOff>142875</xdr:rowOff>
    </xdr:to>
    <xdr:pic>
      <xdr:nvPicPr>
        <xdr:cNvPr id="433" name="Picture 432" descr="Edit">
          <a:hlinkClick xmlns:r="http://schemas.openxmlformats.org/officeDocument/2006/relationships" r:id="rId3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5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152400</xdr:colOff>
      <xdr:row>433</xdr:row>
      <xdr:rowOff>142875</xdr:rowOff>
    </xdr:to>
    <xdr:pic>
      <xdr:nvPicPr>
        <xdr:cNvPr id="434" name="Picture 433" descr="Edit">
          <a:hlinkClick xmlns:r="http://schemas.openxmlformats.org/officeDocument/2006/relationships" r:id="rId3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2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152400</xdr:colOff>
      <xdr:row>434</xdr:row>
      <xdr:rowOff>142875</xdr:rowOff>
    </xdr:to>
    <xdr:pic>
      <xdr:nvPicPr>
        <xdr:cNvPr id="435" name="Picture 434" descr="Edit">
          <a:hlinkClick xmlns:r="http://schemas.openxmlformats.org/officeDocument/2006/relationships" r:id="rId3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152400</xdr:colOff>
      <xdr:row>435</xdr:row>
      <xdr:rowOff>142875</xdr:rowOff>
    </xdr:to>
    <xdr:pic>
      <xdr:nvPicPr>
        <xdr:cNvPr id="436" name="Picture 435" descr="Edit">
          <a:hlinkClick xmlns:r="http://schemas.openxmlformats.org/officeDocument/2006/relationships" r:id="rId3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7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152400</xdr:colOff>
      <xdr:row>436</xdr:row>
      <xdr:rowOff>142875</xdr:rowOff>
    </xdr:to>
    <xdr:pic>
      <xdr:nvPicPr>
        <xdr:cNvPr id="437" name="Picture 436" descr="Edit">
          <a:hlinkClick xmlns:r="http://schemas.openxmlformats.org/officeDocument/2006/relationships" r:id="rId3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4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152400</xdr:colOff>
      <xdr:row>437</xdr:row>
      <xdr:rowOff>142875</xdr:rowOff>
    </xdr:to>
    <xdr:pic>
      <xdr:nvPicPr>
        <xdr:cNvPr id="438" name="Picture 437" descr="Edit">
          <a:hlinkClick xmlns:r="http://schemas.openxmlformats.org/officeDocument/2006/relationships" r:id="rId3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1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152400</xdr:colOff>
      <xdr:row>438</xdr:row>
      <xdr:rowOff>142875</xdr:rowOff>
    </xdr:to>
    <xdr:pic>
      <xdr:nvPicPr>
        <xdr:cNvPr id="439" name="Picture 438" descr="Edit">
          <a:hlinkClick xmlns:r="http://schemas.openxmlformats.org/officeDocument/2006/relationships" r:id="rId3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8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152400</xdr:colOff>
      <xdr:row>439</xdr:row>
      <xdr:rowOff>142875</xdr:rowOff>
    </xdr:to>
    <xdr:pic>
      <xdr:nvPicPr>
        <xdr:cNvPr id="440" name="Picture 439" descr="Edit">
          <a:hlinkClick xmlns:r="http://schemas.openxmlformats.org/officeDocument/2006/relationships" r:id="rId3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5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152400</xdr:colOff>
      <xdr:row>440</xdr:row>
      <xdr:rowOff>142875</xdr:rowOff>
    </xdr:to>
    <xdr:pic>
      <xdr:nvPicPr>
        <xdr:cNvPr id="441" name="Picture 440" descr="Edit">
          <a:hlinkClick xmlns:r="http://schemas.openxmlformats.org/officeDocument/2006/relationships" r:id="rId3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2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152400</xdr:colOff>
      <xdr:row>441</xdr:row>
      <xdr:rowOff>142875</xdr:rowOff>
    </xdr:to>
    <xdr:pic>
      <xdr:nvPicPr>
        <xdr:cNvPr id="442" name="Picture 441" descr="Edit">
          <a:hlinkClick xmlns:r="http://schemas.openxmlformats.org/officeDocument/2006/relationships" r:id="rId3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9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152400</xdr:colOff>
      <xdr:row>442</xdr:row>
      <xdr:rowOff>142875</xdr:rowOff>
    </xdr:to>
    <xdr:pic>
      <xdr:nvPicPr>
        <xdr:cNvPr id="443" name="Picture 442" descr="Edit">
          <a:hlinkClick xmlns:r="http://schemas.openxmlformats.org/officeDocument/2006/relationships" r:id="rId3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7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152400</xdr:colOff>
      <xdr:row>443</xdr:row>
      <xdr:rowOff>142875</xdr:rowOff>
    </xdr:to>
    <xdr:pic>
      <xdr:nvPicPr>
        <xdr:cNvPr id="444" name="Picture 443" descr="Edit">
          <a:hlinkClick xmlns:r="http://schemas.openxmlformats.org/officeDocument/2006/relationships" r:id="rId3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4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152400</xdr:colOff>
      <xdr:row>444</xdr:row>
      <xdr:rowOff>142875</xdr:rowOff>
    </xdr:to>
    <xdr:pic>
      <xdr:nvPicPr>
        <xdr:cNvPr id="445" name="Picture 444" descr="Edit">
          <a:hlinkClick xmlns:r="http://schemas.openxmlformats.org/officeDocument/2006/relationships" r:id="rId3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1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152400</xdr:colOff>
      <xdr:row>445</xdr:row>
      <xdr:rowOff>142875</xdr:rowOff>
    </xdr:to>
    <xdr:pic>
      <xdr:nvPicPr>
        <xdr:cNvPr id="446" name="Picture 445" descr="Edit">
          <a:hlinkClick xmlns:r="http://schemas.openxmlformats.org/officeDocument/2006/relationships" r:id="rId3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8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152400</xdr:colOff>
      <xdr:row>446</xdr:row>
      <xdr:rowOff>142875</xdr:rowOff>
    </xdr:to>
    <xdr:pic>
      <xdr:nvPicPr>
        <xdr:cNvPr id="447" name="Picture 446" descr="Edit">
          <a:hlinkClick xmlns:r="http://schemas.openxmlformats.org/officeDocument/2006/relationships" r:id="rId3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5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152400</xdr:colOff>
      <xdr:row>447</xdr:row>
      <xdr:rowOff>142875</xdr:rowOff>
    </xdr:to>
    <xdr:pic>
      <xdr:nvPicPr>
        <xdr:cNvPr id="448" name="Picture 447" descr="Edit">
          <a:hlinkClick xmlns:r="http://schemas.openxmlformats.org/officeDocument/2006/relationships" r:id="rId3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2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152400</xdr:colOff>
      <xdr:row>448</xdr:row>
      <xdr:rowOff>142875</xdr:rowOff>
    </xdr:to>
    <xdr:pic>
      <xdr:nvPicPr>
        <xdr:cNvPr id="449" name="Picture 448" descr="Edit">
          <a:hlinkClick xmlns:r="http://schemas.openxmlformats.org/officeDocument/2006/relationships" r:id="rId3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0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152400</xdr:colOff>
      <xdr:row>449</xdr:row>
      <xdr:rowOff>142875</xdr:rowOff>
    </xdr:to>
    <xdr:pic>
      <xdr:nvPicPr>
        <xdr:cNvPr id="450" name="Picture 449" descr="Edit">
          <a:hlinkClick xmlns:r="http://schemas.openxmlformats.org/officeDocument/2006/relationships" r:id="rId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7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152400</xdr:colOff>
      <xdr:row>450</xdr:row>
      <xdr:rowOff>142875</xdr:rowOff>
    </xdr:to>
    <xdr:pic>
      <xdr:nvPicPr>
        <xdr:cNvPr id="451" name="Picture 450" descr="Edit">
          <a:hlinkClick xmlns:r="http://schemas.openxmlformats.org/officeDocument/2006/relationships" r:id="rId3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4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152400</xdr:colOff>
      <xdr:row>451</xdr:row>
      <xdr:rowOff>142875</xdr:rowOff>
    </xdr:to>
    <xdr:pic>
      <xdr:nvPicPr>
        <xdr:cNvPr id="452" name="Picture 451" descr="Edit">
          <a:hlinkClick xmlns:r="http://schemas.openxmlformats.org/officeDocument/2006/relationships" r:id="rId3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1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152400</xdr:colOff>
      <xdr:row>452</xdr:row>
      <xdr:rowOff>142875</xdr:rowOff>
    </xdr:to>
    <xdr:pic>
      <xdr:nvPicPr>
        <xdr:cNvPr id="453" name="Picture 452" descr="Edit">
          <a:hlinkClick xmlns:r="http://schemas.openxmlformats.org/officeDocument/2006/relationships" r:id="rId3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8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152400</xdr:colOff>
      <xdr:row>453</xdr:row>
      <xdr:rowOff>142875</xdr:rowOff>
    </xdr:to>
    <xdr:pic>
      <xdr:nvPicPr>
        <xdr:cNvPr id="454" name="Picture 453" descr="Edit">
          <a:hlinkClick xmlns:r="http://schemas.openxmlformats.org/officeDocument/2006/relationships" r:id="rId3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5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152400</xdr:colOff>
      <xdr:row>454</xdr:row>
      <xdr:rowOff>142875</xdr:rowOff>
    </xdr:to>
    <xdr:pic>
      <xdr:nvPicPr>
        <xdr:cNvPr id="455" name="Picture 454" descr="Edit">
          <a:hlinkClick xmlns:r="http://schemas.openxmlformats.org/officeDocument/2006/relationships" r:id="rId3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2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152400</xdr:colOff>
      <xdr:row>455</xdr:row>
      <xdr:rowOff>142875</xdr:rowOff>
    </xdr:to>
    <xdr:pic>
      <xdr:nvPicPr>
        <xdr:cNvPr id="456" name="Picture 455" descr="Edit">
          <a:hlinkClick xmlns:r="http://schemas.openxmlformats.org/officeDocument/2006/relationships" r:id="rId3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0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152400</xdr:colOff>
      <xdr:row>456</xdr:row>
      <xdr:rowOff>142875</xdr:rowOff>
    </xdr:to>
    <xdr:pic>
      <xdr:nvPicPr>
        <xdr:cNvPr id="457" name="Picture 456" descr="Edit">
          <a:hlinkClick xmlns:r="http://schemas.openxmlformats.org/officeDocument/2006/relationships" r:id="rId3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7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152400</xdr:colOff>
      <xdr:row>457</xdr:row>
      <xdr:rowOff>142875</xdr:rowOff>
    </xdr:to>
    <xdr:pic>
      <xdr:nvPicPr>
        <xdr:cNvPr id="458" name="Picture 457" descr="Edit">
          <a:hlinkClick xmlns:r="http://schemas.openxmlformats.org/officeDocument/2006/relationships" r:id="rId4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4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152400</xdr:colOff>
      <xdr:row>458</xdr:row>
      <xdr:rowOff>142875</xdr:rowOff>
    </xdr:to>
    <xdr:pic>
      <xdr:nvPicPr>
        <xdr:cNvPr id="459" name="Picture 458" descr="Edit">
          <a:hlinkClick xmlns:r="http://schemas.openxmlformats.org/officeDocument/2006/relationships" r:id="rId4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1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152400</xdr:colOff>
      <xdr:row>459</xdr:row>
      <xdr:rowOff>142875</xdr:rowOff>
    </xdr:to>
    <xdr:pic>
      <xdr:nvPicPr>
        <xdr:cNvPr id="460" name="Picture 459" descr="Edit">
          <a:hlinkClick xmlns:r="http://schemas.openxmlformats.org/officeDocument/2006/relationships" r:id="rId4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8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152400</xdr:colOff>
      <xdr:row>460</xdr:row>
      <xdr:rowOff>142875</xdr:rowOff>
    </xdr:to>
    <xdr:pic>
      <xdr:nvPicPr>
        <xdr:cNvPr id="461" name="Picture 460" descr="Edit">
          <a:hlinkClick xmlns:r="http://schemas.openxmlformats.org/officeDocument/2006/relationships" r:id="rId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5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152400</xdr:colOff>
      <xdr:row>461</xdr:row>
      <xdr:rowOff>142875</xdr:rowOff>
    </xdr:to>
    <xdr:pic>
      <xdr:nvPicPr>
        <xdr:cNvPr id="462" name="Picture 461" descr="Edit">
          <a:hlinkClick xmlns:r="http://schemas.openxmlformats.org/officeDocument/2006/relationships" r:id="rId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2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152400</xdr:colOff>
      <xdr:row>462</xdr:row>
      <xdr:rowOff>142875</xdr:rowOff>
    </xdr:to>
    <xdr:pic>
      <xdr:nvPicPr>
        <xdr:cNvPr id="463" name="Picture 462" descr="Edit">
          <a:hlinkClick xmlns:r="http://schemas.openxmlformats.org/officeDocument/2006/relationships" r:id="rId4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0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152400</xdr:colOff>
      <xdr:row>463</xdr:row>
      <xdr:rowOff>142875</xdr:rowOff>
    </xdr:to>
    <xdr:pic>
      <xdr:nvPicPr>
        <xdr:cNvPr id="464" name="Picture 463" descr="Edit">
          <a:hlinkClick xmlns:r="http://schemas.openxmlformats.org/officeDocument/2006/relationships" r:id="rId4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37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152400</xdr:colOff>
      <xdr:row>464</xdr:row>
      <xdr:rowOff>142875</xdr:rowOff>
    </xdr:to>
    <xdr:pic>
      <xdr:nvPicPr>
        <xdr:cNvPr id="465" name="Picture 464" descr="Edit">
          <a:hlinkClick xmlns:r="http://schemas.openxmlformats.org/officeDocument/2006/relationships" r:id="rId4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4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152400</xdr:colOff>
      <xdr:row>465</xdr:row>
      <xdr:rowOff>142875</xdr:rowOff>
    </xdr:to>
    <xdr:pic>
      <xdr:nvPicPr>
        <xdr:cNvPr id="466" name="Picture 465" descr="Edit">
          <a:hlinkClick xmlns:r="http://schemas.openxmlformats.org/officeDocument/2006/relationships" r:id="rId4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1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152400</xdr:colOff>
      <xdr:row>466</xdr:row>
      <xdr:rowOff>142875</xdr:rowOff>
    </xdr:to>
    <xdr:pic>
      <xdr:nvPicPr>
        <xdr:cNvPr id="467" name="Picture 466" descr="Edit">
          <a:hlinkClick xmlns:r="http://schemas.openxmlformats.org/officeDocument/2006/relationships" r:id="rId4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8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152400</xdr:colOff>
      <xdr:row>467</xdr:row>
      <xdr:rowOff>142875</xdr:rowOff>
    </xdr:to>
    <xdr:pic>
      <xdr:nvPicPr>
        <xdr:cNvPr id="468" name="Picture 467" descr="Edit">
          <a:hlinkClick xmlns:r="http://schemas.openxmlformats.org/officeDocument/2006/relationships" r:id="rId4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5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152400</xdr:colOff>
      <xdr:row>468</xdr:row>
      <xdr:rowOff>142875</xdr:rowOff>
    </xdr:to>
    <xdr:pic>
      <xdr:nvPicPr>
        <xdr:cNvPr id="469" name="Picture 468" descr="Edit">
          <a:hlinkClick xmlns:r="http://schemas.openxmlformats.org/officeDocument/2006/relationships" r:id="rId4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2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152400</xdr:colOff>
      <xdr:row>469</xdr:row>
      <xdr:rowOff>142875</xdr:rowOff>
    </xdr:to>
    <xdr:pic>
      <xdr:nvPicPr>
        <xdr:cNvPr id="470" name="Picture 469" descr="Edit">
          <a:hlinkClick xmlns:r="http://schemas.openxmlformats.org/officeDocument/2006/relationships" r:id="rId4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0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152400</xdr:colOff>
      <xdr:row>470</xdr:row>
      <xdr:rowOff>142875</xdr:rowOff>
    </xdr:to>
    <xdr:pic>
      <xdr:nvPicPr>
        <xdr:cNvPr id="471" name="Picture 470" descr="Edit">
          <a:hlinkClick xmlns:r="http://schemas.openxmlformats.org/officeDocument/2006/relationships" r:id="rId4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7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152400</xdr:colOff>
      <xdr:row>471</xdr:row>
      <xdr:rowOff>142875</xdr:rowOff>
    </xdr:to>
    <xdr:pic>
      <xdr:nvPicPr>
        <xdr:cNvPr id="472" name="Picture 471" descr="Edit">
          <a:hlinkClick xmlns:r="http://schemas.openxmlformats.org/officeDocument/2006/relationships" r:id="rId4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4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152400</xdr:colOff>
      <xdr:row>472</xdr:row>
      <xdr:rowOff>142875</xdr:rowOff>
    </xdr:to>
    <xdr:pic>
      <xdr:nvPicPr>
        <xdr:cNvPr id="473" name="Picture 472" descr="Edit">
          <a:hlinkClick xmlns:r="http://schemas.openxmlformats.org/officeDocument/2006/relationships" r:id="rId4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1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152400</xdr:colOff>
      <xdr:row>473</xdr:row>
      <xdr:rowOff>142875</xdr:rowOff>
    </xdr:to>
    <xdr:pic>
      <xdr:nvPicPr>
        <xdr:cNvPr id="474" name="Picture 473" descr="Edit">
          <a:hlinkClick xmlns:r="http://schemas.openxmlformats.org/officeDocument/2006/relationships" r:id="rId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8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152400</xdr:colOff>
      <xdr:row>474</xdr:row>
      <xdr:rowOff>142875</xdr:rowOff>
    </xdr:to>
    <xdr:pic>
      <xdr:nvPicPr>
        <xdr:cNvPr id="475" name="Picture 474" descr="Edit">
          <a:hlinkClick xmlns:r="http://schemas.openxmlformats.org/officeDocument/2006/relationships" r:id="rId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5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152400</xdr:colOff>
      <xdr:row>475</xdr:row>
      <xdr:rowOff>142875</xdr:rowOff>
    </xdr:to>
    <xdr:pic>
      <xdr:nvPicPr>
        <xdr:cNvPr id="476" name="Picture 475" descr="Edit">
          <a:hlinkClick xmlns:r="http://schemas.openxmlformats.org/officeDocument/2006/relationships" r:id="rId4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2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152400</xdr:colOff>
      <xdr:row>476</xdr:row>
      <xdr:rowOff>142875</xdr:rowOff>
    </xdr:to>
    <xdr:pic>
      <xdr:nvPicPr>
        <xdr:cNvPr id="477" name="Picture 476" descr="Edit">
          <a:hlinkClick xmlns:r="http://schemas.openxmlformats.org/officeDocument/2006/relationships" r:id="rId4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0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152400</xdr:colOff>
      <xdr:row>477</xdr:row>
      <xdr:rowOff>142875</xdr:rowOff>
    </xdr:to>
    <xdr:pic>
      <xdr:nvPicPr>
        <xdr:cNvPr id="478" name="Picture 477" descr="Edit">
          <a:hlinkClick xmlns:r="http://schemas.openxmlformats.org/officeDocument/2006/relationships" r:id="rId4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7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152400</xdr:colOff>
      <xdr:row>478</xdr:row>
      <xdr:rowOff>142875</xdr:rowOff>
    </xdr:to>
    <xdr:pic>
      <xdr:nvPicPr>
        <xdr:cNvPr id="479" name="Picture 478" descr="Edit">
          <a:hlinkClick xmlns:r="http://schemas.openxmlformats.org/officeDocument/2006/relationships" r:id="rId4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4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152400</xdr:colOff>
      <xdr:row>479</xdr:row>
      <xdr:rowOff>142875</xdr:rowOff>
    </xdr:to>
    <xdr:pic>
      <xdr:nvPicPr>
        <xdr:cNvPr id="480" name="Picture 479" descr="Edit">
          <a:hlinkClick xmlns:r="http://schemas.openxmlformats.org/officeDocument/2006/relationships" r:id="rId4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1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152400</xdr:colOff>
      <xdr:row>480</xdr:row>
      <xdr:rowOff>142875</xdr:rowOff>
    </xdr:to>
    <xdr:pic>
      <xdr:nvPicPr>
        <xdr:cNvPr id="481" name="Picture 480" descr="Edit">
          <a:hlinkClick xmlns:r="http://schemas.openxmlformats.org/officeDocument/2006/relationships" r:id="rId4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8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152400</xdr:colOff>
      <xdr:row>481</xdr:row>
      <xdr:rowOff>142875</xdr:rowOff>
    </xdr:to>
    <xdr:pic>
      <xdr:nvPicPr>
        <xdr:cNvPr id="482" name="Picture 481" descr="Edit">
          <a:hlinkClick xmlns:r="http://schemas.openxmlformats.org/officeDocument/2006/relationships" r:id="rId4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152400</xdr:colOff>
      <xdr:row>482</xdr:row>
      <xdr:rowOff>142875</xdr:rowOff>
    </xdr:to>
    <xdr:pic>
      <xdr:nvPicPr>
        <xdr:cNvPr id="483" name="Picture 482" descr="Edit">
          <a:hlinkClick xmlns:r="http://schemas.openxmlformats.org/officeDocument/2006/relationships" r:id="rId4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2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152400</xdr:colOff>
      <xdr:row>483</xdr:row>
      <xdr:rowOff>142875</xdr:rowOff>
    </xdr:to>
    <xdr:pic>
      <xdr:nvPicPr>
        <xdr:cNvPr id="484" name="Picture 483" descr="Edit">
          <a:hlinkClick xmlns:r="http://schemas.openxmlformats.org/officeDocument/2006/relationships" r:id="rId4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0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152400</xdr:colOff>
      <xdr:row>484</xdr:row>
      <xdr:rowOff>142875</xdr:rowOff>
    </xdr:to>
    <xdr:pic>
      <xdr:nvPicPr>
        <xdr:cNvPr id="485" name="Picture 484" descr="Edit">
          <a:hlinkClick xmlns:r="http://schemas.openxmlformats.org/officeDocument/2006/relationships" r:id="rId4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7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152400</xdr:colOff>
      <xdr:row>485</xdr:row>
      <xdr:rowOff>142875</xdr:rowOff>
    </xdr:to>
    <xdr:pic>
      <xdr:nvPicPr>
        <xdr:cNvPr id="486" name="Picture 485" descr="Edit">
          <a:hlinkClick xmlns:r="http://schemas.openxmlformats.org/officeDocument/2006/relationships" r:id="rId4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4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152400</xdr:colOff>
      <xdr:row>486</xdr:row>
      <xdr:rowOff>142875</xdr:rowOff>
    </xdr:to>
    <xdr:pic>
      <xdr:nvPicPr>
        <xdr:cNvPr id="487" name="Picture 486" descr="Edit">
          <a:hlinkClick xmlns:r="http://schemas.openxmlformats.org/officeDocument/2006/relationships" r:id="rId4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1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152400</xdr:colOff>
      <xdr:row>487</xdr:row>
      <xdr:rowOff>142875</xdr:rowOff>
    </xdr:to>
    <xdr:pic>
      <xdr:nvPicPr>
        <xdr:cNvPr id="488" name="Picture 487" descr="Edit">
          <a:hlinkClick xmlns:r="http://schemas.openxmlformats.org/officeDocument/2006/relationships" r:id="rId4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8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152400</xdr:colOff>
      <xdr:row>488</xdr:row>
      <xdr:rowOff>142875</xdr:rowOff>
    </xdr:to>
    <xdr:pic>
      <xdr:nvPicPr>
        <xdr:cNvPr id="489" name="Picture 488" descr="Edit">
          <a:hlinkClick xmlns:r="http://schemas.openxmlformats.org/officeDocument/2006/relationships" r:id="rId4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5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152400</xdr:colOff>
      <xdr:row>489</xdr:row>
      <xdr:rowOff>142875</xdr:rowOff>
    </xdr:to>
    <xdr:pic>
      <xdr:nvPicPr>
        <xdr:cNvPr id="490" name="Picture 489" descr="Edit">
          <a:hlinkClick xmlns:r="http://schemas.openxmlformats.org/officeDocument/2006/relationships" r:id="rId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152400</xdr:colOff>
      <xdr:row>490</xdr:row>
      <xdr:rowOff>142875</xdr:rowOff>
    </xdr:to>
    <xdr:pic>
      <xdr:nvPicPr>
        <xdr:cNvPr id="491" name="Picture 490" descr="Edit">
          <a:hlinkClick xmlns:r="http://schemas.openxmlformats.org/officeDocument/2006/relationships" r:id="rId4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0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152400</xdr:colOff>
      <xdr:row>491</xdr:row>
      <xdr:rowOff>142875</xdr:rowOff>
    </xdr:to>
    <xdr:pic>
      <xdr:nvPicPr>
        <xdr:cNvPr id="492" name="Picture 491" descr="Edit">
          <a:hlinkClick xmlns:r="http://schemas.openxmlformats.org/officeDocument/2006/relationships" r:id="rId4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7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152400</xdr:colOff>
      <xdr:row>492</xdr:row>
      <xdr:rowOff>142875</xdr:rowOff>
    </xdr:to>
    <xdr:pic>
      <xdr:nvPicPr>
        <xdr:cNvPr id="493" name="Picture 492" descr="Edit">
          <a:hlinkClick xmlns:r="http://schemas.openxmlformats.org/officeDocument/2006/relationships" r:id="rId4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4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152400</xdr:colOff>
      <xdr:row>493</xdr:row>
      <xdr:rowOff>142875</xdr:rowOff>
    </xdr:to>
    <xdr:pic>
      <xdr:nvPicPr>
        <xdr:cNvPr id="494" name="Picture 493" descr="Edit">
          <a:hlinkClick xmlns:r="http://schemas.openxmlformats.org/officeDocument/2006/relationships" r:id="rId4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1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152400</xdr:colOff>
      <xdr:row>494</xdr:row>
      <xdr:rowOff>142875</xdr:rowOff>
    </xdr:to>
    <xdr:pic>
      <xdr:nvPicPr>
        <xdr:cNvPr id="495" name="Picture 494" descr="Edit">
          <a:hlinkClick xmlns:r="http://schemas.openxmlformats.org/officeDocument/2006/relationships" r:id="rId4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8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152400</xdr:colOff>
      <xdr:row>495</xdr:row>
      <xdr:rowOff>142875</xdr:rowOff>
    </xdr:to>
    <xdr:pic>
      <xdr:nvPicPr>
        <xdr:cNvPr id="496" name="Picture 495" descr="Edit">
          <a:hlinkClick xmlns:r="http://schemas.openxmlformats.org/officeDocument/2006/relationships" r:id="rId4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5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152400</xdr:colOff>
      <xdr:row>496</xdr:row>
      <xdr:rowOff>142875</xdr:rowOff>
    </xdr:to>
    <xdr:pic>
      <xdr:nvPicPr>
        <xdr:cNvPr id="497" name="Picture 496" descr="Edit">
          <a:hlinkClick xmlns:r="http://schemas.openxmlformats.org/officeDocument/2006/relationships" r:id="rId4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2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152400</xdr:colOff>
      <xdr:row>497</xdr:row>
      <xdr:rowOff>142875</xdr:rowOff>
    </xdr:to>
    <xdr:pic>
      <xdr:nvPicPr>
        <xdr:cNvPr id="498" name="Picture 497" descr="Edit">
          <a:hlinkClick xmlns:r="http://schemas.openxmlformats.org/officeDocument/2006/relationships" r:id="rId4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0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152400</xdr:colOff>
      <xdr:row>498</xdr:row>
      <xdr:rowOff>142875</xdr:rowOff>
    </xdr:to>
    <xdr:pic>
      <xdr:nvPicPr>
        <xdr:cNvPr id="499" name="Picture 498" descr="Edit">
          <a:hlinkClick xmlns:r="http://schemas.openxmlformats.org/officeDocument/2006/relationships" r:id="rId4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7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152400</xdr:colOff>
      <xdr:row>499</xdr:row>
      <xdr:rowOff>142875</xdr:rowOff>
    </xdr:to>
    <xdr:pic>
      <xdr:nvPicPr>
        <xdr:cNvPr id="500" name="Picture 499" descr="Edit">
          <a:hlinkClick xmlns:r="http://schemas.openxmlformats.org/officeDocument/2006/relationships" r:id="rId4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4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152400</xdr:colOff>
      <xdr:row>500</xdr:row>
      <xdr:rowOff>142875</xdr:rowOff>
    </xdr:to>
    <xdr:pic>
      <xdr:nvPicPr>
        <xdr:cNvPr id="501" name="Picture 500" descr="Edit">
          <a:hlinkClick xmlns:r="http://schemas.openxmlformats.org/officeDocument/2006/relationships" r:id="rId4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1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152400</xdr:colOff>
      <xdr:row>501</xdr:row>
      <xdr:rowOff>142875</xdr:rowOff>
    </xdr:to>
    <xdr:pic>
      <xdr:nvPicPr>
        <xdr:cNvPr id="502" name="Picture 501" descr="Edit">
          <a:hlinkClick xmlns:r="http://schemas.openxmlformats.org/officeDocument/2006/relationships" r:id="rId4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8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152400</xdr:colOff>
      <xdr:row>502</xdr:row>
      <xdr:rowOff>142875</xdr:rowOff>
    </xdr:to>
    <xdr:pic>
      <xdr:nvPicPr>
        <xdr:cNvPr id="503" name="Picture 502" descr="Edit">
          <a:hlinkClick xmlns:r="http://schemas.openxmlformats.org/officeDocument/2006/relationships" r:id="rId4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5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152400</xdr:colOff>
      <xdr:row>503</xdr:row>
      <xdr:rowOff>142875</xdr:rowOff>
    </xdr:to>
    <xdr:pic>
      <xdr:nvPicPr>
        <xdr:cNvPr id="504" name="Picture 503" descr="Edit">
          <a:hlinkClick xmlns:r="http://schemas.openxmlformats.org/officeDocument/2006/relationships" r:id="rId4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2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152400</xdr:colOff>
      <xdr:row>504</xdr:row>
      <xdr:rowOff>142875</xdr:rowOff>
    </xdr:to>
    <xdr:pic>
      <xdr:nvPicPr>
        <xdr:cNvPr id="505" name="Picture 504" descr="Edit">
          <a:hlinkClick xmlns:r="http://schemas.openxmlformats.org/officeDocument/2006/relationships" r:id="rId4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0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152400</xdr:colOff>
      <xdr:row>505</xdr:row>
      <xdr:rowOff>142875</xdr:rowOff>
    </xdr:to>
    <xdr:pic>
      <xdr:nvPicPr>
        <xdr:cNvPr id="506" name="Picture 505" descr="Edit">
          <a:hlinkClick xmlns:r="http://schemas.openxmlformats.org/officeDocument/2006/relationships" r:id="rId4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7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152400</xdr:colOff>
      <xdr:row>506</xdr:row>
      <xdr:rowOff>142875</xdr:rowOff>
    </xdr:to>
    <xdr:pic>
      <xdr:nvPicPr>
        <xdr:cNvPr id="507" name="Picture 506" descr="Edit">
          <a:hlinkClick xmlns:r="http://schemas.openxmlformats.org/officeDocument/2006/relationships" r:id="rId4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4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152400</xdr:colOff>
      <xdr:row>507</xdr:row>
      <xdr:rowOff>142875</xdr:rowOff>
    </xdr:to>
    <xdr:pic>
      <xdr:nvPicPr>
        <xdr:cNvPr id="508" name="Picture 507" descr="Edit">
          <a:hlinkClick xmlns:r="http://schemas.openxmlformats.org/officeDocument/2006/relationships" r:id="rId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1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152400</xdr:colOff>
      <xdr:row>508</xdr:row>
      <xdr:rowOff>142875</xdr:rowOff>
    </xdr:to>
    <xdr:pic>
      <xdr:nvPicPr>
        <xdr:cNvPr id="509" name="Picture 508" descr="Edit">
          <a:hlinkClick xmlns:r="http://schemas.openxmlformats.org/officeDocument/2006/relationships" r:id="rId4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8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152400</xdr:colOff>
      <xdr:row>509</xdr:row>
      <xdr:rowOff>142875</xdr:rowOff>
    </xdr:to>
    <xdr:pic>
      <xdr:nvPicPr>
        <xdr:cNvPr id="510" name="Picture 509" descr="Edit">
          <a:hlinkClick xmlns:r="http://schemas.openxmlformats.org/officeDocument/2006/relationships" r:id="rId4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5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152400</xdr:colOff>
      <xdr:row>510</xdr:row>
      <xdr:rowOff>142875</xdr:rowOff>
    </xdr:to>
    <xdr:pic>
      <xdr:nvPicPr>
        <xdr:cNvPr id="511" name="Picture 510" descr="Edit">
          <a:hlinkClick xmlns:r="http://schemas.openxmlformats.org/officeDocument/2006/relationships" r:id="rId4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2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152400</xdr:colOff>
      <xdr:row>511</xdr:row>
      <xdr:rowOff>142875</xdr:rowOff>
    </xdr:to>
    <xdr:pic>
      <xdr:nvPicPr>
        <xdr:cNvPr id="512" name="Picture 511" descr="Edit">
          <a:hlinkClick xmlns:r="http://schemas.openxmlformats.org/officeDocument/2006/relationships" r:id="rId4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0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152400</xdr:colOff>
      <xdr:row>512</xdr:row>
      <xdr:rowOff>142875</xdr:rowOff>
    </xdr:to>
    <xdr:pic>
      <xdr:nvPicPr>
        <xdr:cNvPr id="513" name="Picture 512" descr="Edit">
          <a:hlinkClick xmlns:r="http://schemas.openxmlformats.org/officeDocument/2006/relationships" r:id="rId4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7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152400</xdr:colOff>
      <xdr:row>513</xdr:row>
      <xdr:rowOff>142875</xdr:rowOff>
    </xdr:to>
    <xdr:pic>
      <xdr:nvPicPr>
        <xdr:cNvPr id="514" name="Picture 513" descr="Edit">
          <a:hlinkClick xmlns:r="http://schemas.openxmlformats.org/officeDocument/2006/relationships" r:id="rId4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94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152400</xdr:colOff>
      <xdr:row>514</xdr:row>
      <xdr:rowOff>142875</xdr:rowOff>
    </xdr:to>
    <xdr:pic>
      <xdr:nvPicPr>
        <xdr:cNvPr id="515" name="Picture 514" descr="Edit">
          <a:hlinkClick xmlns:r="http://schemas.openxmlformats.org/officeDocument/2006/relationships" r:id="rId4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1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152400</xdr:colOff>
      <xdr:row>515</xdr:row>
      <xdr:rowOff>142875</xdr:rowOff>
    </xdr:to>
    <xdr:pic>
      <xdr:nvPicPr>
        <xdr:cNvPr id="516" name="Picture 515" descr="Edit">
          <a:hlinkClick xmlns:r="http://schemas.openxmlformats.org/officeDocument/2006/relationships" r:id="rId4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8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152400</xdr:colOff>
      <xdr:row>516</xdr:row>
      <xdr:rowOff>142875</xdr:rowOff>
    </xdr:to>
    <xdr:pic>
      <xdr:nvPicPr>
        <xdr:cNvPr id="517" name="Picture 516" descr="Edit">
          <a:hlinkClick xmlns:r="http://schemas.openxmlformats.org/officeDocument/2006/relationships" r:id="rId4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5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152400</xdr:colOff>
      <xdr:row>517</xdr:row>
      <xdr:rowOff>142875</xdr:rowOff>
    </xdr:to>
    <xdr:pic>
      <xdr:nvPicPr>
        <xdr:cNvPr id="518" name="Picture 517" descr="Edit">
          <a:hlinkClick xmlns:r="http://schemas.openxmlformats.org/officeDocument/2006/relationships" r:id="rId4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3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152400</xdr:colOff>
      <xdr:row>518</xdr:row>
      <xdr:rowOff>142875</xdr:rowOff>
    </xdr:to>
    <xdr:pic>
      <xdr:nvPicPr>
        <xdr:cNvPr id="519" name="Picture 518" descr="Edit">
          <a:hlinkClick xmlns:r="http://schemas.openxmlformats.org/officeDocument/2006/relationships" r:id="rId4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152400</xdr:colOff>
      <xdr:row>519</xdr:row>
      <xdr:rowOff>142875</xdr:rowOff>
    </xdr:to>
    <xdr:pic>
      <xdr:nvPicPr>
        <xdr:cNvPr id="520" name="Picture 519" descr="Edit">
          <a:hlinkClick xmlns:r="http://schemas.openxmlformats.org/officeDocument/2006/relationships" r:id="rId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7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152400</xdr:colOff>
      <xdr:row>520</xdr:row>
      <xdr:rowOff>142875</xdr:rowOff>
    </xdr:to>
    <xdr:pic>
      <xdr:nvPicPr>
        <xdr:cNvPr id="521" name="Picture 520" descr="Edit">
          <a:hlinkClick xmlns:r="http://schemas.openxmlformats.org/officeDocument/2006/relationships" r:id="rId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4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152400</xdr:colOff>
      <xdr:row>521</xdr:row>
      <xdr:rowOff>142875</xdr:rowOff>
    </xdr:to>
    <xdr:pic>
      <xdr:nvPicPr>
        <xdr:cNvPr id="522" name="Picture 521" descr="Edit">
          <a:hlinkClick xmlns:r="http://schemas.openxmlformats.org/officeDocument/2006/relationships" r:id="rId4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1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152400</xdr:colOff>
      <xdr:row>522</xdr:row>
      <xdr:rowOff>142875</xdr:rowOff>
    </xdr:to>
    <xdr:pic>
      <xdr:nvPicPr>
        <xdr:cNvPr id="523" name="Picture 522" descr="Edit">
          <a:hlinkClick xmlns:r="http://schemas.openxmlformats.org/officeDocument/2006/relationships" r:id="rId4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8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152400</xdr:colOff>
      <xdr:row>523</xdr:row>
      <xdr:rowOff>142875</xdr:rowOff>
    </xdr:to>
    <xdr:pic>
      <xdr:nvPicPr>
        <xdr:cNvPr id="524" name="Picture 523" descr="Edit">
          <a:hlinkClick xmlns:r="http://schemas.openxmlformats.org/officeDocument/2006/relationships" r:id="rId4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5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152400</xdr:colOff>
      <xdr:row>524</xdr:row>
      <xdr:rowOff>142875</xdr:rowOff>
    </xdr:to>
    <xdr:pic>
      <xdr:nvPicPr>
        <xdr:cNvPr id="525" name="Picture 524" descr="Edit">
          <a:hlinkClick xmlns:r="http://schemas.openxmlformats.org/officeDocument/2006/relationships" r:id="rId4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3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152400</xdr:colOff>
      <xdr:row>525</xdr:row>
      <xdr:rowOff>142875</xdr:rowOff>
    </xdr:to>
    <xdr:pic>
      <xdr:nvPicPr>
        <xdr:cNvPr id="526" name="Picture 525" descr="Edit">
          <a:hlinkClick xmlns:r="http://schemas.openxmlformats.org/officeDocument/2006/relationships" r:id="rId4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0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152400</xdr:colOff>
      <xdr:row>526</xdr:row>
      <xdr:rowOff>142875</xdr:rowOff>
    </xdr:to>
    <xdr:pic>
      <xdr:nvPicPr>
        <xdr:cNvPr id="527" name="Picture 526" descr="Edit">
          <a:hlinkClick xmlns:r="http://schemas.openxmlformats.org/officeDocument/2006/relationships" r:id="rId4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7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152400</xdr:colOff>
      <xdr:row>527</xdr:row>
      <xdr:rowOff>142875</xdr:rowOff>
    </xdr:to>
    <xdr:pic>
      <xdr:nvPicPr>
        <xdr:cNvPr id="528" name="Picture 527" descr="Edit">
          <a:hlinkClick xmlns:r="http://schemas.openxmlformats.org/officeDocument/2006/relationships" r:id="rId4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4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152400</xdr:colOff>
      <xdr:row>528</xdr:row>
      <xdr:rowOff>142875</xdr:rowOff>
    </xdr:to>
    <xdr:pic>
      <xdr:nvPicPr>
        <xdr:cNvPr id="529" name="Picture 528" descr="Edit">
          <a:hlinkClick xmlns:r="http://schemas.openxmlformats.org/officeDocument/2006/relationships" r:id="rId4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51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152400</xdr:colOff>
      <xdr:row>529</xdr:row>
      <xdr:rowOff>142875</xdr:rowOff>
    </xdr:to>
    <xdr:pic>
      <xdr:nvPicPr>
        <xdr:cNvPr id="530" name="Picture 529" descr="Edit">
          <a:hlinkClick xmlns:r="http://schemas.openxmlformats.org/officeDocument/2006/relationships" r:id="rId4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8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152400</xdr:colOff>
      <xdr:row>530</xdr:row>
      <xdr:rowOff>142875</xdr:rowOff>
    </xdr:to>
    <xdr:pic>
      <xdr:nvPicPr>
        <xdr:cNvPr id="531" name="Picture 530" descr="Edit">
          <a:hlinkClick xmlns:r="http://schemas.openxmlformats.org/officeDocument/2006/relationships" r:id="rId4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5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152400</xdr:colOff>
      <xdr:row>531</xdr:row>
      <xdr:rowOff>142875</xdr:rowOff>
    </xdr:to>
    <xdr:pic>
      <xdr:nvPicPr>
        <xdr:cNvPr id="532" name="Picture 531" descr="Edit">
          <a:hlinkClick xmlns:r="http://schemas.openxmlformats.org/officeDocument/2006/relationships" r:id="rId4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3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152400</xdr:colOff>
      <xdr:row>532</xdr:row>
      <xdr:rowOff>142875</xdr:rowOff>
    </xdr:to>
    <xdr:pic>
      <xdr:nvPicPr>
        <xdr:cNvPr id="533" name="Picture 532" descr="Edit">
          <a:hlinkClick xmlns:r="http://schemas.openxmlformats.org/officeDocument/2006/relationships" r:id="rId4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0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152400</xdr:colOff>
      <xdr:row>533</xdr:row>
      <xdr:rowOff>142875</xdr:rowOff>
    </xdr:to>
    <xdr:pic>
      <xdr:nvPicPr>
        <xdr:cNvPr id="534" name="Picture 533" descr="Edit">
          <a:hlinkClick xmlns:r="http://schemas.openxmlformats.org/officeDocument/2006/relationships" r:id="rId4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7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152400</xdr:colOff>
      <xdr:row>534</xdr:row>
      <xdr:rowOff>142875</xdr:rowOff>
    </xdr:to>
    <xdr:pic>
      <xdr:nvPicPr>
        <xdr:cNvPr id="535" name="Picture 534" descr="Edit">
          <a:hlinkClick xmlns:r="http://schemas.openxmlformats.org/officeDocument/2006/relationships" r:id="rId4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4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152400</xdr:colOff>
      <xdr:row>535</xdr:row>
      <xdr:rowOff>142875</xdr:rowOff>
    </xdr:to>
    <xdr:pic>
      <xdr:nvPicPr>
        <xdr:cNvPr id="536" name="Picture 535" descr="Edit">
          <a:hlinkClick xmlns:r="http://schemas.openxmlformats.org/officeDocument/2006/relationships" r:id="rId4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1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152400</xdr:colOff>
      <xdr:row>536</xdr:row>
      <xdr:rowOff>142875</xdr:rowOff>
    </xdr:to>
    <xdr:pic>
      <xdr:nvPicPr>
        <xdr:cNvPr id="537" name="Picture 536" descr="Edit">
          <a:hlinkClick xmlns:r="http://schemas.openxmlformats.org/officeDocument/2006/relationships" r:id="rId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8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152400</xdr:colOff>
      <xdr:row>537</xdr:row>
      <xdr:rowOff>142875</xdr:rowOff>
    </xdr:to>
    <xdr:pic>
      <xdr:nvPicPr>
        <xdr:cNvPr id="538" name="Picture 537" descr="Edit">
          <a:hlinkClick xmlns:r="http://schemas.openxmlformats.org/officeDocument/2006/relationships" r:id="rId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5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152400</xdr:colOff>
      <xdr:row>538</xdr:row>
      <xdr:rowOff>142875</xdr:rowOff>
    </xdr:to>
    <xdr:pic>
      <xdr:nvPicPr>
        <xdr:cNvPr id="539" name="Picture 538" descr="Edit">
          <a:hlinkClick xmlns:r="http://schemas.openxmlformats.org/officeDocument/2006/relationships" r:id="rId4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3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152400</xdr:colOff>
      <xdr:row>539</xdr:row>
      <xdr:rowOff>142875</xdr:rowOff>
    </xdr:to>
    <xdr:pic>
      <xdr:nvPicPr>
        <xdr:cNvPr id="540" name="Picture 539" descr="Edit">
          <a:hlinkClick xmlns:r="http://schemas.openxmlformats.org/officeDocument/2006/relationships" r:id="rId4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0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152400</xdr:colOff>
      <xdr:row>540</xdr:row>
      <xdr:rowOff>142875</xdr:rowOff>
    </xdr:to>
    <xdr:pic>
      <xdr:nvPicPr>
        <xdr:cNvPr id="541" name="Picture 540" descr="Edit">
          <a:hlinkClick xmlns:r="http://schemas.openxmlformats.org/officeDocument/2006/relationships" r:id="rId4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7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152400</xdr:colOff>
      <xdr:row>541</xdr:row>
      <xdr:rowOff>142875</xdr:rowOff>
    </xdr:to>
    <xdr:pic>
      <xdr:nvPicPr>
        <xdr:cNvPr id="542" name="Picture 541" descr="Edit">
          <a:hlinkClick xmlns:r="http://schemas.openxmlformats.org/officeDocument/2006/relationships" r:id="rId4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4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152400</xdr:colOff>
      <xdr:row>542</xdr:row>
      <xdr:rowOff>142875</xdr:rowOff>
    </xdr:to>
    <xdr:pic>
      <xdr:nvPicPr>
        <xdr:cNvPr id="543" name="Picture 542" descr="Edit">
          <a:hlinkClick xmlns:r="http://schemas.openxmlformats.org/officeDocument/2006/relationships" r:id="rId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1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152400</xdr:colOff>
      <xdr:row>543</xdr:row>
      <xdr:rowOff>142875</xdr:rowOff>
    </xdr:to>
    <xdr:pic>
      <xdr:nvPicPr>
        <xdr:cNvPr id="544" name="Picture 543" descr="Edit">
          <a:hlinkClick xmlns:r="http://schemas.openxmlformats.org/officeDocument/2006/relationships" r:id="rId4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8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152400</xdr:colOff>
      <xdr:row>544</xdr:row>
      <xdr:rowOff>142875</xdr:rowOff>
    </xdr:to>
    <xdr:pic>
      <xdr:nvPicPr>
        <xdr:cNvPr id="545" name="Picture 544" descr="Edit">
          <a:hlinkClick xmlns:r="http://schemas.openxmlformats.org/officeDocument/2006/relationships" r:id="rId4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5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152400</xdr:colOff>
      <xdr:row>545</xdr:row>
      <xdr:rowOff>142875</xdr:rowOff>
    </xdr:to>
    <xdr:pic>
      <xdr:nvPicPr>
        <xdr:cNvPr id="546" name="Picture 545" descr="Edit">
          <a:hlinkClick xmlns:r="http://schemas.openxmlformats.org/officeDocument/2006/relationships" r:id="rId4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3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152400</xdr:colOff>
      <xdr:row>546</xdr:row>
      <xdr:rowOff>142875</xdr:rowOff>
    </xdr:to>
    <xdr:pic>
      <xdr:nvPicPr>
        <xdr:cNvPr id="547" name="Picture 546" descr="Edit">
          <a:hlinkClick xmlns:r="http://schemas.openxmlformats.org/officeDocument/2006/relationships" r:id="rId4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0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152400</xdr:colOff>
      <xdr:row>547</xdr:row>
      <xdr:rowOff>142875</xdr:rowOff>
    </xdr:to>
    <xdr:pic>
      <xdr:nvPicPr>
        <xdr:cNvPr id="548" name="Picture 547" descr="Edit">
          <a:hlinkClick xmlns:r="http://schemas.openxmlformats.org/officeDocument/2006/relationships" r:id="rId4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7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152400</xdr:colOff>
      <xdr:row>548</xdr:row>
      <xdr:rowOff>142875</xdr:rowOff>
    </xdr:to>
    <xdr:pic>
      <xdr:nvPicPr>
        <xdr:cNvPr id="549" name="Picture 548" descr="Edit">
          <a:hlinkClick xmlns:r="http://schemas.openxmlformats.org/officeDocument/2006/relationships" r:id="rId4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4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152400</xdr:colOff>
      <xdr:row>549</xdr:row>
      <xdr:rowOff>142875</xdr:rowOff>
    </xdr:to>
    <xdr:pic>
      <xdr:nvPicPr>
        <xdr:cNvPr id="550" name="Picture 549" descr="Edit">
          <a:hlinkClick xmlns:r="http://schemas.openxmlformats.org/officeDocument/2006/relationships" r:id="rId4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1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152400</xdr:colOff>
      <xdr:row>550</xdr:row>
      <xdr:rowOff>142875</xdr:rowOff>
    </xdr:to>
    <xdr:pic>
      <xdr:nvPicPr>
        <xdr:cNvPr id="551" name="Picture 550" descr="Edit">
          <a:hlinkClick xmlns:r="http://schemas.openxmlformats.org/officeDocument/2006/relationships" r:id="rId4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8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152400</xdr:colOff>
      <xdr:row>551</xdr:row>
      <xdr:rowOff>142875</xdr:rowOff>
    </xdr:to>
    <xdr:pic>
      <xdr:nvPicPr>
        <xdr:cNvPr id="552" name="Picture 551" descr="Edit">
          <a:hlinkClick xmlns:r="http://schemas.openxmlformats.org/officeDocument/2006/relationships" r:id="rId4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5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152400</xdr:colOff>
      <xdr:row>552</xdr:row>
      <xdr:rowOff>142875</xdr:rowOff>
    </xdr:to>
    <xdr:pic>
      <xdr:nvPicPr>
        <xdr:cNvPr id="553" name="Picture 552" descr="Edit">
          <a:hlinkClick xmlns:r="http://schemas.openxmlformats.org/officeDocument/2006/relationships" r:id="rId4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3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152400</xdr:colOff>
      <xdr:row>553</xdr:row>
      <xdr:rowOff>142875</xdr:rowOff>
    </xdr:to>
    <xdr:pic>
      <xdr:nvPicPr>
        <xdr:cNvPr id="554" name="Picture 553" descr="Edit">
          <a:hlinkClick xmlns:r="http://schemas.openxmlformats.org/officeDocument/2006/relationships" r:id="rId4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80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152400</xdr:colOff>
      <xdr:row>554</xdr:row>
      <xdr:rowOff>142875</xdr:rowOff>
    </xdr:to>
    <xdr:pic>
      <xdr:nvPicPr>
        <xdr:cNvPr id="555" name="Picture 554" descr="Edit">
          <a:hlinkClick xmlns:r="http://schemas.openxmlformats.org/officeDocument/2006/relationships" r:id="rId4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7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152400</xdr:colOff>
      <xdr:row>555</xdr:row>
      <xdr:rowOff>142875</xdr:rowOff>
    </xdr:to>
    <xdr:pic>
      <xdr:nvPicPr>
        <xdr:cNvPr id="556" name="Picture 555" descr="Edit">
          <a:hlinkClick xmlns:r="http://schemas.openxmlformats.org/officeDocument/2006/relationships" r:id="rId4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4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152400</xdr:colOff>
      <xdr:row>556</xdr:row>
      <xdr:rowOff>142875</xdr:rowOff>
    </xdr:to>
    <xdr:pic>
      <xdr:nvPicPr>
        <xdr:cNvPr id="557" name="Picture 556" descr="Edit">
          <a:hlinkClick xmlns:r="http://schemas.openxmlformats.org/officeDocument/2006/relationships" r:id="rId4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1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152400</xdr:colOff>
      <xdr:row>557</xdr:row>
      <xdr:rowOff>142875</xdr:rowOff>
    </xdr:to>
    <xdr:pic>
      <xdr:nvPicPr>
        <xdr:cNvPr id="558" name="Picture 557" descr="Edit">
          <a:hlinkClick xmlns:r="http://schemas.openxmlformats.org/officeDocument/2006/relationships" r:id="rId4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8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152400</xdr:colOff>
      <xdr:row>558</xdr:row>
      <xdr:rowOff>142875</xdr:rowOff>
    </xdr:to>
    <xdr:pic>
      <xdr:nvPicPr>
        <xdr:cNvPr id="559" name="Picture 558" descr="Edit">
          <a:hlinkClick xmlns:r="http://schemas.openxmlformats.org/officeDocument/2006/relationships" r:id="rId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65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152400</xdr:colOff>
      <xdr:row>559</xdr:row>
      <xdr:rowOff>142875</xdr:rowOff>
    </xdr:to>
    <xdr:pic>
      <xdr:nvPicPr>
        <xdr:cNvPr id="560" name="Picture 559" descr="Edit">
          <a:hlinkClick xmlns:r="http://schemas.openxmlformats.org/officeDocument/2006/relationships" r:id="rId4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3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152400</xdr:colOff>
      <xdr:row>560</xdr:row>
      <xdr:rowOff>142875</xdr:rowOff>
    </xdr:to>
    <xdr:pic>
      <xdr:nvPicPr>
        <xdr:cNvPr id="561" name="Picture 560" descr="Edit">
          <a:hlinkClick xmlns:r="http://schemas.openxmlformats.org/officeDocument/2006/relationships" r:id="rId5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0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152400</xdr:colOff>
      <xdr:row>561</xdr:row>
      <xdr:rowOff>142875</xdr:rowOff>
    </xdr:to>
    <xdr:pic>
      <xdr:nvPicPr>
        <xdr:cNvPr id="562" name="Picture 561" descr="Edit">
          <a:hlinkClick xmlns:r="http://schemas.openxmlformats.org/officeDocument/2006/relationships" r:id="rId5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7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152400</xdr:colOff>
      <xdr:row>562</xdr:row>
      <xdr:rowOff>142875</xdr:rowOff>
    </xdr:to>
    <xdr:pic>
      <xdr:nvPicPr>
        <xdr:cNvPr id="563" name="Picture 562" descr="Edit">
          <a:hlinkClick xmlns:r="http://schemas.openxmlformats.org/officeDocument/2006/relationships" r:id="rId5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4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152400</xdr:colOff>
      <xdr:row>563</xdr:row>
      <xdr:rowOff>142875</xdr:rowOff>
    </xdr:to>
    <xdr:pic>
      <xdr:nvPicPr>
        <xdr:cNvPr id="564" name="Picture 563" descr="Edit">
          <a:hlinkClick xmlns:r="http://schemas.openxmlformats.org/officeDocument/2006/relationships" r:id="rId5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1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152400</xdr:colOff>
      <xdr:row>564</xdr:row>
      <xdr:rowOff>142875</xdr:rowOff>
    </xdr:to>
    <xdr:pic>
      <xdr:nvPicPr>
        <xdr:cNvPr id="565" name="Picture 564" descr="Edit">
          <a:hlinkClick xmlns:r="http://schemas.openxmlformats.org/officeDocument/2006/relationships" r:id="rId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8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152400</xdr:colOff>
      <xdr:row>565</xdr:row>
      <xdr:rowOff>142875</xdr:rowOff>
    </xdr:to>
    <xdr:pic>
      <xdr:nvPicPr>
        <xdr:cNvPr id="566" name="Picture 565" descr="Edit">
          <a:hlinkClick xmlns:r="http://schemas.openxmlformats.org/officeDocument/2006/relationships" r:id="rId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5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152400</xdr:colOff>
      <xdr:row>566</xdr:row>
      <xdr:rowOff>142875</xdr:rowOff>
    </xdr:to>
    <xdr:pic>
      <xdr:nvPicPr>
        <xdr:cNvPr id="567" name="Picture 566" descr="Edit">
          <a:hlinkClick xmlns:r="http://schemas.openxmlformats.org/officeDocument/2006/relationships" r:id="rId5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3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152400</xdr:colOff>
      <xdr:row>567</xdr:row>
      <xdr:rowOff>142875</xdr:rowOff>
    </xdr:to>
    <xdr:pic>
      <xdr:nvPicPr>
        <xdr:cNvPr id="568" name="Picture 567" descr="Edit">
          <a:hlinkClick xmlns:r="http://schemas.openxmlformats.org/officeDocument/2006/relationships" r:id="rId5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0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152400</xdr:colOff>
      <xdr:row>568</xdr:row>
      <xdr:rowOff>142875</xdr:rowOff>
    </xdr:to>
    <xdr:pic>
      <xdr:nvPicPr>
        <xdr:cNvPr id="569" name="Picture 568" descr="Edit">
          <a:hlinkClick xmlns:r="http://schemas.openxmlformats.org/officeDocument/2006/relationships" r:id="rId5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7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152400</xdr:colOff>
      <xdr:row>569</xdr:row>
      <xdr:rowOff>142875</xdr:rowOff>
    </xdr:to>
    <xdr:pic>
      <xdr:nvPicPr>
        <xdr:cNvPr id="570" name="Picture 569" descr="Edit">
          <a:hlinkClick xmlns:r="http://schemas.openxmlformats.org/officeDocument/2006/relationships" r:id="rId5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4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152400</xdr:colOff>
      <xdr:row>570</xdr:row>
      <xdr:rowOff>142875</xdr:rowOff>
    </xdr:to>
    <xdr:pic>
      <xdr:nvPicPr>
        <xdr:cNvPr id="571" name="Picture 570" descr="Edit">
          <a:hlinkClick xmlns:r="http://schemas.openxmlformats.org/officeDocument/2006/relationships" r:id="rId5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1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152400</xdr:colOff>
      <xdr:row>571</xdr:row>
      <xdr:rowOff>142875</xdr:rowOff>
    </xdr:to>
    <xdr:pic>
      <xdr:nvPicPr>
        <xdr:cNvPr id="572" name="Picture 571" descr="Edit">
          <a:hlinkClick xmlns:r="http://schemas.openxmlformats.org/officeDocument/2006/relationships" r:id="rId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8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152400</xdr:colOff>
      <xdr:row>572</xdr:row>
      <xdr:rowOff>142875</xdr:rowOff>
    </xdr:to>
    <xdr:pic>
      <xdr:nvPicPr>
        <xdr:cNvPr id="573" name="Picture 572" descr="Edit">
          <a:hlinkClick xmlns:r="http://schemas.openxmlformats.org/officeDocument/2006/relationships" r:id="rId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5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152400</xdr:colOff>
      <xdr:row>573</xdr:row>
      <xdr:rowOff>142875</xdr:rowOff>
    </xdr:to>
    <xdr:pic>
      <xdr:nvPicPr>
        <xdr:cNvPr id="574" name="Picture 573" descr="Edit">
          <a:hlinkClick xmlns:r="http://schemas.openxmlformats.org/officeDocument/2006/relationships" r:id="rId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3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152400</xdr:colOff>
      <xdr:row>574</xdr:row>
      <xdr:rowOff>142875</xdr:rowOff>
    </xdr:to>
    <xdr:pic>
      <xdr:nvPicPr>
        <xdr:cNvPr id="575" name="Picture 574" descr="Edit">
          <a:hlinkClick xmlns:r="http://schemas.openxmlformats.org/officeDocument/2006/relationships" r:id="rId5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0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152400</xdr:colOff>
      <xdr:row>575</xdr:row>
      <xdr:rowOff>142875</xdr:rowOff>
    </xdr:to>
    <xdr:pic>
      <xdr:nvPicPr>
        <xdr:cNvPr id="576" name="Picture 575" descr="Edit">
          <a:hlinkClick xmlns:r="http://schemas.openxmlformats.org/officeDocument/2006/relationships" r:id="rId5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7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152400</xdr:colOff>
      <xdr:row>576</xdr:row>
      <xdr:rowOff>142875</xdr:rowOff>
    </xdr:to>
    <xdr:pic>
      <xdr:nvPicPr>
        <xdr:cNvPr id="577" name="Picture 576" descr="Edit">
          <a:hlinkClick xmlns:r="http://schemas.openxmlformats.org/officeDocument/2006/relationships" r:id="rId5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4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152400</xdr:colOff>
      <xdr:row>577</xdr:row>
      <xdr:rowOff>142875</xdr:rowOff>
    </xdr:to>
    <xdr:pic>
      <xdr:nvPicPr>
        <xdr:cNvPr id="578" name="Picture 577" descr="Edit">
          <a:hlinkClick xmlns:r="http://schemas.openxmlformats.org/officeDocument/2006/relationships" r:id="rId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91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152400</xdr:colOff>
      <xdr:row>578</xdr:row>
      <xdr:rowOff>142875</xdr:rowOff>
    </xdr:to>
    <xdr:pic>
      <xdr:nvPicPr>
        <xdr:cNvPr id="579" name="Picture 578" descr="Edit">
          <a:hlinkClick xmlns:r="http://schemas.openxmlformats.org/officeDocument/2006/relationships" r:id="rId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8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152400</xdr:colOff>
      <xdr:row>579</xdr:row>
      <xdr:rowOff>142875</xdr:rowOff>
    </xdr:to>
    <xdr:pic>
      <xdr:nvPicPr>
        <xdr:cNvPr id="580" name="Picture 579" descr="Edit">
          <a:hlinkClick xmlns:r="http://schemas.openxmlformats.org/officeDocument/2006/relationships" r:id="rId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6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152400</xdr:colOff>
      <xdr:row>580</xdr:row>
      <xdr:rowOff>142875</xdr:rowOff>
    </xdr:to>
    <xdr:pic>
      <xdr:nvPicPr>
        <xdr:cNvPr id="581" name="Picture 580" descr="Edit">
          <a:hlinkClick xmlns:r="http://schemas.openxmlformats.org/officeDocument/2006/relationships" r:id="rId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3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152400</xdr:colOff>
      <xdr:row>581</xdr:row>
      <xdr:rowOff>142875</xdr:rowOff>
    </xdr:to>
    <xdr:pic>
      <xdr:nvPicPr>
        <xdr:cNvPr id="582" name="Picture 581" descr="Edit">
          <a:hlinkClick xmlns:r="http://schemas.openxmlformats.org/officeDocument/2006/relationships" r:id="rId5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0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152400</xdr:colOff>
      <xdr:row>582</xdr:row>
      <xdr:rowOff>142875</xdr:rowOff>
    </xdr:to>
    <xdr:pic>
      <xdr:nvPicPr>
        <xdr:cNvPr id="583" name="Picture 582" descr="Edit">
          <a:hlinkClick xmlns:r="http://schemas.openxmlformats.org/officeDocument/2006/relationships" r:id="rId5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7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152400</xdr:colOff>
      <xdr:row>583</xdr:row>
      <xdr:rowOff>142875</xdr:rowOff>
    </xdr:to>
    <xdr:pic>
      <xdr:nvPicPr>
        <xdr:cNvPr id="584" name="Picture 583" descr="Edit">
          <a:hlinkClick xmlns:r="http://schemas.openxmlformats.org/officeDocument/2006/relationships" r:id="rId5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4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152400</xdr:colOff>
      <xdr:row>584</xdr:row>
      <xdr:rowOff>142875</xdr:rowOff>
    </xdr:to>
    <xdr:pic>
      <xdr:nvPicPr>
        <xdr:cNvPr id="585" name="Picture 584" descr="Edit">
          <a:hlinkClick xmlns:r="http://schemas.openxmlformats.org/officeDocument/2006/relationships" r:id="rId5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1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152400</xdr:colOff>
      <xdr:row>585</xdr:row>
      <xdr:rowOff>142875</xdr:rowOff>
    </xdr:to>
    <xdr:pic>
      <xdr:nvPicPr>
        <xdr:cNvPr id="586" name="Picture 585" descr="Edit">
          <a:hlinkClick xmlns:r="http://schemas.openxmlformats.org/officeDocument/2006/relationships" r:id="rId5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8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152400</xdr:colOff>
      <xdr:row>586</xdr:row>
      <xdr:rowOff>142875</xdr:rowOff>
    </xdr:to>
    <xdr:pic>
      <xdr:nvPicPr>
        <xdr:cNvPr id="587" name="Picture 586" descr="Edit">
          <a:hlinkClick xmlns:r="http://schemas.openxmlformats.org/officeDocument/2006/relationships" r:id="rId5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6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152400</xdr:colOff>
      <xdr:row>587</xdr:row>
      <xdr:rowOff>142875</xdr:rowOff>
    </xdr:to>
    <xdr:pic>
      <xdr:nvPicPr>
        <xdr:cNvPr id="588" name="Picture 587" descr="Edit">
          <a:hlinkClick xmlns:r="http://schemas.openxmlformats.org/officeDocument/2006/relationships" r:id="rId5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3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152400</xdr:colOff>
      <xdr:row>588</xdr:row>
      <xdr:rowOff>142875</xdr:rowOff>
    </xdr:to>
    <xdr:pic>
      <xdr:nvPicPr>
        <xdr:cNvPr id="589" name="Picture 588" descr="Edit">
          <a:hlinkClick xmlns:r="http://schemas.openxmlformats.org/officeDocument/2006/relationships" r:id="rId5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0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152400</xdr:colOff>
      <xdr:row>589</xdr:row>
      <xdr:rowOff>142875</xdr:rowOff>
    </xdr:to>
    <xdr:pic>
      <xdr:nvPicPr>
        <xdr:cNvPr id="590" name="Picture 589" descr="Edit">
          <a:hlinkClick xmlns:r="http://schemas.openxmlformats.org/officeDocument/2006/relationships" r:id="rId5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7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152400</xdr:colOff>
      <xdr:row>590</xdr:row>
      <xdr:rowOff>142875</xdr:rowOff>
    </xdr:to>
    <xdr:pic>
      <xdr:nvPicPr>
        <xdr:cNvPr id="591" name="Picture 590" descr="Edit">
          <a:hlinkClick xmlns:r="http://schemas.openxmlformats.org/officeDocument/2006/relationships" r:id="rId5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4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152400</xdr:colOff>
      <xdr:row>591</xdr:row>
      <xdr:rowOff>142875</xdr:rowOff>
    </xdr:to>
    <xdr:pic>
      <xdr:nvPicPr>
        <xdr:cNvPr id="592" name="Picture 591" descr="Edit">
          <a:hlinkClick xmlns:r="http://schemas.openxmlformats.org/officeDocument/2006/relationships" r:id="rId5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1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152400</xdr:colOff>
      <xdr:row>592</xdr:row>
      <xdr:rowOff>142875</xdr:rowOff>
    </xdr:to>
    <xdr:pic>
      <xdr:nvPicPr>
        <xdr:cNvPr id="593" name="Picture 592" descr="Edit">
          <a:hlinkClick xmlns:r="http://schemas.openxmlformats.org/officeDocument/2006/relationships" r:id="rId5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8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152400</xdr:colOff>
      <xdr:row>593</xdr:row>
      <xdr:rowOff>142875</xdr:rowOff>
    </xdr:to>
    <xdr:pic>
      <xdr:nvPicPr>
        <xdr:cNvPr id="594" name="Picture 593" descr="Edit">
          <a:hlinkClick xmlns:r="http://schemas.openxmlformats.org/officeDocument/2006/relationships" r:id="rId5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6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152400</xdr:colOff>
      <xdr:row>594</xdr:row>
      <xdr:rowOff>142875</xdr:rowOff>
    </xdr:to>
    <xdr:pic>
      <xdr:nvPicPr>
        <xdr:cNvPr id="595" name="Picture 594" descr="Edit">
          <a:hlinkClick xmlns:r="http://schemas.openxmlformats.org/officeDocument/2006/relationships" r:id="rId5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3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152400</xdr:colOff>
      <xdr:row>595</xdr:row>
      <xdr:rowOff>142875</xdr:rowOff>
    </xdr:to>
    <xdr:pic>
      <xdr:nvPicPr>
        <xdr:cNvPr id="596" name="Picture 595" descr="Edit">
          <a:hlinkClick xmlns:r="http://schemas.openxmlformats.org/officeDocument/2006/relationships" r:id="rId5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0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152400</xdr:colOff>
      <xdr:row>596</xdr:row>
      <xdr:rowOff>142875</xdr:rowOff>
    </xdr:to>
    <xdr:pic>
      <xdr:nvPicPr>
        <xdr:cNvPr id="597" name="Picture 596" descr="Edit">
          <a:hlinkClick xmlns:r="http://schemas.openxmlformats.org/officeDocument/2006/relationships" r:id="rId5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7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152400</xdr:colOff>
      <xdr:row>597</xdr:row>
      <xdr:rowOff>142875</xdr:rowOff>
    </xdr:to>
    <xdr:pic>
      <xdr:nvPicPr>
        <xdr:cNvPr id="598" name="Picture 597" descr="Edit">
          <a:hlinkClick xmlns:r="http://schemas.openxmlformats.org/officeDocument/2006/relationships" r:id="rId5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4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152400</xdr:colOff>
      <xdr:row>598</xdr:row>
      <xdr:rowOff>142875</xdr:rowOff>
    </xdr:to>
    <xdr:pic>
      <xdr:nvPicPr>
        <xdr:cNvPr id="599" name="Picture 598" descr="Edit">
          <a:hlinkClick xmlns:r="http://schemas.openxmlformats.org/officeDocument/2006/relationships" r:id="rId5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51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152400</xdr:colOff>
      <xdr:row>599</xdr:row>
      <xdr:rowOff>142875</xdr:rowOff>
    </xdr:to>
    <xdr:pic>
      <xdr:nvPicPr>
        <xdr:cNvPr id="600" name="Picture 599" descr="Edit">
          <a:hlinkClick xmlns:r="http://schemas.openxmlformats.org/officeDocument/2006/relationships" r:id="rId5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8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152400</xdr:colOff>
      <xdr:row>600</xdr:row>
      <xdr:rowOff>142875</xdr:rowOff>
    </xdr:to>
    <xdr:pic>
      <xdr:nvPicPr>
        <xdr:cNvPr id="601" name="Picture 600" descr="Edit">
          <a:hlinkClick xmlns:r="http://schemas.openxmlformats.org/officeDocument/2006/relationships" r:id="rId5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6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152400</xdr:colOff>
      <xdr:row>601</xdr:row>
      <xdr:rowOff>142875</xdr:rowOff>
    </xdr:to>
    <xdr:pic>
      <xdr:nvPicPr>
        <xdr:cNvPr id="602" name="Picture 601" descr="Edit">
          <a:hlinkClick xmlns:r="http://schemas.openxmlformats.org/officeDocument/2006/relationships" r:id="rId5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3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152400</xdr:colOff>
      <xdr:row>602</xdr:row>
      <xdr:rowOff>142875</xdr:rowOff>
    </xdr:to>
    <xdr:pic>
      <xdr:nvPicPr>
        <xdr:cNvPr id="603" name="Picture 602" descr="Edit">
          <a:hlinkClick xmlns:r="http://schemas.openxmlformats.org/officeDocument/2006/relationships" r:id="rId5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0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152400</xdr:colOff>
      <xdr:row>603</xdr:row>
      <xdr:rowOff>142875</xdr:rowOff>
    </xdr:to>
    <xdr:pic>
      <xdr:nvPicPr>
        <xdr:cNvPr id="604" name="Picture 603" descr="Edit">
          <a:hlinkClick xmlns:r="http://schemas.openxmlformats.org/officeDocument/2006/relationships" r:id="rId5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7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152400</xdr:colOff>
      <xdr:row>604</xdr:row>
      <xdr:rowOff>142875</xdr:rowOff>
    </xdr:to>
    <xdr:pic>
      <xdr:nvPicPr>
        <xdr:cNvPr id="605" name="Picture 604" descr="Edit">
          <a:hlinkClick xmlns:r="http://schemas.openxmlformats.org/officeDocument/2006/relationships" r:id="rId5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4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152400</xdr:colOff>
      <xdr:row>605</xdr:row>
      <xdr:rowOff>142875</xdr:rowOff>
    </xdr:to>
    <xdr:pic>
      <xdr:nvPicPr>
        <xdr:cNvPr id="606" name="Picture 605" descr="Edit">
          <a:hlinkClick xmlns:r="http://schemas.openxmlformats.org/officeDocument/2006/relationships" r:id="rId5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1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152400</xdr:colOff>
      <xdr:row>606</xdr:row>
      <xdr:rowOff>142875</xdr:rowOff>
    </xdr:to>
    <xdr:pic>
      <xdr:nvPicPr>
        <xdr:cNvPr id="607" name="Picture 606" descr="Edit">
          <a:hlinkClick xmlns:r="http://schemas.openxmlformats.org/officeDocument/2006/relationships" r:id="rId5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8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152400</xdr:colOff>
      <xdr:row>607</xdr:row>
      <xdr:rowOff>142875</xdr:rowOff>
    </xdr:to>
    <xdr:pic>
      <xdr:nvPicPr>
        <xdr:cNvPr id="608" name="Picture 607" descr="Edit">
          <a:hlinkClick xmlns:r="http://schemas.openxmlformats.org/officeDocument/2006/relationships" r:id="rId5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6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152400</xdr:colOff>
      <xdr:row>608</xdr:row>
      <xdr:rowOff>142875</xdr:rowOff>
    </xdr:to>
    <xdr:pic>
      <xdr:nvPicPr>
        <xdr:cNvPr id="609" name="Picture 608" descr="Edit">
          <a:hlinkClick xmlns:r="http://schemas.openxmlformats.org/officeDocument/2006/relationships" r:id="rId5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3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152400</xdr:colOff>
      <xdr:row>609</xdr:row>
      <xdr:rowOff>142875</xdr:rowOff>
    </xdr:to>
    <xdr:pic>
      <xdr:nvPicPr>
        <xdr:cNvPr id="610" name="Picture 609" descr="Edit">
          <a:hlinkClick xmlns:r="http://schemas.openxmlformats.org/officeDocument/2006/relationships" r:id="rId5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0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152400</xdr:colOff>
      <xdr:row>610</xdr:row>
      <xdr:rowOff>142875</xdr:rowOff>
    </xdr:to>
    <xdr:pic>
      <xdr:nvPicPr>
        <xdr:cNvPr id="611" name="Picture 610" descr="Edit">
          <a:hlinkClick xmlns:r="http://schemas.openxmlformats.org/officeDocument/2006/relationships" r:id="rId5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7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152400</xdr:colOff>
      <xdr:row>611</xdr:row>
      <xdr:rowOff>142875</xdr:rowOff>
    </xdr:to>
    <xdr:pic>
      <xdr:nvPicPr>
        <xdr:cNvPr id="612" name="Picture 611" descr="Edit">
          <a:hlinkClick xmlns:r="http://schemas.openxmlformats.org/officeDocument/2006/relationships" r:id="rId5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4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152400</xdr:colOff>
      <xdr:row>612</xdr:row>
      <xdr:rowOff>142875</xdr:rowOff>
    </xdr:to>
    <xdr:pic>
      <xdr:nvPicPr>
        <xdr:cNvPr id="613" name="Picture 612" descr="Edit">
          <a:hlinkClick xmlns:r="http://schemas.openxmlformats.org/officeDocument/2006/relationships" r:id="rId5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1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152400</xdr:colOff>
      <xdr:row>613</xdr:row>
      <xdr:rowOff>142875</xdr:rowOff>
    </xdr:to>
    <xdr:pic>
      <xdr:nvPicPr>
        <xdr:cNvPr id="614" name="Picture 613" descr="Edit">
          <a:hlinkClick xmlns:r="http://schemas.openxmlformats.org/officeDocument/2006/relationships" r:id="rId5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8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152400</xdr:colOff>
      <xdr:row>614</xdr:row>
      <xdr:rowOff>142875</xdr:rowOff>
    </xdr:to>
    <xdr:pic>
      <xdr:nvPicPr>
        <xdr:cNvPr id="615" name="Picture 614" descr="Edit">
          <a:hlinkClick xmlns:r="http://schemas.openxmlformats.org/officeDocument/2006/relationships" r:id="rId5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6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152400</xdr:colOff>
      <xdr:row>615</xdr:row>
      <xdr:rowOff>142875</xdr:rowOff>
    </xdr:to>
    <xdr:pic>
      <xdr:nvPicPr>
        <xdr:cNvPr id="616" name="Picture 615" descr="Edit">
          <a:hlinkClick xmlns:r="http://schemas.openxmlformats.org/officeDocument/2006/relationships" r:id="rId5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3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152400</xdr:colOff>
      <xdr:row>616</xdr:row>
      <xdr:rowOff>142875</xdr:rowOff>
    </xdr:to>
    <xdr:pic>
      <xdr:nvPicPr>
        <xdr:cNvPr id="617" name="Picture 616" descr="Edit">
          <a:hlinkClick xmlns:r="http://schemas.openxmlformats.org/officeDocument/2006/relationships" r:id="rId5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0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152400</xdr:colOff>
      <xdr:row>617</xdr:row>
      <xdr:rowOff>142875</xdr:rowOff>
    </xdr:to>
    <xdr:pic>
      <xdr:nvPicPr>
        <xdr:cNvPr id="618" name="Picture 617" descr="Edit">
          <a:hlinkClick xmlns:r="http://schemas.openxmlformats.org/officeDocument/2006/relationships" r:id="rId5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7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152400</xdr:colOff>
      <xdr:row>618</xdr:row>
      <xdr:rowOff>142875</xdr:rowOff>
    </xdr:to>
    <xdr:pic>
      <xdr:nvPicPr>
        <xdr:cNvPr id="619" name="Picture 618" descr="Edit">
          <a:hlinkClick xmlns:r="http://schemas.openxmlformats.org/officeDocument/2006/relationships" r:id="rId5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4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152400</xdr:colOff>
      <xdr:row>619</xdr:row>
      <xdr:rowOff>142875</xdr:rowOff>
    </xdr:to>
    <xdr:pic>
      <xdr:nvPicPr>
        <xdr:cNvPr id="620" name="Picture 619" descr="Edit">
          <a:hlinkClick xmlns:r="http://schemas.openxmlformats.org/officeDocument/2006/relationships" r:id="rId5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1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152400</xdr:colOff>
      <xdr:row>620</xdr:row>
      <xdr:rowOff>142875</xdr:rowOff>
    </xdr:to>
    <xdr:pic>
      <xdr:nvPicPr>
        <xdr:cNvPr id="621" name="Picture 620" descr="Edit">
          <a:hlinkClick xmlns:r="http://schemas.openxmlformats.org/officeDocument/2006/relationships" r:id="rId5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8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152400</xdr:colOff>
      <xdr:row>621</xdr:row>
      <xdr:rowOff>142875</xdr:rowOff>
    </xdr:to>
    <xdr:pic>
      <xdr:nvPicPr>
        <xdr:cNvPr id="622" name="Picture 621" descr="Edit">
          <a:hlinkClick xmlns:r="http://schemas.openxmlformats.org/officeDocument/2006/relationships" r:id="rId5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6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152400</xdr:colOff>
      <xdr:row>622</xdr:row>
      <xdr:rowOff>142875</xdr:rowOff>
    </xdr:to>
    <xdr:pic>
      <xdr:nvPicPr>
        <xdr:cNvPr id="623" name="Picture 622" descr="Edit">
          <a:hlinkClick xmlns:r="http://schemas.openxmlformats.org/officeDocument/2006/relationships" r:id="rId5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152400</xdr:colOff>
      <xdr:row>623</xdr:row>
      <xdr:rowOff>142875</xdr:rowOff>
    </xdr:to>
    <xdr:pic>
      <xdr:nvPicPr>
        <xdr:cNvPr id="624" name="Picture 623" descr="Edit">
          <a:hlinkClick xmlns:r="http://schemas.openxmlformats.org/officeDocument/2006/relationships" r:id="rId5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0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152400</xdr:colOff>
      <xdr:row>624</xdr:row>
      <xdr:rowOff>142875</xdr:rowOff>
    </xdr:to>
    <xdr:pic>
      <xdr:nvPicPr>
        <xdr:cNvPr id="625" name="Picture 624" descr="Edit">
          <a:hlinkClick xmlns:r="http://schemas.openxmlformats.org/officeDocument/2006/relationships" r:id="rId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97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152400</xdr:colOff>
      <xdr:row>625</xdr:row>
      <xdr:rowOff>142875</xdr:rowOff>
    </xdr:to>
    <xdr:pic>
      <xdr:nvPicPr>
        <xdr:cNvPr id="626" name="Picture 625" descr="Edit">
          <a:hlinkClick xmlns:r="http://schemas.openxmlformats.org/officeDocument/2006/relationships" r:id="rId5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4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152400</xdr:colOff>
      <xdr:row>626</xdr:row>
      <xdr:rowOff>142875</xdr:rowOff>
    </xdr:to>
    <xdr:pic>
      <xdr:nvPicPr>
        <xdr:cNvPr id="627" name="Picture 626" descr="Edit">
          <a:hlinkClick xmlns:r="http://schemas.openxmlformats.org/officeDocument/2006/relationships" r:id="rId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1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152400</xdr:colOff>
      <xdr:row>627</xdr:row>
      <xdr:rowOff>142875</xdr:rowOff>
    </xdr:to>
    <xdr:pic>
      <xdr:nvPicPr>
        <xdr:cNvPr id="628" name="Picture 627" descr="Edit">
          <a:hlinkClick xmlns:r="http://schemas.openxmlformats.org/officeDocument/2006/relationships" r:id="rId5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8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152400</xdr:colOff>
      <xdr:row>628</xdr:row>
      <xdr:rowOff>142875</xdr:rowOff>
    </xdr:to>
    <xdr:pic>
      <xdr:nvPicPr>
        <xdr:cNvPr id="629" name="Picture 628" descr="Edit">
          <a:hlinkClick xmlns:r="http://schemas.openxmlformats.org/officeDocument/2006/relationships" r:id="rId5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6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152400</xdr:colOff>
      <xdr:row>629</xdr:row>
      <xdr:rowOff>142875</xdr:rowOff>
    </xdr:to>
    <xdr:pic>
      <xdr:nvPicPr>
        <xdr:cNvPr id="630" name="Picture 629" descr="Edit">
          <a:hlinkClick xmlns:r="http://schemas.openxmlformats.org/officeDocument/2006/relationships" r:id="rId5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3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152400</xdr:colOff>
      <xdr:row>630</xdr:row>
      <xdr:rowOff>142875</xdr:rowOff>
    </xdr:to>
    <xdr:pic>
      <xdr:nvPicPr>
        <xdr:cNvPr id="631" name="Picture 630" descr="Edit">
          <a:hlinkClick xmlns:r="http://schemas.openxmlformats.org/officeDocument/2006/relationships" r:id="rId5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0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152400</xdr:colOff>
      <xdr:row>631</xdr:row>
      <xdr:rowOff>142875</xdr:rowOff>
    </xdr:to>
    <xdr:pic>
      <xdr:nvPicPr>
        <xdr:cNvPr id="632" name="Picture 631" descr="Edit">
          <a:hlinkClick xmlns:r="http://schemas.openxmlformats.org/officeDocument/2006/relationships" r:id="rId5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7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152400</xdr:colOff>
      <xdr:row>632</xdr:row>
      <xdr:rowOff>142875</xdr:rowOff>
    </xdr:to>
    <xdr:pic>
      <xdr:nvPicPr>
        <xdr:cNvPr id="633" name="Picture 632" descr="Edit">
          <a:hlinkClick xmlns:r="http://schemas.openxmlformats.org/officeDocument/2006/relationships" r:id="rId5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4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152400</xdr:colOff>
      <xdr:row>633</xdr:row>
      <xdr:rowOff>142875</xdr:rowOff>
    </xdr:to>
    <xdr:pic>
      <xdr:nvPicPr>
        <xdr:cNvPr id="634" name="Picture 633" descr="Edit">
          <a:hlinkClick xmlns:r="http://schemas.openxmlformats.org/officeDocument/2006/relationships" r:id="rId5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1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152400</xdr:colOff>
      <xdr:row>634</xdr:row>
      <xdr:rowOff>142875</xdr:rowOff>
    </xdr:to>
    <xdr:pic>
      <xdr:nvPicPr>
        <xdr:cNvPr id="635" name="Picture 634" descr="Edit">
          <a:hlinkClick xmlns:r="http://schemas.openxmlformats.org/officeDocument/2006/relationships" r:id="rId5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68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152400</xdr:colOff>
      <xdr:row>635</xdr:row>
      <xdr:rowOff>142875</xdr:rowOff>
    </xdr:to>
    <xdr:pic>
      <xdr:nvPicPr>
        <xdr:cNvPr id="636" name="Picture 635" descr="Edit">
          <a:hlinkClick xmlns:r="http://schemas.openxmlformats.org/officeDocument/2006/relationships" r:id="rId5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6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152400</xdr:colOff>
      <xdr:row>636</xdr:row>
      <xdr:rowOff>142875</xdr:rowOff>
    </xdr:to>
    <xdr:pic>
      <xdr:nvPicPr>
        <xdr:cNvPr id="637" name="Picture 636" descr="Edit">
          <a:hlinkClick xmlns:r="http://schemas.openxmlformats.org/officeDocument/2006/relationships" r:id="rId5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03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152400</xdr:colOff>
      <xdr:row>637</xdr:row>
      <xdr:rowOff>142875</xdr:rowOff>
    </xdr:to>
    <xdr:pic>
      <xdr:nvPicPr>
        <xdr:cNvPr id="638" name="Picture 637" descr="Edit">
          <a:hlinkClick xmlns:r="http://schemas.openxmlformats.org/officeDocument/2006/relationships" r:id="rId5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0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152400</xdr:colOff>
      <xdr:row>638</xdr:row>
      <xdr:rowOff>142875</xdr:rowOff>
    </xdr:to>
    <xdr:pic>
      <xdr:nvPicPr>
        <xdr:cNvPr id="639" name="Picture 638" descr="Edit">
          <a:hlinkClick xmlns:r="http://schemas.openxmlformats.org/officeDocument/2006/relationships" r:id="rId5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7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152400</xdr:colOff>
      <xdr:row>639</xdr:row>
      <xdr:rowOff>142875</xdr:rowOff>
    </xdr:to>
    <xdr:pic>
      <xdr:nvPicPr>
        <xdr:cNvPr id="640" name="Picture 639" descr="Edit">
          <a:hlinkClick xmlns:r="http://schemas.openxmlformats.org/officeDocument/2006/relationships" r:id="rId5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4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152400</xdr:colOff>
      <xdr:row>640</xdr:row>
      <xdr:rowOff>142875</xdr:rowOff>
    </xdr:to>
    <xdr:pic>
      <xdr:nvPicPr>
        <xdr:cNvPr id="641" name="Picture 640" descr="Edit">
          <a:hlinkClick xmlns:r="http://schemas.openxmlformats.org/officeDocument/2006/relationships" r:id="rId5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1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152400</xdr:colOff>
      <xdr:row>641</xdr:row>
      <xdr:rowOff>142875</xdr:rowOff>
    </xdr:to>
    <xdr:pic>
      <xdr:nvPicPr>
        <xdr:cNvPr id="642" name="Picture 641" descr="Edit">
          <a:hlinkClick xmlns:r="http://schemas.openxmlformats.org/officeDocument/2006/relationships" r:id="rId5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88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152400</xdr:colOff>
      <xdr:row>642</xdr:row>
      <xdr:rowOff>142875</xdr:rowOff>
    </xdr:to>
    <xdr:pic>
      <xdr:nvPicPr>
        <xdr:cNvPr id="643" name="Picture 642" descr="Edit">
          <a:hlinkClick xmlns:r="http://schemas.openxmlformats.org/officeDocument/2006/relationships" r:id="rId5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6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152400</xdr:colOff>
      <xdr:row>643</xdr:row>
      <xdr:rowOff>142875</xdr:rowOff>
    </xdr:to>
    <xdr:pic>
      <xdr:nvPicPr>
        <xdr:cNvPr id="644" name="Picture 643" descr="Edit">
          <a:hlinkClick xmlns:r="http://schemas.openxmlformats.org/officeDocument/2006/relationships" r:id="rId5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3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152400</xdr:colOff>
      <xdr:row>644</xdr:row>
      <xdr:rowOff>142875</xdr:rowOff>
    </xdr:to>
    <xdr:pic>
      <xdr:nvPicPr>
        <xdr:cNvPr id="645" name="Picture 644" descr="Edit">
          <a:hlinkClick xmlns:r="http://schemas.openxmlformats.org/officeDocument/2006/relationships" r:id="rId5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0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152400</xdr:colOff>
      <xdr:row>645</xdr:row>
      <xdr:rowOff>142875</xdr:rowOff>
    </xdr:to>
    <xdr:pic>
      <xdr:nvPicPr>
        <xdr:cNvPr id="646" name="Picture 645" descr="Edit">
          <a:hlinkClick xmlns:r="http://schemas.openxmlformats.org/officeDocument/2006/relationships" r:id="rId5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7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152400</xdr:colOff>
      <xdr:row>646</xdr:row>
      <xdr:rowOff>142875</xdr:rowOff>
    </xdr:to>
    <xdr:pic>
      <xdr:nvPicPr>
        <xdr:cNvPr id="647" name="Picture 646" descr="Edit">
          <a:hlinkClick xmlns:r="http://schemas.openxmlformats.org/officeDocument/2006/relationships" r:id="rId5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74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152400</xdr:colOff>
      <xdr:row>647</xdr:row>
      <xdr:rowOff>142875</xdr:rowOff>
    </xdr:to>
    <xdr:pic>
      <xdr:nvPicPr>
        <xdr:cNvPr id="648" name="Picture 647" descr="Edit">
          <a:hlinkClick xmlns:r="http://schemas.openxmlformats.org/officeDocument/2006/relationships" r:id="rId5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91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152400</xdr:colOff>
      <xdr:row>648</xdr:row>
      <xdr:rowOff>142875</xdr:rowOff>
    </xdr:to>
    <xdr:pic>
      <xdr:nvPicPr>
        <xdr:cNvPr id="649" name="Picture 648" descr="Edit">
          <a:hlinkClick xmlns:r="http://schemas.openxmlformats.org/officeDocument/2006/relationships" r:id="rId5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9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152400</xdr:colOff>
      <xdr:row>649</xdr:row>
      <xdr:rowOff>142875</xdr:rowOff>
    </xdr:to>
    <xdr:pic>
      <xdr:nvPicPr>
        <xdr:cNvPr id="650" name="Picture 649" descr="Edit">
          <a:hlinkClick xmlns:r="http://schemas.openxmlformats.org/officeDocument/2006/relationships" r:id="rId5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26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152400</xdr:colOff>
      <xdr:row>650</xdr:row>
      <xdr:rowOff>142875</xdr:rowOff>
    </xdr:to>
    <xdr:pic>
      <xdr:nvPicPr>
        <xdr:cNvPr id="651" name="Picture 650" descr="Edit">
          <a:hlinkClick xmlns:r="http://schemas.openxmlformats.org/officeDocument/2006/relationships" r:id="rId5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3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152400</xdr:colOff>
      <xdr:row>651</xdr:row>
      <xdr:rowOff>142875</xdr:rowOff>
    </xdr:to>
    <xdr:pic>
      <xdr:nvPicPr>
        <xdr:cNvPr id="652" name="Picture 651" descr="Edit">
          <a:hlinkClick xmlns:r="http://schemas.openxmlformats.org/officeDocument/2006/relationships" r:id="rId5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0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152400</xdr:colOff>
      <xdr:row>652</xdr:row>
      <xdr:rowOff>142875</xdr:rowOff>
    </xdr:to>
    <xdr:pic>
      <xdr:nvPicPr>
        <xdr:cNvPr id="653" name="Picture 652" descr="Edit">
          <a:hlinkClick xmlns:r="http://schemas.openxmlformats.org/officeDocument/2006/relationships" r:id="rId5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77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152400</xdr:colOff>
      <xdr:row>653</xdr:row>
      <xdr:rowOff>142875</xdr:rowOff>
    </xdr:to>
    <xdr:pic>
      <xdr:nvPicPr>
        <xdr:cNvPr id="654" name="Picture 653" descr="Edit">
          <a:hlinkClick xmlns:r="http://schemas.openxmlformats.org/officeDocument/2006/relationships" r:id="rId5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4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152400</xdr:colOff>
      <xdr:row>654</xdr:row>
      <xdr:rowOff>142875</xdr:rowOff>
    </xdr:to>
    <xdr:pic>
      <xdr:nvPicPr>
        <xdr:cNvPr id="655" name="Picture 654" descr="Edit">
          <a:hlinkClick xmlns:r="http://schemas.openxmlformats.org/officeDocument/2006/relationships" r:id="rId5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11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152400</xdr:colOff>
      <xdr:row>655</xdr:row>
      <xdr:rowOff>142875</xdr:rowOff>
    </xdr:to>
    <xdr:pic>
      <xdr:nvPicPr>
        <xdr:cNvPr id="656" name="Picture 655" descr="Edit">
          <a:hlinkClick xmlns:r="http://schemas.openxmlformats.org/officeDocument/2006/relationships" r:id="rId5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152400</xdr:colOff>
      <xdr:row>656</xdr:row>
      <xdr:rowOff>142875</xdr:rowOff>
    </xdr:to>
    <xdr:pic>
      <xdr:nvPicPr>
        <xdr:cNvPr id="657" name="Picture 656" descr="Edit">
          <a:hlinkClick xmlns:r="http://schemas.openxmlformats.org/officeDocument/2006/relationships" r:id="rId5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46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152400</xdr:colOff>
      <xdr:row>657</xdr:row>
      <xdr:rowOff>142875</xdr:rowOff>
    </xdr:to>
    <xdr:pic>
      <xdr:nvPicPr>
        <xdr:cNvPr id="658" name="Picture 657" descr="Edit">
          <a:hlinkClick xmlns:r="http://schemas.openxmlformats.org/officeDocument/2006/relationships" r:id="rId5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3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152400</xdr:colOff>
      <xdr:row>658</xdr:row>
      <xdr:rowOff>142875</xdr:rowOff>
    </xdr:to>
    <xdr:pic>
      <xdr:nvPicPr>
        <xdr:cNvPr id="659" name="Picture 658" descr="Edit">
          <a:hlinkClick xmlns:r="http://schemas.openxmlformats.org/officeDocument/2006/relationships" r:id="rId5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80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152400</xdr:colOff>
      <xdr:row>659</xdr:row>
      <xdr:rowOff>142875</xdr:rowOff>
    </xdr:to>
    <xdr:pic>
      <xdr:nvPicPr>
        <xdr:cNvPr id="660" name="Picture 659" descr="Edit">
          <a:hlinkClick xmlns:r="http://schemas.openxmlformats.org/officeDocument/2006/relationships" r:id="rId5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7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152400</xdr:colOff>
      <xdr:row>660</xdr:row>
      <xdr:rowOff>142875</xdr:rowOff>
    </xdr:to>
    <xdr:pic>
      <xdr:nvPicPr>
        <xdr:cNvPr id="661" name="Picture 660" descr="Edit">
          <a:hlinkClick xmlns:r="http://schemas.openxmlformats.org/officeDocument/2006/relationships" r:id="rId5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14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152400</xdr:colOff>
      <xdr:row>661</xdr:row>
      <xdr:rowOff>142875</xdr:rowOff>
    </xdr:to>
    <xdr:pic>
      <xdr:nvPicPr>
        <xdr:cNvPr id="662" name="Picture 661" descr="Edit">
          <a:hlinkClick xmlns:r="http://schemas.openxmlformats.org/officeDocument/2006/relationships" r:id="rId5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1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152400</xdr:colOff>
      <xdr:row>662</xdr:row>
      <xdr:rowOff>142875</xdr:rowOff>
    </xdr:to>
    <xdr:pic>
      <xdr:nvPicPr>
        <xdr:cNvPr id="663" name="Picture 662" descr="Edit">
          <a:hlinkClick xmlns:r="http://schemas.openxmlformats.org/officeDocument/2006/relationships" r:id="rId5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9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152400</xdr:colOff>
      <xdr:row>663</xdr:row>
      <xdr:rowOff>142875</xdr:rowOff>
    </xdr:to>
    <xdr:pic>
      <xdr:nvPicPr>
        <xdr:cNvPr id="664" name="Picture 663" descr="Edit">
          <a:hlinkClick xmlns:r="http://schemas.openxmlformats.org/officeDocument/2006/relationships" r:id="rId5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66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152400</xdr:colOff>
      <xdr:row>664</xdr:row>
      <xdr:rowOff>142875</xdr:rowOff>
    </xdr:to>
    <xdr:pic>
      <xdr:nvPicPr>
        <xdr:cNvPr id="665" name="Picture 664" descr="Edit">
          <a:hlinkClick xmlns:r="http://schemas.openxmlformats.org/officeDocument/2006/relationships" r:id="rId5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3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152400</xdr:colOff>
      <xdr:row>665</xdr:row>
      <xdr:rowOff>142875</xdr:rowOff>
    </xdr:to>
    <xdr:pic>
      <xdr:nvPicPr>
        <xdr:cNvPr id="666" name="Picture 665" descr="Edit">
          <a:hlinkClick xmlns:r="http://schemas.openxmlformats.org/officeDocument/2006/relationships" r:id="rId5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00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152400</xdr:colOff>
      <xdr:row>666</xdr:row>
      <xdr:rowOff>142875</xdr:rowOff>
    </xdr:to>
    <xdr:pic>
      <xdr:nvPicPr>
        <xdr:cNvPr id="667" name="Picture 666" descr="Edit">
          <a:hlinkClick xmlns:r="http://schemas.openxmlformats.org/officeDocument/2006/relationships" r:id="rId5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7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152400</xdr:colOff>
      <xdr:row>667</xdr:row>
      <xdr:rowOff>142875</xdr:rowOff>
    </xdr:to>
    <xdr:pic>
      <xdr:nvPicPr>
        <xdr:cNvPr id="668" name="Picture 667" descr="Edit">
          <a:hlinkClick xmlns:r="http://schemas.openxmlformats.org/officeDocument/2006/relationships" r:id="rId6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4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152400</xdr:colOff>
      <xdr:row>668</xdr:row>
      <xdr:rowOff>142875</xdr:rowOff>
    </xdr:to>
    <xdr:pic>
      <xdr:nvPicPr>
        <xdr:cNvPr id="669" name="Picture 668" descr="Edit">
          <a:hlinkClick xmlns:r="http://schemas.openxmlformats.org/officeDocument/2006/relationships" r:id="rId6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51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152400</xdr:colOff>
      <xdr:row>669</xdr:row>
      <xdr:rowOff>142875</xdr:rowOff>
    </xdr:to>
    <xdr:pic>
      <xdr:nvPicPr>
        <xdr:cNvPr id="670" name="Picture 669" descr="Edit">
          <a:hlinkClick xmlns:r="http://schemas.openxmlformats.org/officeDocument/2006/relationships" r:id="rId6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9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152400</xdr:colOff>
      <xdr:row>670</xdr:row>
      <xdr:rowOff>142875</xdr:rowOff>
    </xdr:to>
    <xdr:pic>
      <xdr:nvPicPr>
        <xdr:cNvPr id="671" name="Picture 670" descr="Edit">
          <a:hlinkClick xmlns:r="http://schemas.openxmlformats.org/officeDocument/2006/relationships" r:id="rId6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6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152400</xdr:colOff>
      <xdr:row>671</xdr:row>
      <xdr:rowOff>142875</xdr:rowOff>
    </xdr:to>
    <xdr:pic>
      <xdr:nvPicPr>
        <xdr:cNvPr id="672" name="Picture 671" descr="Edit">
          <a:hlinkClick xmlns:r="http://schemas.openxmlformats.org/officeDocument/2006/relationships" r:id="rId6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3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152400</xdr:colOff>
      <xdr:row>672</xdr:row>
      <xdr:rowOff>142875</xdr:rowOff>
    </xdr:to>
    <xdr:pic>
      <xdr:nvPicPr>
        <xdr:cNvPr id="673" name="Picture 672" descr="Edit">
          <a:hlinkClick xmlns:r="http://schemas.openxmlformats.org/officeDocument/2006/relationships" r:id="rId6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0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152400</xdr:colOff>
      <xdr:row>673</xdr:row>
      <xdr:rowOff>142875</xdr:rowOff>
    </xdr:to>
    <xdr:pic>
      <xdr:nvPicPr>
        <xdr:cNvPr id="674" name="Picture 673" descr="Edit">
          <a:hlinkClick xmlns:r="http://schemas.openxmlformats.org/officeDocument/2006/relationships" r:id="rId6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37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152400</xdr:colOff>
      <xdr:row>674</xdr:row>
      <xdr:rowOff>142875</xdr:rowOff>
    </xdr:to>
    <xdr:pic>
      <xdr:nvPicPr>
        <xdr:cNvPr id="675" name="Picture 674" descr="Edit">
          <a:hlinkClick xmlns:r="http://schemas.openxmlformats.org/officeDocument/2006/relationships" r:id="rId6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4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152400</xdr:colOff>
      <xdr:row>675</xdr:row>
      <xdr:rowOff>142875</xdr:rowOff>
    </xdr:to>
    <xdr:pic>
      <xdr:nvPicPr>
        <xdr:cNvPr id="676" name="Picture 675" descr="Edit">
          <a:hlinkClick xmlns:r="http://schemas.openxmlformats.org/officeDocument/2006/relationships" r:id="rId6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1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152400</xdr:colOff>
      <xdr:row>676</xdr:row>
      <xdr:rowOff>142875</xdr:rowOff>
    </xdr:to>
    <xdr:pic>
      <xdr:nvPicPr>
        <xdr:cNvPr id="677" name="Picture 676" descr="Edit">
          <a:hlinkClick xmlns:r="http://schemas.openxmlformats.org/officeDocument/2006/relationships" r:id="rId6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9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152400</xdr:colOff>
      <xdr:row>677</xdr:row>
      <xdr:rowOff>142875</xdr:rowOff>
    </xdr:to>
    <xdr:pic>
      <xdr:nvPicPr>
        <xdr:cNvPr id="678" name="Picture 677" descr="Edit">
          <a:hlinkClick xmlns:r="http://schemas.openxmlformats.org/officeDocument/2006/relationships" r:id="rId6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6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152400</xdr:colOff>
      <xdr:row>678</xdr:row>
      <xdr:rowOff>142875</xdr:rowOff>
    </xdr:to>
    <xdr:pic>
      <xdr:nvPicPr>
        <xdr:cNvPr id="679" name="Picture 678" descr="Edit">
          <a:hlinkClick xmlns:r="http://schemas.openxmlformats.org/officeDocument/2006/relationships" r:id="rId6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3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152400</xdr:colOff>
      <xdr:row>679</xdr:row>
      <xdr:rowOff>142875</xdr:rowOff>
    </xdr:to>
    <xdr:pic>
      <xdr:nvPicPr>
        <xdr:cNvPr id="680" name="Picture 679" descr="Edit">
          <a:hlinkClick xmlns:r="http://schemas.openxmlformats.org/officeDocument/2006/relationships" r:id="rId6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0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152400</xdr:colOff>
      <xdr:row>680</xdr:row>
      <xdr:rowOff>142875</xdr:rowOff>
    </xdr:to>
    <xdr:pic>
      <xdr:nvPicPr>
        <xdr:cNvPr id="681" name="Picture 680" descr="Edit">
          <a:hlinkClick xmlns:r="http://schemas.openxmlformats.org/officeDocument/2006/relationships" r:id="rId6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7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152400</xdr:colOff>
      <xdr:row>681</xdr:row>
      <xdr:rowOff>142875</xdr:rowOff>
    </xdr:to>
    <xdr:pic>
      <xdr:nvPicPr>
        <xdr:cNvPr id="682" name="Picture 681" descr="Edit">
          <a:hlinkClick xmlns:r="http://schemas.openxmlformats.org/officeDocument/2006/relationships" r:id="rId6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4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152400</xdr:colOff>
      <xdr:row>682</xdr:row>
      <xdr:rowOff>142875</xdr:rowOff>
    </xdr:to>
    <xdr:pic>
      <xdr:nvPicPr>
        <xdr:cNvPr id="683" name="Picture 682" descr="Edit">
          <a:hlinkClick xmlns:r="http://schemas.openxmlformats.org/officeDocument/2006/relationships" r:id="rId6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1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152400</xdr:colOff>
      <xdr:row>683</xdr:row>
      <xdr:rowOff>142875</xdr:rowOff>
    </xdr:to>
    <xdr:pic>
      <xdr:nvPicPr>
        <xdr:cNvPr id="684" name="Picture 683" descr="Edit">
          <a:hlinkClick xmlns:r="http://schemas.openxmlformats.org/officeDocument/2006/relationships" r:id="rId6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09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152400</xdr:colOff>
      <xdr:row>684</xdr:row>
      <xdr:rowOff>142875</xdr:rowOff>
    </xdr:to>
    <xdr:pic>
      <xdr:nvPicPr>
        <xdr:cNvPr id="685" name="Picture 684" descr="Edit">
          <a:hlinkClick xmlns:r="http://schemas.openxmlformats.org/officeDocument/2006/relationships" r:id="rId6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26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152400</xdr:colOff>
      <xdr:row>685</xdr:row>
      <xdr:rowOff>142875</xdr:rowOff>
    </xdr:to>
    <xdr:pic>
      <xdr:nvPicPr>
        <xdr:cNvPr id="686" name="Picture 685" descr="Edit">
          <a:hlinkClick xmlns:r="http://schemas.openxmlformats.org/officeDocument/2006/relationships" r:id="rId6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3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152400</xdr:colOff>
      <xdr:row>686</xdr:row>
      <xdr:rowOff>142875</xdr:rowOff>
    </xdr:to>
    <xdr:pic>
      <xdr:nvPicPr>
        <xdr:cNvPr id="687" name="Picture 686" descr="Edit">
          <a:hlinkClick xmlns:r="http://schemas.openxmlformats.org/officeDocument/2006/relationships" r:id="rId6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60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152400</xdr:colOff>
      <xdr:row>687</xdr:row>
      <xdr:rowOff>142875</xdr:rowOff>
    </xdr:to>
    <xdr:pic>
      <xdr:nvPicPr>
        <xdr:cNvPr id="688" name="Picture 687" descr="Edit">
          <a:hlinkClick xmlns:r="http://schemas.openxmlformats.org/officeDocument/2006/relationships" r:id="rId6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7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152400</xdr:colOff>
      <xdr:row>688</xdr:row>
      <xdr:rowOff>142875</xdr:rowOff>
    </xdr:to>
    <xdr:pic>
      <xdr:nvPicPr>
        <xdr:cNvPr id="689" name="Picture 688" descr="Edit">
          <a:hlinkClick xmlns:r="http://schemas.openxmlformats.org/officeDocument/2006/relationships" r:id="rId6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4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152400</xdr:colOff>
      <xdr:row>689</xdr:row>
      <xdr:rowOff>142875</xdr:rowOff>
    </xdr:to>
    <xdr:pic>
      <xdr:nvPicPr>
        <xdr:cNvPr id="690" name="Picture 689" descr="Edit">
          <a:hlinkClick xmlns:r="http://schemas.openxmlformats.org/officeDocument/2006/relationships" r:id="rId6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152400</xdr:colOff>
      <xdr:row>690</xdr:row>
      <xdr:rowOff>142875</xdr:rowOff>
    </xdr:to>
    <xdr:pic>
      <xdr:nvPicPr>
        <xdr:cNvPr id="691" name="Picture 690" descr="Edit">
          <a:hlinkClick xmlns:r="http://schemas.openxmlformats.org/officeDocument/2006/relationships" r:id="rId6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29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152400</xdr:colOff>
      <xdr:row>691</xdr:row>
      <xdr:rowOff>142875</xdr:rowOff>
    </xdr:to>
    <xdr:pic>
      <xdr:nvPicPr>
        <xdr:cNvPr id="692" name="Picture 691" descr="Edit">
          <a:hlinkClick xmlns:r="http://schemas.openxmlformats.org/officeDocument/2006/relationships" r:id="rId6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6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152400</xdr:colOff>
      <xdr:row>692</xdr:row>
      <xdr:rowOff>142875</xdr:rowOff>
    </xdr:to>
    <xdr:pic>
      <xdr:nvPicPr>
        <xdr:cNvPr id="693" name="Picture 692" descr="Edit">
          <a:hlinkClick xmlns:r="http://schemas.openxmlformats.org/officeDocument/2006/relationships" r:id="rId6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3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152400</xdr:colOff>
      <xdr:row>693</xdr:row>
      <xdr:rowOff>142875</xdr:rowOff>
    </xdr:to>
    <xdr:pic>
      <xdr:nvPicPr>
        <xdr:cNvPr id="694" name="Picture 693" descr="Edit">
          <a:hlinkClick xmlns:r="http://schemas.openxmlformats.org/officeDocument/2006/relationships" r:id="rId6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0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152400</xdr:colOff>
      <xdr:row>694</xdr:row>
      <xdr:rowOff>142875</xdr:rowOff>
    </xdr:to>
    <xdr:pic>
      <xdr:nvPicPr>
        <xdr:cNvPr id="695" name="Picture 694" descr="Edit">
          <a:hlinkClick xmlns:r="http://schemas.openxmlformats.org/officeDocument/2006/relationships" r:id="rId6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97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152400</xdr:colOff>
      <xdr:row>695</xdr:row>
      <xdr:rowOff>142875</xdr:rowOff>
    </xdr:to>
    <xdr:pic>
      <xdr:nvPicPr>
        <xdr:cNvPr id="696" name="Picture 695" descr="Edit">
          <a:hlinkClick xmlns:r="http://schemas.openxmlformats.org/officeDocument/2006/relationships" r:id="rId6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4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152400</xdr:colOff>
      <xdr:row>696</xdr:row>
      <xdr:rowOff>142875</xdr:rowOff>
    </xdr:to>
    <xdr:pic>
      <xdr:nvPicPr>
        <xdr:cNvPr id="697" name="Picture 696" descr="Edit">
          <a:hlinkClick xmlns:r="http://schemas.openxmlformats.org/officeDocument/2006/relationships" r:id="rId6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31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152400</xdr:colOff>
      <xdr:row>697</xdr:row>
      <xdr:rowOff>142875</xdr:rowOff>
    </xdr:to>
    <xdr:pic>
      <xdr:nvPicPr>
        <xdr:cNvPr id="698" name="Picture 697" descr="Edit">
          <a:hlinkClick xmlns:r="http://schemas.openxmlformats.org/officeDocument/2006/relationships" r:id="rId6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9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152400</xdr:colOff>
      <xdr:row>698</xdr:row>
      <xdr:rowOff>142875</xdr:rowOff>
    </xdr:to>
    <xdr:pic>
      <xdr:nvPicPr>
        <xdr:cNvPr id="699" name="Picture 698" descr="Edit">
          <a:hlinkClick xmlns:r="http://schemas.openxmlformats.org/officeDocument/2006/relationships" r:id="rId6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6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152400</xdr:colOff>
      <xdr:row>699</xdr:row>
      <xdr:rowOff>142875</xdr:rowOff>
    </xdr:to>
    <xdr:pic>
      <xdr:nvPicPr>
        <xdr:cNvPr id="700" name="Picture 699" descr="Edit">
          <a:hlinkClick xmlns:r="http://schemas.openxmlformats.org/officeDocument/2006/relationships" r:id="rId6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3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152400</xdr:colOff>
      <xdr:row>700</xdr:row>
      <xdr:rowOff>142875</xdr:rowOff>
    </xdr:to>
    <xdr:pic>
      <xdr:nvPicPr>
        <xdr:cNvPr id="701" name="Picture 700" descr="Edit">
          <a:hlinkClick xmlns:r="http://schemas.openxmlformats.org/officeDocument/2006/relationships" r:id="rId6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0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152400</xdr:colOff>
      <xdr:row>701</xdr:row>
      <xdr:rowOff>142875</xdr:rowOff>
    </xdr:to>
    <xdr:pic>
      <xdr:nvPicPr>
        <xdr:cNvPr id="702" name="Picture 701" descr="Edit">
          <a:hlinkClick xmlns:r="http://schemas.openxmlformats.org/officeDocument/2006/relationships" r:id="rId6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7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152400</xdr:colOff>
      <xdr:row>702</xdr:row>
      <xdr:rowOff>142875</xdr:rowOff>
    </xdr:to>
    <xdr:pic>
      <xdr:nvPicPr>
        <xdr:cNvPr id="703" name="Picture 702" descr="Edit">
          <a:hlinkClick xmlns:r="http://schemas.openxmlformats.org/officeDocument/2006/relationships" r:id="rId6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4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152400</xdr:colOff>
      <xdr:row>703</xdr:row>
      <xdr:rowOff>142875</xdr:rowOff>
    </xdr:to>
    <xdr:pic>
      <xdr:nvPicPr>
        <xdr:cNvPr id="704" name="Picture 703" descr="Edit">
          <a:hlinkClick xmlns:r="http://schemas.openxmlformats.org/officeDocument/2006/relationships" r:id="rId6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1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152400</xdr:colOff>
      <xdr:row>704</xdr:row>
      <xdr:rowOff>142875</xdr:rowOff>
    </xdr:to>
    <xdr:pic>
      <xdr:nvPicPr>
        <xdr:cNvPr id="705" name="Picture 704" descr="Edit">
          <a:hlinkClick xmlns:r="http://schemas.openxmlformats.org/officeDocument/2006/relationships" r:id="rId6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9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152400</xdr:colOff>
      <xdr:row>705</xdr:row>
      <xdr:rowOff>142875</xdr:rowOff>
    </xdr:to>
    <xdr:pic>
      <xdr:nvPicPr>
        <xdr:cNvPr id="706" name="Picture 705" descr="Edit">
          <a:hlinkClick xmlns:r="http://schemas.openxmlformats.org/officeDocument/2006/relationships" r:id="rId6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86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152400</xdr:colOff>
      <xdr:row>706</xdr:row>
      <xdr:rowOff>142875</xdr:rowOff>
    </xdr:to>
    <xdr:pic>
      <xdr:nvPicPr>
        <xdr:cNvPr id="707" name="Picture 706" descr="Edit">
          <a:hlinkClick xmlns:r="http://schemas.openxmlformats.org/officeDocument/2006/relationships" r:id="rId6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03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152400</xdr:colOff>
      <xdr:row>707</xdr:row>
      <xdr:rowOff>142875</xdr:rowOff>
    </xdr:to>
    <xdr:pic>
      <xdr:nvPicPr>
        <xdr:cNvPr id="708" name="Picture 707" descr="Edit">
          <a:hlinkClick xmlns:r="http://schemas.openxmlformats.org/officeDocument/2006/relationships" r:id="rId6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20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152400</xdr:colOff>
      <xdr:row>708</xdr:row>
      <xdr:rowOff>142875</xdr:rowOff>
    </xdr:to>
    <xdr:pic>
      <xdr:nvPicPr>
        <xdr:cNvPr id="709" name="Picture 708" descr="Edit">
          <a:hlinkClick xmlns:r="http://schemas.openxmlformats.org/officeDocument/2006/relationships" r:id="rId6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7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152400</xdr:colOff>
      <xdr:row>709</xdr:row>
      <xdr:rowOff>142875</xdr:rowOff>
    </xdr:to>
    <xdr:pic>
      <xdr:nvPicPr>
        <xdr:cNvPr id="710" name="Picture 709" descr="Edit">
          <a:hlinkClick xmlns:r="http://schemas.openxmlformats.org/officeDocument/2006/relationships" r:id="rId6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4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152400</xdr:colOff>
      <xdr:row>710</xdr:row>
      <xdr:rowOff>142875</xdr:rowOff>
    </xdr:to>
    <xdr:pic>
      <xdr:nvPicPr>
        <xdr:cNvPr id="711" name="Picture 710" descr="Edit">
          <a:hlinkClick xmlns:r="http://schemas.openxmlformats.org/officeDocument/2006/relationships" r:id="rId6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1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152400</xdr:colOff>
      <xdr:row>711</xdr:row>
      <xdr:rowOff>142875</xdr:rowOff>
    </xdr:to>
    <xdr:pic>
      <xdr:nvPicPr>
        <xdr:cNvPr id="712" name="Picture 711" descr="Edit">
          <a:hlinkClick xmlns:r="http://schemas.openxmlformats.org/officeDocument/2006/relationships" r:id="rId6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9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152400</xdr:colOff>
      <xdr:row>712</xdr:row>
      <xdr:rowOff>142875</xdr:rowOff>
    </xdr:to>
    <xdr:pic>
      <xdr:nvPicPr>
        <xdr:cNvPr id="713" name="Picture 712" descr="Edit">
          <a:hlinkClick xmlns:r="http://schemas.openxmlformats.org/officeDocument/2006/relationships" r:id="rId6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6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152400</xdr:colOff>
      <xdr:row>713</xdr:row>
      <xdr:rowOff>142875</xdr:rowOff>
    </xdr:to>
    <xdr:pic>
      <xdr:nvPicPr>
        <xdr:cNvPr id="714" name="Picture 713" descr="Edit">
          <a:hlinkClick xmlns:r="http://schemas.openxmlformats.org/officeDocument/2006/relationships" r:id="rId6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23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152400</xdr:colOff>
      <xdr:row>714</xdr:row>
      <xdr:rowOff>142875</xdr:rowOff>
    </xdr:to>
    <xdr:pic>
      <xdr:nvPicPr>
        <xdr:cNvPr id="715" name="Picture 714" descr="Edit">
          <a:hlinkClick xmlns:r="http://schemas.openxmlformats.org/officeDocument/2006/relationships" r:id="rId6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0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152400</xdr:colOff>
      <xdr:row>715</xdr:row>
      <xdr:rowOff>142875</xdr:rowOff>
    </xdr:to>
    <xdr:pic>
      <xdr:nvPicPr>
        <xdr:cNvPr id="716" name="Picture 715" descr="Edit">
          <a:hlinkClick xmlns:r="http://schemas.openxmlformats.org/officeDocument/2006/relationships" r:id="rId6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57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152400</xdr:colOff>
      <xdr:row>716</xdr:row>
      <xdr:rowOff>142875</xdr:rowOff>
    </xdr:to>
    <xdr:pic>
      <xdr:nvPicPr>
        <xdr:cNvPr id="717" name="Picture 716" descr="Edit">
          <a:hlinkClick xmlns:r="http://schemas.openxmlformats.org/officeDocument/2006/relationships" r:id="rId6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74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152400</xdr:colOff>
      <xdr:row>717</xdr:row>
      <xdr:rowOff>142875</xdr:rowOff>
    </xdr:to>
    <xdr:pic>
      <xdr:nvPicPr>
        <xdr:cNvPr id="718" name="Picture 717" descr="Edit">
          <a:hlinkClick xmlns:r="http://schemas.openxmlformats.org/officeDocument/2006/relationships" r:id="rId6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2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152400</xdr:colOff>
      <xdr:row>718</xdr:row>
      <xdr:rowOff>142875</xdr:rowOff>
    </xdr:to>
    <xdr:pic>
      <xdr:nvPicPr>
        <xdr:cNvPr id="719" name="Picture 718" descr="Edit">
          <a:hlinkClick xmlns:r="http://schemas.openxmlformats.org/officeDocument/2006/relationships" r:id="rId6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9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152400</xdr:colOff>
      <xdr:row>719</xdr:row>
      <xdr:rowOff>142875</xdr:rowOff>
    </xdr:to>
    <xdr:pic>
      <xdr:nvPicPr>
        <xdr:cNvPr id="720" name="Picture 719" descr="Edit">
          <a:hlinkClick xmlns:r="http://schemas.openxmlformats.org/officeDocument/2006/relationships" r:id="rId6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6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152400</xdr:colOff>
      <xdr:row>720</xdr:row>
      <xdr:rowOff>142875</xdr:rowOff>
    </xdr:to>
    <xdr:pic>
      <xdr:nvPicPr>
        <xdr:cNvPr id="721" name="Picture 720" descr="Edit">
          <a:hlinkClick xmlns:r="http://schemas.openxmlformats.org/officeDocument/2006/relationships" r:id="rId6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3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152400</xdr:colOff>
      <xdr:row>721</xdr:row>
      <xdr:rowOff>142875</xdr:rowOff>
    </xdr:to>
    <xdr:pic>
      <xdr:nvPicPr>
        <xdr:cNvPr id="722" name="Picture 721" descr="Edit">
          <a:hlinkClick xmlns:r="http://schemas.openxmlformats.org/officeDocument/2006/relationships" r:id="rId6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0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152400</xdr:colOff>
      <xdr:row>722</xdr:row>
      <xdr:rowOff>142875</xdr:rowOff>
    </xdr:to>
    <xdr:pic>
      <xdr:nvPicPr>
        <xdr:cNvPr id="723" name="Picture 722" descr="Edit">
          <a:hlinkClick xmlns:r="http://schemas.openxmlformats.org/officeDocument/2006/relationships" r:id="rId6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7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152400</xdr:colOff>
      <xdr:row>723</xdr:row>
      <xdr:rowOff>142875</xdr:rowOff>
    </xdr:to>
    <xdr:pic>
      <xdr:nvPicPr>
        <xdr:cNvPr id="724" name="Picture 723" descr="Edit">
          <a:hlinkClick xmlns:r="http://schemas.openxmlformats.org/officeDocument/2006/relationships" r:id="rId6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94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152400</xdr:colOff>
      <xdr:row>724</xdr:row>
      <xdr:rowOff>142875</xdr:rowOff>
    </xdr:to>
    <xdr:pic>
      <xdr:nvPicPr>
        <xdr:cNvPr id="725" name="Picture 724" descr="Edit">
          <a:hlinkClick xmlns:r="http://schemas.openxmlformats.org/officeDocument/2006/relationships" r:id="rId6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12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152400</xdr:colOff>
      <xdr:row>725</xdr:row>
      <xdr:rowOff>142875</xdr:rowOff>
    </xdr:to>
    <xdr:pic>
      <xdr:nvPicPr>
        <xdr:cNvPr id="726" name="Picture 725" descr="Edit">
          <a:hlinkClick xmlns:r="http://schemas.openxmlformats.org/officeDocument/2006/relationships" r:id="rId6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29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152400</xdr:colOff>
      <xdr:row>726</xdr:row>
      <xdr:rowOff>142875</xdr:rowOff>
    </xdr:to>
    <xdr:pic>
      <xdr:nvPicPr>
        <xdr:cNvPr id="727" name="Picture 726" descr="Edit">
          <a:hlinkClick xmlns:r="http://schemas.openxmlformats.org/officeDocument/2006/relationships" r:id="rId6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6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152400</xdr:colOff>
      <xdr:row>727</xdr:row>
      <xdr:rowOff>142875</xdr:rowOff>
    </xdr:to>
    <xdr:pic>
      <xdr:nvPicPr>
        <xdr:cNvPr id="728" name="Picture 727" descr="Edit">
          <a:hlinkClick xmlns:r="http://schemas.openxmlformats.org/officeDocument/2006/relationships" r:id="rId6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63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152400</xdr:colOff>
      <xdr:row>728</xdr:row>
      <xdr:rowOff>142875</xdr:rowOff>
    </xdr:to>
    <xdr:pic>
      <xdr:nvPicPr>
        <xdr:cNvPr id="729" name="Picture 728" descr="Edit">
          <a:hlinkClick xmlns:r="http://schemas.openxmlformats.org/officeDocument/2006/relationships" r:id="rId6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80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152400</xdr:colOff>
      <xdr:row>729</xdr:row>
      <xdr:rowOff>142875</xdr:rowOff>
    </xdr:to>
    <xdr:pic>
      <xdr:nvPicPr>
        <xdr:cNvPr id="730" name="Picture 729" descr="Edit">
          <a:hlinkClick xmlns:r="http://schemas.openxmlformats.org/officeDocument/2006/relationships" r:id="rId6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7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152400</xdr:colOff>
      <xdr:row>730</xdr:row>
      <xdr:rowOff>142875</xdr:rowOff>
    </xdr:to>
    <xdr:pic>
      <xdr:nvPicPr>
        <xdr:cNvPr id="731" name="Picture 730" descr="Edit">
          <a:hlinkClick xmlns:r="http://schemas.openxmlformats.org/officeDocument/2006/relationships" r:id="rId6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4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152400</xdr:colOff>
      <xdr:row>731</xdr:row>
      <xdr:rowOff>142875</xdr:rowOff>
    </xdr:to>
    <xdr:pic>
      <xdr:nvPicPr>
        <xdr:cNvPr id="732" name="Picture 731" descr="Edit">
          <a:hlinkClick xmlns:r="http://schemas.openxmlformats.org/officeDocument/2006/relationships" r:id="rId6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2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152400</xdr:colOff>
      <xdr:row>732</xdr:row>
      <xdr:rowOff>142875</xdr:rowOff>
    </xdr:to>
    <xdr:pic>
      <xdr:nvPicPr>
        <xdr:cNvPr id="733" name="Picture 732" descr="Edit">
          <a:hlinkClick xmlns:r="http://schemas.openxmlformats.org/officeDocument/2006/relationships" r:id="rId6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9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152400</xdr:colOff>
      <xdr:row>733</xdr:row>
      <xdr:rowOff>142875</xdr:rowOff>
    </xdr:to>
    <xdr:pic>
      <xdr:nvPicPr>
        <xdr:cNvPr id="734" name="Picture 733" descr="Edit">
          <a:hlinkClick xmlns:r="http://schemas.openxmlformats.org/officeDocument/2006/relationships" r:id="rId6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6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152400</xdr:colOff>
      <xdr:row>734</xdr:row>
      <xdr:rowOff>142875</xdr:rowOff>
    </xdr:to>
    <xdr:pic>
      <xdr:nvPicPr>
        <xdr:cNvPr id="735" name="Picture 734" descr="Edit">
          <a:hlinkClick xmlns:r="http://schemas.openxmlformats.org/officeDocument/2006/relationships" r:id="rId6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3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152400</xdr:colOff>
      <xdr:row>735</xdr:row>
      <xdr:rowOff>142875</xdr:rowOff>
    </xdr:to>
    <xdr:pic>
      <xdr:nvPicPr>
        <xdr:cNvPr id="736" name="Picture 735" descr="Edit">
          <a:hlinkClick xmlns:r="http://schemas.openxmlformats.org/officeDocument/2006/relationships" r:id="rId6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00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152400</xdr:colOff>
      <xdr:row>736</xdr:row>
      <xdr:rowOff>142875</xdr:rowOff>
    </xdr:to>
    <xdr:pic>
      <xdr:nvPicPr>
        <xdr:cNvPr id="737" name="Picture 736" descr="Edit">
          <a:hlinkClick xmlns:r="http://schemas.openxmlformats.org/officeDocument/2006/relationships" r:id="rId6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7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152400</xdr:colOff>
      <xdr:row>737</xdr:row>
      <xdr:rowOff>142875</xdr:rowOff>
    </xdr:to>
    <xdr:pic>
      <xdr:nvPicPr>
        <xdr:cNvPr id="738" name="Picture 737" descr="Edit">
          <a:hlinkClick xmlns:r="http://schemas.openxmlformats.org/officeDocument/2006/relationships" r:id="rId6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4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152400</xdr:colOff>
      <xdr:row>738</xdr:row>
      <xdr:rowOff>142875</xdr:rowOff>
    </xdr:to>
    <xdr:pic>
      <xdr:nvPicPr>
        <xdr:cNvPr id="739" name="Picture 738" descr="Edit">
          <a:hlinkClick xmlns:r="http://schemas.openxmlformats.org/officeDocument/2006/relationships" r:id="rId6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2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152400</xdr:colOff>
      <xdr:row>739</xdr:row>
      <xdr:rowOff>142875</xdr:rowOff>
    </xdr:to>
    <xdr:pic>
      <xdr:nvPicPr>
        <xdr:cNvPr id="740" name="Picture 739" descr="Edit">
          <a:hlinkClick xmlns:r="http://schemas.openxmlformats.org/officeDocument/2006/relationships" r:id="rId6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9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152400</xdr:colOff>
      <xdr:row>740</xdr:row>
      <xdr:rowOff>142875</xdr:rowOff>
    </xdr:to>
    <xdr:pic>
      <xdr:nvPicPr>
        <xdr:cNvPr id="741" name="Picture 740" descr="Edit">
          <a:hlinkClick xmlns:r="http://schemas.openxmlformats.org/officeDocument/2006/relationships" r:id="rId6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86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152400</xdr:colOff>
      <xdr:row>741</xdr:row>
      <xdr:rowOff>142875</xdr:rowOff>
    </xdr:to>
    <xdr:pic>
      <xdr:nvPicPr>
        <xdr:cNvPr id="742" name="Picture 741" descr="Edit">
          <a:hlinkClick xmlns:r="http://schemas.openxmlformats.org/officeDocument/2006/relationships" r:id="rId6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3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152400</xdr:colOff>
      <xdr:row>742</xdr:row>
      <xdr:rowOff>142875</xdr:rowOff>
    </xdr:to>
    <xdr:pic>
      <xdr:nvPicPr>
        <xdr:cNvPr id="743" name="Picture 742" descr="Edit">
          <a:hlinkClick xmlns:r="http://schemas.openxmlformats.org/officeDocument/2006/relationships" r:id="rId6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0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152400</xdr:colOff>
      <xdr:row>743</xdr:row>
      <xdr:rowOff>142875</xdr:rowOff>
    </xdr:to>
    <xdr:pic>
      <xdr:nvPicPr>
        <xdr:cNvPr id="744" name="Picture 743" descr="Edit">
          <a:hlinkClick xmlns:r="http://schemas.openxmlformats.org/officeDocument/2006/relationships" r:id="rId6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7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152400</xdr:colOff>
      <xdr:row>744</xdr:row>
      <xdr:rowOff>142875</xdr:rowOff>
    </xdr:to>
    <xdr:pic>
      <xdr:nvPicPr>
        <xdr:cNvPr id="745" name="Picture 744" descr="Edit">
          <a:hlinkClick xmlns:r="http://schemas.openxmlformats.org/officeDocument/2006/relationships" r:id="rId6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54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152400</xdr:colOff>
      <xdr:row>745</xdr:row>
      <xdr:rowOff>142875</xdr:rowOff>
    </xdr:to>
    <xdr:pic>
      <xdr:nvPicPr>
        <xdr:cNvPr id="746" name="Picture 745" descr="Edit">
          <a:hlinkClick xmlns:r="http://schemas.openxmlformats.org/officeDocument/2006/relationships" r:id="rId6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72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152400</xdr:colOff>
      <xdr:row>746</xdr:row>
      <xdr:rowOff>142875</xdr:rowOff>
    </xdr:to>
    <xdr:pic>
      <xdr:nvPicPr>
        <xdr:cNvPr id="747" name="Picture 746" descr="Edit">
          <a:hlinkClick xmlns:r="http://schemas.openxmlformats.org/officeDocument/2006/relationships" r:id="rId6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9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152400</xdr:colOff>
      <xdr:row>747</xdr:row>
      <xdr:rowOff>142875</xdr:rowOff>
    </xdr:to>
    <xdr:pic>
      <xdr:nvPicPr>
        <xdr:cNvPr id="748" name="Picture 747" descr="Edit">
          <a:hlinkClick xmlns:r="http://schemas.openxmlformats.org/officeDocument/2006/relationships" r:id="rId6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6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152400</xdr:colOff>
      <xdr:row>748</xdr:row>
      <xdr:rowOff>142875</xdr:rowOff>
    </xdr:to>
    <xdr:pic>
      <xdr:nvPicPr>
        <xdr:cNvPr id="749" name="Picture 748" descr="Edit">
          <a:hlinkClick xmlns:r="http://schemas.openxmlformats.org/officeDocument/2006/relationships" r:id="rId6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23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152400</xdr:colOff>
      <xdr:row>749</xdr:row>
      <xdr:rowOff>142875</xdr:rowOff>
    </xdr:to>
    <xdr:pic>
      <xdr:nvPicPr>
        <xdr:cNvPr id="750" name="Picture 749" descr="Edit">
          <a:hlinkClick xmlns:r="http://schemas.openxmlformats.org/officeDocument/2006/relationships" r:id="rId6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0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152400</xdr:colOff>
      <xdr:row>750</xdr:row>
      <xdr:rowOff>142875</xdr:rowOff>
    </xdr:to>
    <xdr:pic>
      <xdr:nvPicPr>
        <xdr:cNvPr id="751" name="Picture 750" descr="Edit">
          <a:hlinkClick xmlns:r="http://schemas.openxmlformats.org/officeDocument/2006/relationships" r:id="rId6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7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152400</xdr:colOff>
      <xdr:row>751</xdr:row>
      <xdr:rowOff>142875</xdr:rowOff>
    </xdr:to>
    <xdr:pic>
      <xdr:nvPicPr>
        <xdr:cNvPr id="752" name="Picture 751" descr="Edit">
          <a:hlinkClick xmlns:r="http://schemas.openxmlformats.org/officeDocument/2006/relationships" r:id="rId6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74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152400</xdr:colOff>
      <xdr:row>752</xdr:row>
      <xdr:rowOff>142875</xdr:rowOff>
    </xdr:to>
    <xdr:pic>
      <xdr:nvPicPr>
        <xdr:cNvPr id="753" name="Picture 752" descr="Edit">
          <a:hlinkClick xmlns:r="http://schemas.openxmlformats.org/officeDocument/2006/relationships" r:id="rId6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2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152400</xdr:colOff>
      <xdr:row>753</xdr:row>
      <xdr:rowOff>142875</xdr:rowOff>
    </xdr:to>
    <xdr:pic>
      <xdr:nvPicPr>
        <xdr:cNvPr id="754" name="Picture 753" descr="Edit">
          <a:hlinkClick xmlns:r="http://schemas.openxmlformats.org/officeDocument/2006/relationships" r:id="rId6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09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152400</xdr:colOff>
      <xdr:row>754</xdr:row>
      <xdr:rowOff>142875</xdr:rowOff>
    </xdr:to>
    <xdr:pic>
      <xdr:nvPicPr>
        <xdr:cNvPr id="755" name="Picture 754" descr="Edit">
          <a:hlinkClick xmlns:r="http://schemas.openxmlformats.org/officeDocument/2006/relationships" r:id="rId6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26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152400</xdr:colOff>
      <xdr:row>755</xdr:row>
      <xdr:rowOff>142875</xdr:rowOff>
    </xdr:to>
    <xdr:pic>
      <xdr:nvPicPr>
        <xdr:cNvPr id="756" name="Picture 755" descr="Edit">
          <a:hlinkClick xmlns:r="http://schemas.openxmlformats.org/officeDocument/2006/relationships" r:id="rId6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3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152400</xdr:colOff>
      <xdr:row>756</xdr:row>
      <xdr:rowOff>142875</xdr:rowOff>
    </xdr:to>
    <xdr:pic>
      <xdr:nvPicPr>
        <xdr:cNvPr id="757" name="Picture 756" descr="Edit">
          <a:hlinkClick xmlns:r="http://schemas.openxmlformats.org/officeDocument/2006/relationships" r:id="rId6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60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152400</xdr:colOff>
      <xdr:row>757</xdr:row>
      <xdr:rowOff>142875</xdr:rowOff>
    </xdr:to>
    <xdr:pic>
      <xdr:nvPicPr>
        <xdr:cNvPr id="758" name="Picture 757" descr="Edit">
          <a:hlinkClick xmlns:r="http://schemas.openxmlformats.org/officeDocument/2006/relationships" r:id="rId6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7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152400</xdr:colOff>
      <xdr:row>758</xdr:row>
      <xdr:rowOff>142875</xdr:rowOff>
    </xdr:to>
    <xdr:pic>
      <xdr:nvPicPr>
        <xdr:cNvPr id="759" name="Picture 758" descr="Edit">
          <a:hlinkClick xmlns:r="http://schemas.openxmlformats.org/officeDocument/2006/relationships" r:id="rId6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4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152400</xdr:colOff>
      <xdr:row>759</xdr:row>
      <xdr:rowOff>142875</xdr:rowOff>
    </xdr:to>
    <xdr:pic>
      <xdr:nvPicPr>
        <xdr:cNvPr id="760" name="Picture 759" descr="Edit">
          <a:hlinkClick xmlns:r="http://schemas.openxmlformats.org/officeDocument/2006/relationships" r:id="rId6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2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152400</xdr:colOff>
      <xdr:row>760</xdr:row>
      <xdr:rowOff>142875</xdr:rowOff>
    </xdr:to>
    <xdr:pic>
      <xdr:nvPicPr>
        <xdr:cNvPr id="761" name="Picture 760" descr="Edit">
          <a:hlinkClick xmlns:r="http://schemas.openxmlformats.org/officeDocument/2006/relationships" r:id="rId6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29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152400</xdr:colOff>
      <xdr:row>761</xdr:row>
      <xdr:rowOff>142875</xdr:rowOff>
    </xdr:to>
    <xdr:pic>
      <xdr:nvPicPr>
        <xdr:cNvPr id="762" name="Picture 761" descr="Edit">
          <a:hlinkClick xmlns:r="http://schemas.openxmlformats.org/officeDocument/2006/relationships" r:id="rId6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46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152400</xdr:colOff>
      <xdr:row>762</xdr:row>
      <xdr:rowOff>142875</xdr:rowOff>
    </xdr:to>
    <xdr:pic>
      <xdr:nvPicPr>
        <xdr:cNvPr id="763" name="Picture 762" descr="Edit">
          <a:hlinkClick xmlns:r="http://schemas.openxmlformats.org/officeDocument/2006/relationships" r:id="rId6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63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152400</xdr:colOff>
      <xdr:row>763</xdr:row>
      <xdr:rowOff>142875</xdr:rowOff>
    </xdr:to>
    <xdr:pic>
      <xdr:nvPicPr>
        <xdr:cNvPr id="764" name="Picture 763" descr="Edit">
          <a:hlinkClick xmlns:r="http://schemas.openxmlformats.org/officeDocument/2006/relationships" r:id="rId6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0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152400</xdr:colOff>
      <xdr:row>764</xdr:row>
      <xdr:rowOff>142875</xdr:rowOff>
    </xdr:to>
    <xdr:pic>
      <xdr:nvPicPr>
        <xdr:cNvPr id="765" name="Picture 764" descr="Edit">
          <a:hlinkClick xmlns:r="http://schemas.openxmlformats.org/officeDocument/2006/relationships" r:id="rId6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7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152400</xdr:colOff>
      <xdr:row>765</xdr:row>
      <xdr:rowOff>142875</xdr:rowOff>
    </xdr:to>
    <xdr:pic>
      <xdr:nvPicPr>
        <xdr:cNvPr id="766" name="Picture 765" descr="Edit">
          <a:hlinkClick xmlns:r="http://schemas.openxmlformats.org/officeDocument/2006/relationships" r:id="rId6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4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152400</xdr:colOff>
      <xdr:row>766</xdr:row>
      <xdr:rowOff>142875</xdr:rowOff>
    </xdr:to>
    <xdr:pic>
      <xdr:nvPicPr>
        <xdr:cNvPr id="767" name="Picture 766" descr="Edit">
          <a:hlinkClick xmlns:r="http://schemas.openxmlformats.org/officeDocument/2006/relationships" r:id="rId6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2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152400</xdr:colOff>
      <xdr:row>767</xdr:row>
      <xdr:rowOff>142875</xdr:rowOff>
    </xdr:to>
    <xdr:pic>
      <xdr:nvPicPr>
        <xdr:cNvPr id="768" name="Picture 767" descr="Edit">
          <a:hlinkClick xmlns:r="http://schemas.openxmlformats.org/officeDocument/2006/relationships" r:id="rId6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9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152400</xdr:colOff>
      <xdr:row>768</xdr:row>
      <xdr:rowOff>142875</xdr:rowOff>
    </xdr:to>
    <xdr:pic>
      <xdr:nvPicPr>
        <xdr:cNvPr id="769" name="Picture 768" descr="Edit">
          <a:hlinkClick xmlns:r="http://schemas.openxmlformats.org/officeDocument/2006/relationships" r:id="rId6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6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152400</xdr:colOff>
      <xdr:row>769</xdr:row>
      <xdr:rowOff>142875</xdr:rowOff>
    </xdr:to>
    <xdr:pic>
      <xdr:nvPicPr>
        <xdr:cNvPr id="770" name="Picture 769" descr="Edit">
          <a:hlinkClick xmlns:r="http://schemas.openxmlformats.org/officeDocument/2006/relationships" r:id="rId6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3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152400</xdr:colOff>
      <xdr:row>770</xdr:row>
      <xdr:rowOff>142875</xdr:rowOff>
    </xdr:to>
    <xdr:pic>
      <xdr:nvPicPr>
        <xdr:cNvPr id="771" name="Picture 770" descr="Edit">
          <a:hlinkClick xmlns:r="http://schemas.openxmlformats.org/officeDocument/2006/relationships" r:id="rId6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0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152400</xdr:colOff>
      <xdr:row>771</xdr:row>
      <xdr:rowOff>142875</xdr:rowOff>
    </xdr:to>
    <xdr:pic>
      <xdr:nvPicPr>
        <xdr:cNvPr id="772" name="Picture 771" descr="Edit">
          <a:hlinkClick xmlns:r="http://schemas.openxmlformats.org/officeDocument/2006/relationships" r:id="rId6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7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152400</xdr:colOff>
      <xdr:row>772</xdr:row>
      <xdr:rowOff>142875</xdr:rowOff>
    </xdr:to>
    <xdr:pic>
      <xdr:nvPicPr>
        <xdr:cNvPr id="773" name="Picture 772" descr="Edit">
          <a:hlinkClick xmlns:r="http://schemas.openxmlformats.org/officeDocument/2006/relationships" r:id="rId6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4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152400</xdr:colOff>
      <xdr:row>773</xdr:row>
      <xdr:rowOff>142875</xdr:rowOff>
    </xdr:to>
    <xdr:pic>
      <xdr:nvPicPr>
        <xdr:cNvPr id="774" name="Picture 773" descr="Edit">
          <a:hlinkClick xmlns:r="http://schemas.openxmlformats.org/officeDocument/2006/relationships" r:id="rId7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2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152400</xdr:colOff>
      <xdr:row>774</xdr:row>
      <xdr:rowOff>142875</xdr:rowOff>
    </xdr:to>
    <xdr:pic>
      <xdr:nvPicPr>
        <xdr:cNvPr id="775" name="Picture 774" descr="Edit">
          <a:hlinkClick xmlns:r="http://schemas.openxmlformats.org/officeDocument/2006/relationships" r:id="rId7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9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152400</xdr:colOff>
      <xdr:row>775</xdr:row>
      <xdr:rowOff>142875</xdr:rowOff>
    </xdr:to>
    <xdr:pic>
      <xdr:nvPicPr>
        <xdr:cNvPr id="776" name="Picture 775" descr="Edit">
          <a:hlinkClick xmlns:r="http://schemas.openxmlformats.org/officeDocument/2006/relationships" r:id="rId7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86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152400</xdr:colOff>
      <xdr:row>776</xdr:row>
      <xdr:rowOff>142875</xdr:rowOff>
    </xdr:to>
    <xdr:pic>
      <xdr:nvPicPr>
        <xdr:cNvPr id="777" name="Picture 776" descr="Edit">
          <a:hlinkClick xmlns:r="http://schemas.openxmlformats.org/officeDocument/2006/relationships" r:id="rId7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03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152400</xdr:colOff>
      <xdr:row>777</xdr:row>
      <xdr:rowOff>142875</xdr:rowOff>
    </xdr:to>
    <xdr:pic>
      <xdr:nvPicPr>
        <xdr:cNvPr id="778" name="Picture 777" descr="Edit">
          <a:hlinkClick xmlns:r="http://schemas.openxmlformats.org/officeDocument/2006/relationships" r:id="rId7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20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152400</xdr:colOff>
      <xdr:row>778</xdr:row>
      <xdr:rowOff>142875</xdr:rowOff>
    </xdr:to>
    <xdr:pic>
      <xdr:nvPicPr>
        <xdr:cNvPr id="779" name="Picture 778" descr="Edit">
          <a:hlinkClick xmlns:r="http://schemas.openxmlformats.org/officeDocument/2006/relationships" r:id="rId7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7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152400</xdr:colOff>
      <xdr:row>779</xdr:row>
      <xdr:rowOff>142875</xdr:rowOff>
    </xdr:to>
    <xdr:pic>
      <xdr:nvPicPr>
        <xdr:cNvPr id="780" name="Picture 779" descr="Edit">
          <a:hlinkClick xmlns:r="http://schemas.openxmlformats.org/officeDocument/2006/relationships" r:id="rId7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55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152400</xdr:colOff>
      <xdr:row>780</xdr:row>
      <xdr:rowOff>142875</xdr:rowOff>
    </xdr:to>
    <xdr:pic>
      <xdr:nvPicPr>
        <xdr:cNvPr id="781" name="Picture 780" descr="Edit">
          <a:hlinkClick xmlns:r="http://schemas.openxmlformats.org/officeDocument/2006/relationships" r:id="rId7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2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152400</xdr:colOff>
      <xdr:row>781</xdr:row>
      <xdr:rowOff>142875</xdr:rowOff>
    </xdr:to>
    <xdr:pic>
      <xdr:nvPicPr>
        <xdr:cNvPr id="782" name="Picture 781" descr="Edit">
          <a:hlinkClick xmlns:r="http://schemas.openxmlformats.org/officeDocument/2006/relationships" r:id="rId7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9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152400</xdr:colOff>
      <xdr:row>782</xdr:row>
      <xdr:rowOff>142875</xdr:rowOff>
    </xdr:to>
    <xdr:pic>
      <xdr:nvPicPr>
        <xdr:cNvPr id="783" name="Picture 782" descr="Edit">
          <a:hlinkClick xmlns:r="http://schemas.openxmlformats.org/officeDocument/2006/relationships" r:id="rId7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06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152400</xdr:colOff>
      <xdr:row>783</xdr:row>
      <xdr:rowOff>142875</xdr:rowOff>
    </xdr:to>
    <xdr:pic>
      <xdr:nvPicPr>
        <xdr:cNvPr id="784" name="Picture 783" descr="Edit">
          <a:hlinkClick xmlns:r="http://schemas.openxmlformats.org/officeDocument/2006/relationships" r:id="rId7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23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152400</xdr:colOff>
      <xdr:row>784</xdr:row>
      <xdr:rowOff>142875</xdr:rowOff>
    </xdr:to>
    <xdr:pic>
      <xdr:nvPicPr>
        <xdr:cNvPr id="785" name="Picture 784" descr="Edit">
          <a:hlinkClick xmlns:r="http://schemas.openxmlformats.org/officeDocument/2006/relationships" r:id="rId7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0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152400</xdr:colOff>
      <xdr:row>785</xdr:row>
      <xdr:rowOff>142875</xdr:rowOff>
    </xdr:to>
    <xdr:pic>
      <xdr:nvPicPr>
        <xdr:cNvPr id="786" name="Picture 785" descr="Edit">
          <a:hlinkClick xmlns:r="http://schemas.openxmlformats.org/officeDocument/2006/relationships" r:id="rId7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7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152400</xdr:colOff>
      <xdr:row>786</xdr:row>
      <xdr:rowOff>142875</xdr:rowOff>
    </xdr:to>
    <xdr:pic>
      <xdr:nvPicPr>
        <xdr:cNvPr id="787" name="Picture 786" descr="Edit">
          <a:hlinkClick xmlns:r="http://schemas.openxmlformats.org/officeDocument/2006/relationships" r:id="rId7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75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152400</xdr:colOff>
      <xdr:row>787</xdr:row>
      <xdr:rowOff>142875</xdr:rowOff>
    </xdr:to>
    <xdr:pic>
      <xdr:nvPicPr>
        <xdr:cNvPr id="788" name="Picture 787" descr="Edit">
          <a:hlinkClick xmlns:r="http://schemas.openxmlformats.org/officeDocument/2006/relationships" r:id="rId7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2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152400</xdr:colOff>
      <xdr:row>788</xdr:row>
      <xdr:rowOff>142875</xdr:rowOff>
    </xdr:to>
    <xdr:pic>
      <xdr:nvPicPr>
        <xdr:cNvPr id="789" name="Picture 788" descr="Edit">
          <a:hlinkClick xmlns:r="http://schemas.openxmlformats.org/officeDocument/2006/relationships" r:id="rId7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9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152400</xdr:colOff>
      <xdr:row>789</xdr:row>
      <xdr:rowOff>142875</xdr:rowOff>
    </xdr:to>
    <xdr:pic>
      <xdr:nvPicPr>
        <xdr:cNvPr id="790" name="Picture 789" descr="Edit">
          <a:hlinkClick xmlns:r="http://schemas.openxmlformats.org/officeDocument/2006/relationships" r:id="rId7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6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152400</xdr:colOff>
      <xdr:row>790</xdr:row>
      <xdr:rowOff>142875</xdr:rowOff>
    </xdr:to>
    <xdr:pic>
      <xdr:nvPicPr>
        <xdr:cNvPr id="791" name="Picture 790" descr="Edit">
          <a:hlinkClick xmlns:r="http://schemas.openxmlformats.org/officeDocument/2006/relationships" r:id="rId7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3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152400</xdr:colOff>
      <xdr:row>791</xdr:row>
      <xdr:rowOff>142875</xdr:rowOff>
    </xdr:to>
    <xdr:pic>
      <xdr:nvPicPr>
        <xdr:cNvPr id="792" name="Picture 791" descr="Edit">
          <a:hlinkClick xmlns:r="http://schemas.openxmlformats.org/officeDocument/2006/relationships" r:id="rId7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0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152400</xdr:colOff>
      <xdr:row>792</xdr:row>
      <xdr:rowOff>142875</xdr:rowOff>
    </xdr:to>
    <xdr:pic>
      <xdr:nvPicPr>
        <xdr:cNvPr id="793" name="Picture 792" descr="Edit">
          <a:hlinkClick xmlns:r="http://schemas.openxmlformats.org/officeDocument/2006/relationships" r:id="rId7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7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152400</xdr:colOff>
      <xdr:row>793</xdr:row>
      <xdr:rowOff>142875</xdr:rowOff>
    </xdr:to>
    <xdr:pic>
      <xdr:nvPicPr>
        <xdr:cNvPr id="794" name="Picture 793" descr="Edit">
          <a:hlinkClick xmlns:r="http://schemas.openxmlformats.org/officeDocument/2006/relationships" r:id="rId7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5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152400</xdr:colOff>
      <xdr:row>794</xdr:row>
      <xdr:rowOff>142875</xdr:rowOff>
    </xdr:to>
    <xdr:pic>
      <xdr:nvPicPr>
        <xdr:cNvPr id="795" name="Picture 794" descr="Edit">
          <a:hlinkClick xmlns:r="http://schemas.openxmlformats.org/officeDocument/2006/relationships" r:id="rId7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12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152400</xdr:colOff>
      <xdr:row>795</xdr:row>
      <xdr:rowOff>142875</xdr:rowOff>
    </xdr:to>
    <xdr:pic>
      <xdr:nvPicPr>
        <xdr:cNvPr id="796" name="Picture 795" descr="Edit">
          <a:hlinkClick xmlns:r="http://schemas.openxmlformats.org/officeDocument/2006/relationships" r:id="rId7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9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152400</xdr:colOff>
      <xdr:row>796</xdr:row>
      <xdr:rowOff>142875</xdr:rowOff>
    </xdr:to>
    <xdr:pic>
      <xdr:nvPicPr>
        <xdr:cNvPr id="797" name="Picture 796" descr="Edit">
          <a:hlinkClick xmlns:r="http://schemas.openxmlformats.org/officeDocument/2006/relationships" r:id="rId7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46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152400</xdr:colOff>
      <xdr:row>797</xdr:row>
      <xdr:rowOff>142875</xdr:rowOff>
    </xdr:to>
    <xdr:pic>
      <xdr:nvPicPr>
        <xdr:cNvPr id="798" name="Picture 797" descr="Edit">
          <a:hlinkClick xmlns:r="http://schemas.openxmlformats.org/officeDocument/2006/relationships" r:id="rId7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63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152400</xdr:colOff>
      <xdr:row>798</xdr:row>
      <xdr:rowOff>142875</xdr:rowOff>
    </xdr:to>
    <xdr:pic>
      <xdr:nvPicPr>
        <xdr:cNvPr id="799" name="Picture 798" descr="Edit">
          <a:hlinkClick xmlns:r="http://schemas.openxmlformats.org/officeDocument/2006/relationships" r:id="rId7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0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152400</xdr:colOff>
      <xdr:row>799</xdr:row>
      <xdr:rowOff>142875</xdr:rowOff>
    </xdr:to>
    <xdr:pic>
      <xdr:nvPicPr>
        <xdr:cNvPr id="800" name="Picture 799" descr="Edit">
          <a:hlinkClick xmlns:r="http://schemas.openxmlformats.org/officeDocument/2006/relationships" r:id="rId7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97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152400</xdr:colOff>
      <xdr:row>800</xdr:row>
      <xdr:rowOff>142875</xdr:rowOff>
    </xdr:to>
    <xdr:pic>
      <xdr:nvPicPr>
        <xdr:cNvPr id="801" name="Picture 800" descr="Edit">
          <a:hlinkClick xmlns:r="http://schemas.openxmlformats.org/officeDocument/2006/relationships" r:id="rId7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5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152400</xdr:colOff>
      <xdr:row>801</xdr:row>
      <xdr:rowOff>142875</xdr:rowOff>
    </xdr:to>
    <xdr:pic>
      <xdr:nvPicPr>
        <xdr:cNvPr id="802" name="Picture 801" descr="Edit">
          <a:hlinkClick xmlns:r="http://schemas.openxmlformats.org/officeDocument/2006/relationships" r:id="rId7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2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152400</xdr:colOff>
      <xdr:row>802</xdr:row>
      <xdr:rowOff>142875</xdr:rowOff>
    </xdr:to>
    <xdr:pic>
      <xdr:nvPicPr>
        <xdr:cNvPr id="803" name="Picture 802" descr="Edit">
          <a:hlinkClick xmlns:r="http://schemas.openxmlformats.org/officeDocument/2006/relationships" r:id="rId7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49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152400</xdr:colOff>
      <xdr:row>803</xdr:row>
      <xdr:rowOff>142875</xdr:rowOff>
    </xdr:to>
    <xdr:pic>
      <xdr:nvPicPr>
        <xdr:cNvPr id="804" name="Picture 803" descr="Edit">
          <a:hlinkClick xmlns:r="http://schemas.openxmlformats.org/officeDocument/2006/relationships" r:id="rId7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66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152400</xdr:colOff>
      <xdr:row>804</xdr:row>
      <xdr:rowOff>142875</xdr:rowOff>
    </xdr:to>
    <xdr:pic>
      <xdr:nvPicPr>
        <xdr:cNvPr id="805" name="Picture 804" descr="Edit">
          <a:hlinkClick xmlns:r="http://schemas.openxmlformats.org/officeDocument/2006/relationships" r:id="rId7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83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152400</xdr:colOff>
      <xdr:row>805</xdr:row>
      <xdr:rowOff>142875</xdr:rowOff>
    </xdr:to>
    <xdr:pic>
      <xdr:nvPicPr>
        <xdr:cNvPr id="806" name="Picture 805" descr="Edit">
          <a:hlinkClick xmlns:r="http://schemas.openxmlformats.org/officeDocument/2006/relationships" r:id="rId7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0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152400</xdr:colOff>
      <xdr:row>806</xdr:row>
      <xdr:rowOff>142875</xdr:rowOff>
    </xdr:to>
    <xdr:pic>
      <xdr:nvPicPr>
        <xdr:cNvPr id="807" name="Picture 806" descr="Edit">
          <a:hlinkClick xmlns:r="http://schemas.openxmlformats.org/officeDocument/2006/relationships" r:id="rId7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7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152400</xdr:colOff>
      <xdr:row>807</xdr:row>
      <xdr:rowOff>142875</xdr:rowOff>
    </xdr:to>
    <xdr:pic>
      <xdr:nvPicPr>
        <xdr:cNvPr id="808" name="Picture 807" descr="Edit">
          <a:hlinkClick xmlns:r="http://schemas.openxmlformats.org/officeDocument/2006/relationships" r:id="rId7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5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152400</xdr:colOff>
      <xdr:row>808</xdr:row>
      <xdr:rowOff>142875</xdr:rowOff>
    </xdr:to>
    <xdr:pic>
      <xdr:nvPicPr>
        <xdr:cNvPr id="809" name="Picture 808" descr="Edit">
          <a:hlinkClick xmlns:r="http://schemas.openxmlformats.org/officeDocument/2006/relationships" r:id="rId7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2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152400</xdr:colOff>
      <xdr:row>809</xdr:row>
      <xdr:rowOff>142875</xdr:rowOff>
    </xdr:to>
    <xdr:pic>
      <xdr:nvPicPr>
        <xdr:cNvPr id="810" name="Picture 809" descr="Edit">
          <a:hlinkClick xmlns:r="http://schemas.openxmlformats.org/officeDocument/2006/relationships" r:id="rId7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9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152400</xdr:colOff>
      <xdr:row>810</xdr:row>
      <xdr:rowOff>142875</xdr:rowOff>
    </xdr:to>
    <xdr:pic>
      <xdr:nvPicPr>
        <xdr:cNvPr id="811" name="Picture 810" descr="Edit">
          <a:hlinkClick xmlns:r="http://schemas.openxmlformats.org/officeDocument/2006/relationships" r:id="rId7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6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152400</xdr:colOff>
      <xdr:row>811</xdr:row>
      <xdr:rowOff>142875</xdr:rowOff>
    </xdr:to>
    <xdr:pic>
      <xdr:nvPicPr>
        <xdr:cNvPr id="812" name="Picture 811" descr="Edit">
          <a:hlinkClick xmlns:r="http://schemas.openxmlformats.org/officeDocument/2006/relationships" r:id="rId7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3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152400</xdr:colOff>
      <xdr:row>812</xdr:row>
      <xdr:rowOff>142875</xdr:rowOff>
    </xdr:to>
    <xdr:pic>
      <xdr:nvPicPr>
        <xdr:cNvPr id="813" name="Picture 812" descr="Edit">
          <a:hlinkClick xmlns:r="http://schemas.openxmlformats.org/officeDocument/2006/relationships" r:id="rId7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20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152400</xdr:colOff>
      <xdr:row>813</xdr:row>
      <xdr:rowOff>142875</xdr:rowOff>
    </xdr:to>
    <xdr:pic>
      <xdr:nvPicPr>
        <xdr:cNvPr id="814" name="Picture 813" descr="Edit">
          <a:hlinkClick xmlns:r="http://schemas.openxmlformats.org/officeDocument/2006/relationships" r:id="rId7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37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152400</xdr:colOff>
      <xdr:row>814</xdr:row>
      <xdr:rowOff>142875</xdr:rowOff>
    </xdr:to>
    <xdr:pic>
      <xdr:nvPicPr>
        <xdr:cNvPr id="815" name="Picture 814" descr="Edit">
          <a:hlinkClick xmlns:r="http://schemas.openxmlformats.org/officeDocument/2006/relationships" r:id="rId7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55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152400</xdr:colOff>
      <xdr:row>815</xdr:row>
      <xdr:rowOff>142875</xdr:rowOff>
    </xdr:to>
    <xdr:pic>
      <xdr:nvPicPr>
        <xdr:cNvPr id="816" name="Picture 815" descr="Edit">
          <a:hlinkClick xmlns:r="http://schemas.openxmlformats.org/officeDocument/2006/relationships" r:id="rId7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72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152400</xdr:colOff>
      <xdr:row>816</xdr:row>
      <xdr:rowOff>142875</xdr:rowOff>
    </xdr:to>
    <xdr:pic>
      <xdr:nvPicPr>
        <xdr:cNvPr id="817" name="Picture 816" descr="Edit">
          <a:hlinkClick xmlns:r="http://schemas.openxmlformats.org/officeDocument/2006/relationships" r:id="rId7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9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152400</xdr:colOff>
      <xdr:row>817</xdr:row>
      <xdr:rowOff>142875</xdr:rowOff>
    </xdr:to>
    <xdr:pic>
      <xdr:nvPicPr>
        <xdr:cNvPr id="818" name="Picture 817" descr="Edit">
          <a:hlinkClick xmlns:r="http://schemas.openxmlformats.org/officeDocument/2006/relationships" r:id="rId7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06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152400</xdr:colOff>
      <xdr:row>818</xdr:row>
      <xdr:rowOff>142875</xdr:rowOff>
    </xdr:to>
    <xdr:pic>
      <xdr:nvPicPr>
        <xdr:cNvPr id="819" name="Picture 818" descr="Edit">
          <a:hlinkClick xmlns:r="http://schemas.openxmlformats.org/officeDocument/2006/relationships" r:id="rId7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3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819</xdr:row>
      <xdr:rowOff>0</xdr:rowOff>
    </xdr:from>
    <xdr:to>
      <xdr:col>0</xdr:col>
      <xdr:colOff>152400</xdr:colOff>
      <xdr:row>819</xdr:row>
      <xdr:rowOff>142875</xdr:rowOff>
    </xdr:to>
    <xdr:pic>
      <xdr:nvPicPr>
        <xdr:cNvPr id="820" name="Picture 819" descr="Edit">
          <a:hlinkClick xmlns:r="http://schemas.openxmlformats.org/officeDocument/2006/relationships" r:id="rId7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40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820</xdr:row>
      <xdr:rowOff>0</xdr:rowOff>
    </xdr:from>
    <xdr:to>
      <xdr:col>0</xdr:col>
      <xdr:colOff>152400</xdr:colOff>
      <xdr:row>820</xdr:row>
      <xdr:rowOff>142875</xdr:rowOff>
    </xdr:to>
    <xdr:pic>
      <xdr:nvPicPr>
        <xdr:cNvPr id="821" name="Picture 820" descr="Edit">
          <a:hlinkClick xmlns:r="http://schemas.openxmlformats.org/officeDocument/2006/relationships" r:id="rId7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7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821</xdr:row>
      <xdr:rowOff>0</xdr:rowOff>
    </xdr:from>
    <xdr:to>
      <xdr:col>0</xdr:col>
      <xdr:colOff>152400</xdr:colOff>
      <xdr:row>821</xdr:row>
      <xdr:rowOff>142875</xdr:rowOff>
    </xdr:to>
    <xdr:pic>
      <xdr:nvPicPr>
        <xdr:cNvPr id="822" name="Picture 821" descr="Edit">
          <a:hlinkClick xmlns:r="http://schemas.openxmlformats.org/officeDocument/2006/relationships" r:id="rId7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75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0</xdr:col>
      <xdr:colOff>152400</xdr:colOff>
      <xdr:row>822</xdr:row>
      <xdr:rowOff>142875</xdr:rowOff>
    </xdr:to>
    <xdr:pic>
      <xdr:nvPicPr>
        <xdr:cNvPr id="823" name="Picture 822" descr="Edit">
          <a:hlinkClick xmlns:r="http://schemas.openxmlformats.org/officeDocument/2006/relationships" r:id="rId7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2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823</xdr:row>
      <xdr:rowOff>0</xdr:rowOff>
    </xdr:from>
    <xdr:to>
      <xdr:col>0</xdr:col>
      <xdr:colOff>152400</xdr:colOff>
      <xdr:row>823</xdr:row>
      <xdr:rowOff>142875</xdr:rowOff>
    </xdr:to>
    <xdr:pic>
      <xdr:nvPicPr>
        <xdr:cNvPr id="824" name="Picture 823" descr="Edit">
          <a:hlinkClick xmlns:r="http://schemas.openxmlformats.org/officeDocument/2006/relationships" r:id="rId7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9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824</xdr:row>
      <xdr:rowOff>0</xdr:rowOff>
    </xdr:from>
    <xdr:to>
      <xdr:col>0</xdr:col>
      <xdr:colOff>152400</xdr:colOff>
      <xdr:row>824</xdr:row>
      <xdr:rowOff>142875</xdr:rowOff>
    </xdr:to>
    <xdr:pic>
      <xdr:nvPicPr>
        <xdr:cNvPr id="825" name="Picture 824" descr="Edit">
          <a:hlinkClick xmlns:r="http://schemas.openxmlformats.org/officeDocument/2006/relationships" r:id="rId7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26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825</xdr:row>
      <xdr:rowOff>0</xdr:rowOff>
    </xdr:from>
    <xdr:to>
      <xdr:col>0</xdr:col>
      <xdr:colOff>152400</xdr:colOff>
      <xdr:row>825</xdr:row>
      <xdr:rowOff>142875</xdr:rowOff>
    </xdr:to>
    <xdr:pic>
      <xdr:nvPicPr>
        <xdr:cNvPr id="826" name="Picture 825" descr="Edit">
          <a:hlinkClick xmlns:r="http://schemas.openxmlformats.org/officeDocument/2006/relationships" r:id="rId7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43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826</xdr:row>
      <xdr:rowOff>0</xdr:rowOff>
    </xdr:from>
    <xdr:to>
      <xdr:col>0</xdr:col>
      <xdr:colOff>152400</xdr:colOff>
      <xdr:row>826</xdr:row>
      <xdr:rowOff>142875</xdr:rowOff>
    </xdr:to>
    <xdr:pic>
      <xdr:nvPicPr>
        <xdr:cNvPr id="827" name="Picture 826" descr="Edit">
          <a:hlinkClick xmlns:r="http://schemas.openxmlformats.org/officeDocument/2006/relationships" r:id="rId7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0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827</xdr:row>
      <xdr:rowOff>0</xdr:rowOff>
    </xdr:from>
    <xdr:to>
      <xdr:col>0</xdr:col>
      <xdr:colOff>152400</xdr:colOff>
      <xdr:row>827</xdr:row>
      <xdr:rowOff>142875</xdr:rowOff>
    </xdr:to>
    <xdr:pic>
      <xdr:nvPicPr>
        <xdr:cNvPr id="828" name="Picture 827" descr="Edit">
          <a:hlinkClick xmlns:r="http://schemas.openxmlformats.org/officeDocument/2006/relationships" r:id="rId7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7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0</xdr:rowOff>
    </xdr:from>
    <xdr:to>
      <xdr:col>0</xdr:col>
      <xdr:colOff>152400</xdr:colOff>
      <xdr:row>828</xdr:row>
      <xdr:rowOff>142875</xdr:rowOff>
    </xdr:to>
    <xdr:pic>
      <xdr:nvPicPr>
        <xdr:cNvPr id="829" name="Picture 828" descr="Edit">
          <a:hlinkClick xmlns:r="http://schemas.openxmlformats.org/officeDocument/2006/relationships" r:id="rId7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5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829</xdr:row>
      <xdr:rowOff>0</xdr:rowOff>
    </xdr:from>
    <xdr:to>
      <xdr:col>0</xdr:col>
      <xdr:colOff>152400</xdr:colOff>
      <xdr:row>829</xdr:row>
      <xdr:rowOff>142875</xdr:rowOff>
    </xdr:to>
    <xdr:pic>
      <xdr:nvPicPr>
        <xdr:cNvPr id="830" name="Picture 829" descr="Edit">
          <a:hlinkClick xmlns:r="http://schemas.openxmlformats.org/officeDocument/2006/relationships" r:id="rId7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12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830</xdr:row>
      <xdr:rowOff>0</xdr:rowOff>
    </xdr:from>
    <xdr:to>
      <xdr:col>0</xdr:col>
      <xdr:colOff>152400</xdr:colOff>
      <xdr:row>830</xdr:row>
      <xdr:rowOff>142875</xdr:rowOff>
    </xdr:to>
    <xdr:pic>
      <xdr:nvPicPr>
        <xdr:cNvPr id="831" name="Picture 830" descr="Edit">
          <a:hlinkClick xmlns:r="http://schemas.openxmlformats.org/officeDocument/2006/relationships" r:id="rId7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9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831</xdr:row>
      <xdr:rowOff>0</xdr:rowOff>
    </xdr:from>
    <xdr:to>
      <xdr:col>0</xdr:col>
      <xdr:colOff>152400</xdr:colOff>
      <xdr:row>831</xdr:row>
      <xdr:rowOff>142875</xdr:rowOff>
    </xdr:to>
    <xdr:pic>
      <xdr:nvPicPr>
        <xdr:cNvPr id="832" name="Picture 831" descr="Edit">
          <a:hlinkClick xmlns:r="http://schemas.openxmlformats.org/officeDocument/2006/relationships" r:id="rId7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6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832</xdr:row>
      <xdr:rowOff>0</xdr:rowOff>
    </xdr:from>
    <xdr:to>
      <xdr:col>0</xdr:col>
      <xdr:colOff>152400</xdr:colOff>
      <xdr:row>832</xdr:row>
      <xdr:rowOff>142875</xdr:rowOff>
    </xdr:to>
    <xdr:pic>
      <xdr:nvPicPr>
        <xdr:cNvPr id="833" name="Picture 832" descr="Edit">
          <a:hlinkClick xmlns:r="http://schemas.openxmlformats.org/officeDocument/2006/relationships" r:id="rId7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3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833</xdr:row>
      <xdr:rowOff>0</xdr:rowOff>
    </xdr:from>
    <xdr:to>
      <xdr:col>0</xdr:col>
      <xdr:colOff>152400</xdr:colOff>
      <xdr:row>833</xdr:row>
      <xdr:rowOff>142875</xdr:rowOff>
    </xdr:to>
    <xdr:pic>
      <xdr:nvPicPr>
        <xdr:cNvPr id="834" name="Picture 833" descr="Edit">
          <a:hlinkClick xmlns:r="http://schemas.openxmlformats.org/officeDocument/2006/relationships" r:id="rId7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0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152400</xdr:colOff>
      <xdr:row>834</xdr:row>
      <xdr:rowOff>142875</xdr:rowOff>
    </xdr:to>
    <xdr:pic>
      <xdr:nvPicPr>
        <xdr:cNvPr id="835" name="Picture 834" descr="Edit">
          <a:hlinkClick xmlns:r="http://schemas.openxmlformats.org/officeDocument/2006/relationships" r:id="rId7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97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835</xdr:row>
      <xdr:rowOff>0</xdr:rowOff>
    </xdr:from>
    <xdr:to>
      <xdr:col>0</xdr:col>
      <xdr:colOff>152400</xdr:colOff>
      <xdr:row>835</xdr:row>
      <xdr:rowOff>142875</xdr:rowOff>
    </xdr:to>
    <xdr:pic>
      <xdr:nvPicPr>
        <xdr:cNvPr id="836" name="Picture 835" descr="Edit">
          <a:hlinkClick xmlns:r="http://schemas.openxmlformats.org/officeDocument/2006/relationships" r:id="rId7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15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836</xdr:row>
      <xdr:rowOff>0</xdr:rowOff>
    </xdr:from>
    <xdr:to>
      <xdr:col>0</xdr:col>
      <xdr:colOff>152400</xdr:colOff>
      <xdr:row>836</xdr:row>
      <xdr:rowOff>142875</xdr:rowOff>
    </xdr:to>
    <xdr:pic>
      <xdr:nvPicPr>
        <xdr:cNvPr id="837" name="Picture 836" descr="Edit">
          <a:hlinkClick xmlns:r="http://schemas.openxmlformats.org/officeDocument/2006/relationships" r:id="rId7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32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0</xdr:col>
      <xdr:colOff>152400</xdr:colOff>
      <xdr:row>837</xdr:row>
      <xdr:rowOff>142875</xdr:rowOff>
    </xdr:to>
    <xdr:pic>
      <xdr:nvPicPr>
        <xdr:cNvPr id="838" name="Picture 837" descr="Edit">
          <a:hlinkClick xmlns:r="http://schemas.openxmlformats.org/officeDocument/2006/relationships" r:id="rId7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49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838</xdr:row>
      <xdr:rowOff>0</xdr:rowOff>
    </xdr:from>
    <xdr:to>
      <xdr:col>0</xdr:col>
      <xdr:colOff>152400</xdr:colOff>
      <xdr:row>838</xdr:row>
      <xdr:rowOff>142875</xdr:rowOff>
    </xdr:to>
    <xdr:pic>
      <xdr:nvPicPr>
        <xdr:cNvPr id="839" name="Picture 838" descr="Edit">
          <a:hlinkClick xmlns:r="http://schemas.openxmlformats.org/officeDocument/2006/relationships" r:id="rId7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6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839</xdr:row>
      <xdr:rowOff>0</xdr:rowOff>
    </xdr:from>
    <xdr:to>
      <xdr:col>0</xdr:col>
      <xdr:colOff>152400</xdr:colOff>
      <xdr:row>839</xdr:row>
      <xdr:rowOff>142875</xdr:rowOff>
    </xdr:to>
    <xdr:pic>
      <xdr:nvPicPr>
        <xdr:cNvPr id="840" name="Picture 839" descr="Edit">
          <a:hlinkClick xmlns:r="http://schemas.openxmlformats.org/officeDocument/2006/relationships" r:id="rId7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3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0</xdr:col>
      <xdr:colOff>152400</xdr:colOff>
      <xdr:row>840</xdr:row>
      <xdr:rowOff>142875</xdr:rowOff>
    </xdr:to>
    <xdr:pic>
      <xdr:nvPicPr>
        <xdr:cNvPr id="841" name="Picture 840" descr="Edit">
          <a:hlinkClick xmlns:r="http://schemas.openxmlformats.org/officeDocument/2006/relationships" r:id="rId7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0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841</xdr:row>
      <xdr:rowOff>0</xdr:rowOff>
    </xdr:from>
    <xdr:to>
      <xdr:col>0</xdr:col>
      <xdr:colOff>152400</xdr:colOff>
      <xdr:row>841</xdr:row>
      <xdr:rowOff>142875</xdr:rowOff>
    </xdr:to>
    <xdr:pic>
      <xdr:nvPicPr>
        <xdr:cNvPr id="842" name="Picture 841" descr="Edit">
          <a:hlinkClick xmlns:r="http://schemas.openxmlformats.org/officeDocument/2006/relationships" r:id="rId7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17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842</xdr:row>
      <xdr:rowOff>0</xdr:rowOff>
    </xdr:from>
    <xdr:to>
      <xdr:col>0</xdr:col>
      <xdr:colOff>152400</xdr:colOff>
      <xdr:row>842</xdr:row>
      <xdr:rowOff>142875</xdr:rowOff>
    </xdr:to>
    <xdr:pic>
      <xdr:nvPicPr>
        <xdr:cNvPr id="843" name="Picture 842" descr="Edit">
          <a:hlinkClick xmlns:r="http://schemas.openxmlformats.org/officeDocument/2006/relationships" r:id="rId7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35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843</xdr:row>
      <xdr:rowOff>0</xdr:rowOff>
    </xdr:from>
    <xdr:to>
      <xdr:col>0</xdr:col>
      <xdr:colOff>152400</xdr:colOff>
      <xdr:row>843</xdr:row>
      <xdr:rowOff>142875</xdr:rowOff>
    </xdr:to>
    <xdr:pic>
      <xdr:nvPicPr>
        <xdr:cNvPr id="844" name="Picture 843" descr="Edit">
          <a:hlinkClick xmlns:r="http://schemas.openxmlformats.org/officeDocument/2006/relationships" r:id="rId7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2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844</xdr:row>
      <xdr:rowOff>0</xdr:rowOff>
    </xdr:from>
    <xdr:to>
      <xdr:col>0</xdr:col>
      <xdr:colOff>152400</xdr:colOff>
      <xdr:row>844</xdr:row>
      <xdr:rowOff>142875</xdr:rowOff>
    </xdr:to>
    <xdr:pic>
      <xdr:nvPicPr>
        <xdr:cNvPr id="845" name="Picture 844" descr="Edit">
          <a:hlinkClick xmlns:r="http://schemas.openxmlformats.org/officeDocument/2006/relationships" r:id="rId7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69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845</xdr:row>
      <xdr:rowOff>0</xdr:rowOff>
    </xdr:from>
    <xdr:to>
      <xdr:col>0</xdr:col>
      <xdr:colOff>152400</xdr:colOff>
      <xdr:row>845</xdr:row>
      <xdr:rowOff>142875</xdr:rowOff>
    </xdr:to>
    <xdr:pic>
      <xdr:nvPicPr>
        <xdr:cNvPr id="846" name="Picture 845" descr="Edit">
          <a:hlinkClick xmlns:r="http://schemas.openxmlformats.org/officeDocument/2006/relationships" r:id="rId7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6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846</xdr:row>
      <xdr:rowOff>0</xdr:rowOff>
    </xdr:from>
    <xdr:to>
      <xdr:col>0</xdr:col>
      <xdr:colOff>152400</xdr:colOff>
      <xdr:row>846</xdr:row>
      <xdr:rowOff>142875</xdr:rowOff>
    </xdr:to>
    <xdr:pic>
      <xdr:nvPicPr>
        <xdr:cNvPr id="847" name="Picture 846" descr="Edit">
          <a:hlinkClick xmlns:r="http://schemas.openxmlformats.org/officeDocument/2006/relationships" r:id="rId7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03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0</xdr:rowOff>
    </xdr:from>
    <xdr:to>
      <xdr:col>0</xdr:col>
      <xdr:colOff>152400</xdr:colOff>
      <xdr:row>847</xdr:row>
      <xdr:rowOff>142875</xdr:rowOff>
    </xdr:to>
    <xdr:pic>
      <xdr:nvPicPr>
        <xdr:cNvPr id="848" name="Picture 847" descr="Edit">
          <a:hlinkClick xmlns:r="http://schemas.openxmlformats.org/officeDocument/2006/relationships" r:id="rId7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0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848</xdr:row>
      <xdr:rowOff>0</xdr:rowOff>
    </xdr:from>
    <xdr:to>
      <xdr:col>0</xdr:col>
      <xdr:colOff>152400</xdr:colOff>
      <xdr:row>848</xdr:row>
      <xdr:rowOff>142875</xdr:rowOff>
    </xdr:to>
    <xdr:pic>
      <xdr:nvPicPr>
        <xdr:cNvPr id="849" name="Picture 848" descr="Edit">
          <a:hlinkClick xmlns:r="http://schemas.openxmlformats.org/officeDocument/2006/relationships" r:id="rId7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38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849</xdr:row>
      <xdr:rowOff>0</xdr:rowOff>
    </xdr:from>
    <xdr:to>
      <xdr:col>0</xdr:col>
      <xdr:colOff>152400</xdr:colOff>
      <xdr:row>849</xdr:row>
      <xdr:rowOff>142875</xdr:rowOff>
    </xdr:to>
    <xdr:pic>
      <xdr:nvPicPr>
        <xdr:cNvPr id="850" name="Picture 849" descr="Edit">
          <a:hlinkClick xmlns:r="http://schemas.openxmlformats.org/officeDocument/2006/relationships" r:id="rId7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5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850</xdr:row>
      <xdr:rowOff>0</xdr:rowOff>
    </xdr:from>
    <xdr:to>
      <xdr:col>0</xdr:col>
      <xdr:colOff>152400</xdr:colOff>
      <xdr:row>850</xdr:row>
      <xdr:rowOff>142875</xdr:rowOff>
    </xdr:to>
    <xdr:pic>
      <xdr:nvPicPr>
        <xdr:cNvPr id="851" name="Picture 850" descr="Edit">
          <a:hlinkClick xmlns:r="http://schemas.openxmlformats.org/officeDocument/2006/relationships" r:id="rId7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2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851</xdr:row>
      <xdr:rowOff>0</xdr:rowOff>
    </xdr:from>
    <xdr:to>
      <xdr:col>0</xdr:col>
      <xdr:colOff>152400</xdr:colOff>
      <xdr:row>851</xdr:row>
      <xdr:rowOff>142875</xdr:rowOff>
    </xdr:to>
    <xdr:pic>
      <xdr:nvPicPr>
        <xdr:cNvPr id="852" name="Picture 851" descr="Edit">
          <a:hlinkClick xmlns:r="http://schemas.openxmlformats.org/officeDocument/2006/relationships" r:id="rId7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9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152400</xdr:colOff>
      <xdr:row>852</xdr:row>
      <xdr:rowOff>142875</xdr:rowOff>
    </xdr:to>
    <xdr:pic>
      <xdr:nvPicPr>
        <xdr:cNvPr id="853" name="Picture 852" descr="Edit">
          <a:hlinkClick xmlns:r="http://schemas.openxmlformats.org/officeDocument/2006/relationships" r:id="rId7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06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853</xdr:row>
      <xdr:rowOff>0</xdr:rowOff>
    </xdr:from>
    <xdr:to>
      <xdr:col>0</xdr:col>
      <xdr:colOff>152400</xdr:colOff>
      <xdr:row>853</xdr:row>
      <xdr:rowOff>142875</xdr:rowOff>
    </xdr:to>
    <xdr:pic>
      <xdr:nvPicPr>
        <xdr:cNvPr id="854" name="Picture 853" descr="Edit">
          <a:hlinkClick xmlns:r="http://schemas.openxmlformats.org/officeDocument/2006/relationships" r:id="rId7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23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854</xdr:row>
      <xdr:rowOff>0</xdr:rowOff>
    </xdr:from>
    <xdr:to>
      <xdr:col>0</xdr:col>
      <xdr:colOff>152400</xdr:colOff>
      <xdr:row>854</xdr:row>
      <xdr:rowOff>142875</xdr:rowOff>
    </xdr:to>
    <xdr:pic>
      <xdr:nvPicPr>
        <xdr:cNvPr id="855" name="Picture 854" descr="Edit">
          <a:hlinkClick xmlns:r="http://schemas.openxmlformats.org/officeDocument/2006/relationships" r:id="rId7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40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152400</xdr:colOff>
      <xdr:row>855</xdr:row>
      <xdr:rowOff>142875</xdr:rowOff>
    </xdr:to>
    <xdr:pic>
      <xdr:nvPicPr>
        <xdr:cNvPr id="856" name="Picture 855" descr="Edit">
          <a:hlinkClick xmlns:r="http://schemas.openxmlformats.org/officeDocument/2006/relationships" r:id="rId7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58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856</xdr:row>
      <xdr:rowOff>0</xdr:rowOff>
    </xdr:from>
    <xdr:to>
      <xdr:col>0</xdr:col>
      <xdr:colOff>152400</xdr:colOff>
      <xdr:row>856</xdr:row>
      <xdr:rowOff>142875</xdr:rowOff>
    </xdr:to>
    <xdr:pic>
      <xdr:nvPicPr>
        <xdr:cNvPr id="857" name="Picture 856" descr="Edit">
          <a:hlinkClick xmlns:r="http://schemas.openxmlformats.org/officeDocument/2006/relationships" r:id="rId7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5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857</xdr:row>
      <xdr:rowOff>0</xdr:rowOff>
    </xdr:from>
    <xdr:to>
      <xdr:col>0</xdr:col>
      <xdr:colOff>152400</xdr:colOff>
      <xdr:row>857</xdr:row>
      <xdr:rowOff>142875</xdr:rowOff>
    </xdr:to>
    <xdr:pic>
      <xdr:nvPicPr>
        <xdr:cNvPr id="858" name="Picture 857" descr="Edit">
          <a:hlinkClick xmlns:r="http://schemas.openxmlformats.org/officeDocument/2006/relationships" r:id="rId7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92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858</xdr:row>
      <xdr:rowOff>0</xdr:rowOff>
    </xdr:from>
    <xdr:to>
      <xdr:col>0</xdr:col>
      <xdr:colOff>152400</xdr:colOff>
      <xdr:row>858</xdr:row>
      <xdr:rowOff>142875</xdr:rowOff>
    </xdr:to>
    <xdr:pic>
      <xdr:nvPicPr>
        <xdr:cNvPr id="859" name="Picture 858" descr="Edit">
          <a:hlinkClick xmlns:r="http://schemas.openxmlformats.org/officeDocument/2006/relationships" r:id="rId7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09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859</xdr:row>
      <xdr:rowOff>0</xdr:rowOff>
    </xdr:from>
    <xdr:to>
      <xdr:col>0</xdr:col>
      <xdr:colOff>152400</xdr:colOff>
      <xdr:row>859</xdr:row>
      <xdr:rowOff>142875</xdr:rowOff>
    </xdr:to>
    <xdr:pic>
      <xdr:nvPicPr>
        <xdr:cNvPr id="860" name="Picture 859" descr="Edit">
          <a:hlinkClick xmlns:r="http://schemas.openxmlformats.org/officeDocument/2006/relationships" r:id="rId7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26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860</xdr:row>
      <xdr:rowOff>0</xdr:rowOff>
    </xdr:from>
    <xdr:to>
      <xdr:col>0</xdr:col>
      <xdr:colOff>152400</xdr:colOff>
      <xdr:row>860</xdr:row>
      <xdr:rowOff>142875</xdr:rowOff>
    </xdr:to>
    <xdr:pic>
      <xdr:nvPicPr>
        <xdr:cNvPr id="861" name="Picture 860" descr="Edit">
          <a:hlinkClick xmlns:r="http://schemas.openxmlformats.org/officeDocument/2006/relationships" r:id="rId7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3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0</xdr:col>
      <xdr:colOff>152400</xdr:colOff>
      <xdr:row>861</xdr:row>
      <xdr:rowOff>142875</xdr:rowOff>
    </xdr:to>
    <xdr:pic>
      <xdr:nvPicPr>
        <xdr:cNvPr id="862" name="Picture 861" descr="Edit">
          <a:hlinkClick xmlns:r="http://schemas.openxmlformats.org/officeDocument/2006/relationships" r:id="rId7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0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862</xdr:row>
      <xdr:rowOff>0</xdr:rowOff>
    </xdr:from>
    <xdr:to>
      <xdr:col>0</xdr:col>
      <xdr:colOff>152400</xdr:colOff>
      <xdr:row>862</xdr:row>
      <xdr:rowOff>142875</xdr:rowOff>
    </xdr:to>
    <xdr:pic>
      <xdr:nvPicPr>
        <xdr:cNvPr id="863" name="Picture 862" descr="Edit">
          <a:hlinkClick xmlns:r="http://schemas.openxmlformats.org/officeDocument/2006/relationships" r:id="rId7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78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0</xdr:col>
      <xdr:colOff>152400</xdr:colOff>
      <xdr:row>863</xdr:row>
      <xdr:rowOff>142875</xdr:rowOff>
    </xdr:to>
    <xdr:pic>
      <xdr:nvPicPr>
        <xdr:cNvPr id="864" name="Picture 863" descr="Edit">
          <a:hlinkClick xmlns:r="http://schemas.openxmlformats.org/officeDocument/2006/relationships" r:id="rId7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95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864</xdr:row>
      <xdr:rowOff>0</xdr:rowOff>
    </xdr:from>
    <xdr:to>
      <xdr:col>0</xdr:col>
      <xdr:colOff>152400</xdr:colOff>
      <xdr:row>864</xdr:row>
      <xdr:rowOff>142875</xdr:rowOff>
    </xdr:to>
    <xdr:pic>
      <xdr:nvPicPr>
        <xdr:cNvPr id="865" name="Picture 864" descr="Edit">
          <a:hlinkClick xmlns:r="http://schemas.openxmlformats.org/officeDocument/2006/relationships" r:id="rId7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12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865</xdr:row>
      <xdr:rowOff>0</xdr:rowOff>
    </xdr:from>
    <xdr:to>
      <xdr:col>0</xdr:col>
      <xdr:colOff>152400</xdr:colOff>
      <xdr:row>865</xdr:row>
      <xdr:rowOff>142875</xdr:rowOff>
    </xdr:to>
    <xdr:pic>
      <xdr:nvPicPr>
        <xdr:cNvPr id="866" name="Picture 865" descr="Edit">
          <a:hlinkClick xmlns:r="http://schemas.openxmlformats.org/officeDocument/2006/relationships" r:id="rId7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9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866</xdr:row>
      <xdr:rowOff>0</xdr:rowOff>
    </xdr:from>
    <xdr:to>
      <xdr:col>0</xdr:col>
      <xdr:colOff>152400</xdr:colOff>
      <xdr:row>866</xdr:row>
      <xdr:rowOff>142875</xdr:rowOff>
    </xdr:to>
    <xdr:pic>
      <xdr:nvPicPr>
        <xdr:cNvPr id="867" name="Picture 866" descr="Edit">
          <a:hlinkClick xmlns:r="http://schemas.openxmlformats.org/officeDocument/2006/relationships" r:id="rId7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46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867</xdr:row>
      <xdr:rowOff>0</xdr:rowOff>
    </xdr:from>
    <xdr:to>
      <xdr:col>0</xdr:col>
      <xdr:colOff>152400</xdr:colOff>
      <xdr:row>867</xdr:row>
      <xdr:rowOff>142875</xdr:rowOff>
    </xdr:to>
    <xdr:pic>
      <xdr:nvPicPr>
        <xdr:cNvPr id="868" name="Picture 867" descr="Edit">
          <a:hlinkClick xmlns:r="http://schemas.openxmlformats.org/officeDocument/2006/relationships" r:id="rId7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3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868</xdr:row>
      <xdr:rowOff>0</xdr:rowOff>
    </xdr:from>
    <xdr:to>
      <xdr:col>0</xdr:col>
      <xdr:colOff>152400</xdr:colOff>
      <xdr:row>868</xdr:row>
      <xdr:rowOff>142875</xdr:rowOff>
    </xdr:to>
    <xdr:pic>
      <xdr:nvPicPr>
        <xdr:cNvPr id="869" name="Picture 868" descr="Edit">
          <a:hlinkClick xmlns:r="http://schemas.openxmlformats.org/officeDocument/2006/relationships" r:id="rId7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80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869</xdr:row>
      <xdr:rowOff>0</xdr:rowOff>
    </xdr:from>
    <xdr:to>
      <xdr:col>0</xdr:col>
      <xdr:colOff>152400</xdr:colOff>
      <xdr:row>869</xdr:row>
      <xdr:rowOff>142875</xdr:rowOff>
    </xdr:to>
    <xdr:pic>
      <xdr:nvPicPr>
        <xdr:cNvPr id="870" name="Picture 869" descr="Edit">
          <a:hlinkClick xmlns:r="http://schemas.openxmlformats.org/officeDocument/2006/relationships" r:id="rId7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98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152400</xdr:colOff>
      <xdr:row>870</xdr:row>
      <xdr:rowOff>142875</xdr:rowOff>
    </xdr:to>
    <xdr:pic>
      <xdr:nvPicPr>
        <xdr:cNvPr id="871" name="Picture 870" descr="Edit">
          <a:hlinkClick xmlns:r="http://schemas.openxmlformats.org/officeDocument/2006/relationships" r:id="rId7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5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152400</xdr:colOff>
      <xdr:row>871</xdr:row>
      <xdr:rowOff>142875</xdr:rowOff>
    </xdr:to>
    <xdr:pic>
      <xdr:nvPicPr>
        <xdr:cNvPr id="872" name="Picture 871" descr="Edit">
          <a:hlinkClick xmlns:r="http://schemas.openxmlformats.org/officeDocument/2006/relationships" r:id="rId7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2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152400</xdr:colOff>
      <xdr:row>872</xdr:row>
      <xdr:rowOff>142875</xdr:rowOff>
    </xdr:to>
    <xdr:pic>
      <xdr:nvPicPr>
        <xdr:cNvPr id="873" name="Picture 872" descr="Edit">
          <a:hlinkClick xmlns:r="http://schemas.openxmlformats.org/officeDocument/2006/relationships" r:id="rId7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49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873</xdr:row>
      <xdr:rowOff>0</xdr:rowOff>
    </xdr:from>
    <xdr:to>
      <xdr:col>0</xdr:col>
      <xdr:colOff>152400</xdr:colOff>
      <xdr:row>873</xdr:row>
      <xdr:rowOff>142875</xdr:rowOff>
    </xdr:to>
    <xdr:pic>
      <xdr:nvPicPr>
        <xdr:cNvPr id="874" name="Picture 873" descr="Edit">
          <a:hlinkClick xmlns:r="http://schemas.openxmlformats.org/officeDocument/2006/relationships" r:id="rId7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66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152400</xdr:colOff>
      <xdr:row>874</xdr:row>
      <xdr:rowOff>142875</xdr:rowOff>
    </xdr:to>
    <xdr:pic>
      <xdr:nvPicPr>
        <xdr:cNvPr id="875" name="Picture 874" descr="Edit">
          <a:hlinkClick xmlns:r="http://schemas.openxmlformats.org/officeDocument/2006/relationships" r:id="rId7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83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0</xdr:rowOff>
    </xdr:from>
    <xdr:to>
      <xdr:col>0</xdr:col>
      <xdr:colOff>152400</xdr:colOff>
      <xdr:row>875</xdr:row>
      <xdr:rowOff>142875</xdr:rowOff>
    </xdr:to>
    <xdr:pic>
      <xdr:nvPicPr>
        <xdr:cNvPr id="876" name="Picture 875" descr="Edit">
          <a:hlinkClick xmlns:r="http://schemas.openxmlformats.org/officeDocument/2006/relationships" r:id="rId7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00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152400</xdr:colOff>
      <xdr:row>876</xdr:row>
      <xdr:rowOff>142875</xdr:rowOff>
    </xdr:to>
    <xdr:pic>
      <xdr:nvPicPr>
        <xdr:cNvPr id="877" name="Picture 876" descr="Edit">
          <a:hlinkClick xmlns:r="http://schemas.openxmlformats.org/officeDocument/2006/relationships" r:id="rId7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18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877</xdr:row>
      <xdr:rowOff>0</xdr:rowOff>
    </xdr:from>
    <xdr:to>
      <xdr:col>0</xdr:col>
      <xdr:colOff>152400</xdr:colOff>
      <xdr:row>877</xdr:row>
      <xdr:rowOff>142875</xdr:rowOff>
    </xdr:to>
    <xdr:pic>
      <xdr:nvPicPr>
        <xdr:cNvPr id="878" name="Picture 877" descr="Edit">
          <a:hlinkClick xmlns:r="http://schemas.openxmlformats.org/officeDocument/2006/relationships" r:id="rId8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5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152400</xdr:colOff>
      <xdr:row>878</xdr:row>
      <xdr:rowOff>142875</xdr:rowOff>
    </xdr:to>
    <xdr:pic>
      <xdr:nvPicPr>
        <xdr:cNvPr id="879" name="Picture 878" descr="Edit">
          <a:hlinkClick xmlns:r="http://schemas.openxmlformats.org/officeDocument/2006/relationships" r:id="rId8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2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152400</xdr:colOff>
      <xdr:row>879</xdr:row>
      <xdr:rowOff>142875</xdr:rowOff>
    </xdr:to>
    <xdr:pic>
      <xdr:nvPicPr>
        <xdr:cNvPr id="880" name="Picture 879" descr="Edit">
          <a:hlinkClick xmlns:r="http://schemas.openxmlformats.org/officeDocument/2006/relationships" r:id="rId8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9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152400</xdr:colOff>
      <xdr:row>880</xdr:row>
      <xdr:rowOff>142875</xdr:rowOff>
    </xdr:to>
    <xdr:pic>
      <xdr:nvPicPr>
        <xdr:cNvPr id="881" name="Picture 880" descr="Edit">
          <a:hlinkClick xmlns:r="http://schemas.openxmlformats.org/officeDocument/2006/relationships" r:id="rId8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6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152400</xdr:colOff>
      <xdr:row>881</xdr:row>
      <xdr:rowOff>142875</xdr:rowOff>
    </xdr:to>
    <xdr:pic>
      <xdr:nvPicPr>
        <xdr:cNvPr id="882" name="Picture 881" descr="Edit">
          <a:hlinkClick xmlns:r="http://schemas.openxmlformats.org/officeDocument/2006/relationships" r:id="rId8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03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882</xdr:row>
      <xdr:rowOff>0</xdr:rowOff>
    </xdr:from>
    <xdr:to>
      <xdr:col>0</xdr:col>
      <xdr:colOff>152400</xdr:colOff>
      <xdr:row>882</xdr:row>
      <xdr:rowOff>142875</xdr:rowOff>
    </xdr:to>
    <xdr:pic>
      <xdr:nvPicPr>
        <xdr:cNvPr id="883" name="Picture 882" descr="Edit">
          <a:hlinkClick xmlns:r="http://schemas.openxmlformats.org/officeDocument/2006/relationships" r:id="rId8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20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883</xdr:row>
      <xdr:rowOff>0</xdr:rowOff>
    </xdr:from>
    <xdr:to>
      <xdr:col>0</xdr:col>
      <xdr:colOff>152400</xdr:colOff>
      <xdr:row>883</xdr:row>
      <xdr:rowOff>142875</xdr:rowOff>
    </xdr:to>
    <xdr:pic>
      <xdr:nvPicPr>
        <xdr:cNvPr id="884" name="Picture 883" descr="Edit">
          <a:hlinkClick xmlns:r="http://schemas.openxmlformats.org/officeDocument/2006/relationships" r:id="rId8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38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884</xdr:row>
      <xdr:rowOff>0</xdr:rowOff>
    </xdr:from>
    <xdr:to>
      <xdr:col>0</xdr:col>
      <xdr:colOff>152400</xdr:colOff>
      <xdr:row>884</xdr:row>
      <xdr:rowOff>142875</xdr:rowOff>
    </xdr:to>
    <xdr:pic>
      <xdr:nvPicPr>
        <xdr:cNvPr id="885" name="Picture 884" descr="Edit">
          <a:hlinkClick xmlns:r="http://schemas.openxmlformats.org/officeDocument/2006/relationships" r:id="rId8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55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152400</xdr:colOff>
      <xdr:row>885</xdr:row>
      <xdr:rowOff>142875</xdr:rowOff>
    </xdr:to>
    <xdr:pic>
      <xdr:nvPicPr>
        <xdr:cNvPr id="886" name="Picture 885" descr="Edit">
          <a:hlinkClick xmlns:r="http://schemas.openxmlformats.org/officeDocument/2006/relationships" r:id="rId8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72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886</xdr:row>
      <xdr:rowOff>0</xdr:rowOff>
    </xdr:from>
    <xdr:to>
      <xdr:col>0</xdr:col>
      <xdr:colOff>152400</xdr:colOff>
      <xdr:row>886</xdr:row>
      <xdr:rowOff>142875</xdr:rowOff>
    </xdr:to>
    <xdr:pic>
      <xdr:nvPicPr>
        <xdr:cNvPr id="887" name="Picture 886" descr="Edit">
          <a:hlinkClick xmlns:r="http://schemas.openxmlformats.org/officeDocument/2006/relationships" r:id="rId8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9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0</xdr:col>
      <xdr:colOff>152400</xdr:colOff>
      <xdr:row>887</xdr:row>
      <xdr:rowOff>142875</xdr:rowOff>
    </xdr:to>
    <xdr:pic>
      <xdr:nvPicPr>
        <xdr:cNvPr id="888" name="Picture 887" descr="Edit">
          <a:hlinkClick xmlns:r="http://schemas.openxmlformats.org/officeDocument/2006/relationships" r:id="rId8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6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888</xdr:row>
      <xdr:rowOff>0</xdr:rowOff>
    </xdr:from>
    <xdr:to>
      <xdr:col>0</xdr:col>
      <xdr:colOff>152400</xdr:colOff>
      <xdr:row>888</xdr:row>
      <xdr:rowOff>142875</xdr:rowOff>
    </xdr:to>
    <xdr:pic>
      <xdr:nvPicPr>
        <xdr:cNvPr id="889" name="Picture 888" descr="Edit">
          <a:hlinkClick xmlns:r="http://schemas.openxmlformats.org/officeDocument/2006/relationships" r:id="rId8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23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152400</xdr:colOff>
      <xdr:row>889</xdr:row>
      <xdr:rowOff>142875</xdr:rowOff>
    </xdr:to>
    <xdr:pic>
      <xdr:nvPicPr>
        <xdr:cNvPr id="890" name="Picture 889" descr="Edit">
          <a:hlinkClick xmlns:r="http://schemas.openxmlformats.org/officeDocument/2006/relationships" r:id="rId8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890</xdr:row>
      <xdr:rowOff>0</xdr:rowOff>
    </xdr:from>
    <xdr:to>
      <xdr:col>0</xdr:col>
      <xdr:colOff>152400</xdr:colOff>
      <xdr:row>890</xdr:row>
      <xdr:rowOff>142875</xdr:rowOff>
    </xdr:to>
    <xdr:pic>
      <xdr:nvPicPr>
        <xdr:cNvPr id="891" name="Picture 890" descr="Edit">
          <a:hlinkClick xmlns:r="http://schemas.openxmlformats.org/officeDocument/2006/relationships" r:id="rId8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58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891</xdr:row>
      <xdr:rowOff>0</xdr:rowOff>
    </xdr:from>
    <xdr:to>
      <xdr:col>0</xdr:col>
      <xdr:colOff>152400</xdr:colOff>
      <xdr:row>891</xdr:row>
      <xdr:rowOff>142875</xdr:rowOff>
    </xdr:to>
    <xdr:pic>
      <xdr:nvPicPr>
        <xdr:cNvPr id="892" name="Picture 891" descr="Edit">
          <a:hlinkClick xmlns:r="http://schemas.openxmlformats.org/officeDocument/2006/relationships" r:id="rId8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5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892</xdr:row>
      <xdr:rowOff>0</xdr:rowOff>
    </xdr:from>
    <xdr:to>
      <xdr:col>0</xdr:col>
      <xdr:colOff>152400</xdr:colOff>
      <xdr:row>892</xdr:row>
      <xdr:rowOff>142875</xdr:rowOff>
    </xdr:to>
    <xdr:pic>
      <xdr:nvPicPr>
        <xdr:cNvPr id="893" name="Picture 892" descr="Edit">
          <a:hlinkClick xmlns:r="http://schemas.openxmlformats.org/officeDocument/2006/relationships" r:id="rId8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2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893</xdr:row>
      <xdr:rowOff>0</xdr:rowOff>
    </xdr:from>
    <xdr:to>
      <xdr:col>0</xdr:col>
      <xdr:colOff>152400</xdr:colOff>
      <xdr:row>893</xdr:row>
      <xdr:rowOff>142875</xdr:rowOff>
    </xdr:to>
    <xdr:pic>
      <xdr:nvPicPr>
        <xdr:cNvPr id="894" name="Picture 893" descr="Edit">
          <a:hlinkClick xmlns:r="http://schemas.openxmlformats.org/officeDocument/2006/relationships" r:id="rId8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09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152400</xdr:colOff>
      <xdr:row>894</xdr:row>
      <xdr:rowOff>142875</xdr:rowOff>
    </xdr:to>
    <xdr:pic>
      <xdr:nvPicPr>
        <xdr:cNvPr id="895" name="Picture 894" descr="Edit">
          <a:hlinkClick xmlns:r="http://schemas.openxmlformats.org/officeDocument/2006/relationships" r:id="rId8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26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895</xdr:row>
      <xdr:rowOff>0</xdr:rowOff>
    </xdr:from>
    <xdr:to>
      <xdr:col>0</xdr:col>
      <xdr:colOff>152400</xdr:colOff>
      <xdr:row>895</xdr:row>
      <xdr:rowOff>142875</xdr:rowOff>
    </xdr:to>
    <xdr:pic>
      <xdr:nvPicPr>
        <xdr:cNvPr id="896" name="Picture 895" descr="Edit">
          <a:hlinkClick xmlns:r="http://schemas.openxmlformats.org/officeDocument/2006/relationships" r:id="rId8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43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896</xdr:row>
      <xdr:rowOff>0</xdr:rowOff>
    </xdr:from>
    <xdr:to>
      <xdr:col>0</xdr:col>
      <xdr:colOff>152400</xdr:colOff>
      <xdr:row>896</xdr:row>
      <xdr:rowOff>142875</xdr:rowOff>
    </xdr:to>
    <xdr:pic>
      <xdr:nvPicPr>
        <xdr:cNvPr id="897" name="Picture 896" descr="Edit">
          <a:hlinkClick xmlns:r="http://schemas.openxmlformats.org/officeDocument/2006/relationships" r:id="rId8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0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897</xdr:row>
      <xdr:rowOff>0</xdr:rowOff>
    </xdr:from>
    <xdr:to>
      <xdr:col>0</xdr:col>
      <xdr:colOff>152400</xdr:colOff>
      <xdr:row>897</xdr:row>
      <xdr:rowOff>142875</xdr:rowOff>
    </xdr:to>
    <xdr:pic>
      <xdr:nvPicPr>
        <xdr:cNvPr id="898" name="Picture 897" descr="Edit">
          <a:hlinkClick xmlns:r="http://schemas.openxmlformats.org/officeDocument/2006/relationships" r:id="rId8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78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898</xdr:row>
      <xdr:rowOff>0</xdr:rowOff>
    </xdr:from>
    <xdr:to>
      <xdr:col>0</xdr:col>
      <xdr:colOff>152400</xdr:colOff>
      <xdr:row>898</xdr:row>
      <xdr:rowOff>142875</xdr:rowOff>
    </xdr:to>
    <xdr:pic>
      <xdr:nvPicPr>
        <xdr:cNvPr id="899" name="Picture 898" descr="Edit">
          <a:hlinkClick xmlns:r="http://schemas.openxmlformats.org/officeDocument/2006/relationships" r:id="rId8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5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899</xdr:row>
      <xdr:rowOff>0</xdr:rowOff>
    </xdr:from>
    <xdr:to>
      <xdr:col>0</xdr:col>
      <xdr:colOff>152400</xdr:colOff>
      <xdr:row>899</xdr:row>
      <xdr:rowOff>142875</xdr:rowOff>
    </xdr:to>
    <xdr:pic>
      <xdr:nvPicPr>
        <xdr:cNvPr id="900" name="Picture 899" descr="Edit">
          <a:hlinkClick xmlns:r="http://schemas.openxmlformats.org/officeDocument/2006/relationships" r:id="rId8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12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0</xdr:col>
      <xdr:colOff>152400</xdr:colOff>
      <xdr:row>900</xdr:row>
      <xdr:rowOff>142875</xdr:rowOff>
    </xdr:to>
    <xdr:pic>
      <xdr:nvPicPr>
        <xdr:cNvPr id="901" name="Picture 900" descr="Edit">
          <a:hlinkClick xmlns:r="http://schemas.openxmlformats.org/officeDocument/2006/relationships" r:id="rId8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29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901</xdr:row>
      <xdr:rowOff>0</xdr:rowOff>
    </xdr:from>
    <xdr:to>
      <xdr:col>0</xdr:col>
      <xdr:colOff>152400</xdr:colOff>
      <xdr:row>901</xdr:row>
      <xdr:rowOff>142875</xdr:rowOff>
    </xdr:to>
    <xdr:pic>
      <xdr:nvPicPr>
        <xdr:cNvPr id="902" name="Picture 901" descr="Edit">
          <a:hlinkClick xmlns:r="http://schemas.openxmlformats.org/officeDocument/2006/relationships" r:id="rId8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6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152400</xdr:colOff>
      <xdr:row>902</xdr:row>
      <xdr:rowOff>142875</xdr:rowOff>
    </xdr:to>
    <xdr:pic>
      <xdr:nvPicPr>
        <xdr:cNvPr id="903" name="Picture 902" descr="Edit">
          <a:hlinkClick xmlns:r="http://schemas.openxmlformats.org/officeDocument/2006/relationships" r:id="rId8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3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903</xdr:row>
      <xdr:rowOff>0</xdr:rowOff>
    </xdr:from>
    <xdr:to>
      <xdr:col>0</xdr:col>
      <xdr:colOff>152400</xdr:colOff>
      <xdr:row>903</xdr:row>
      <xdr:rowOff>142875</xdr:rowOff>
    </xdr:to>
    <xdr:pic>
      <xdr:nvPicPr>
        <xdr:cNvPr id="904" name="Picture 903" descr="Edit">
          <a:hlinkClick xmlns:r="http://schemas.openxmlformats.org/officeDocument/2006/relationships" r:id="rId8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0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904</xdr:row>
      <xdr:rowOff>0</xdr:rowOff>
    </xdr:from>
    <xdr:to>
      <xdr:col>0</xdr:col>
      <xdr:colOff>152400</xdr:colOff>
      <xdr:row>904</xdr:row>
      <xdr:rowOff>142875</xdr:rowOff>
    </xdr:to>
    <xdr:pic>
      <xdr:nvPicPr>
        <xdr:cNvPr id="905" name="Picture 904" descr="Edit">
          <a:hlinkClick xmlns:r="http://schemas.openxmlformats.org/officeDocument/2006/relationships" r:id="rId8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8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152400</xdr:colOff>
      <xdr:row>905</xdr:row>
      <xdr:rowOff>142875</xdr:rowOff>
    </xdr:to>
    <xdr:pic>
      <xdr:nvPicPr>
        <xdr:cNvPr id="906" name="Picture 905" descr="Edit">
          <a:hlinkClick xmlns:r="http://schemas.openxmlformats.org/officeDocument/2006/relationships" r:id="rId8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15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906</xdr:row>
      <xdr:rowOff>0</xdr:rowOff>
    </xdr:from>
    <xdr:to>
      <xdr:col>0</xdr:col>
      <xdr:colOff>152400</xdr:colOff>
      <xdr:row>906</xdr:row>
      <xdr:rowOff>142875</xdr:rowOff>
    </xdr:to>
    <xdr:pic>
      <xdr:nvPicPr>
        <xdr:cNvPr id="907" name="Picture 906" descr="Edit">
          <a:hlinkClick xmlns:r="http://schemas.openxmlformats.org/officeDocument/2006/relationships" r:id="rId8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32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152400</xdr:colOff>
      <xdr:row>907</xdr:row>
      <xdr:rowOff>142875</xdr:rowOff>
    </xdr:to>
    <xdr:pic>
      <xdr:nvPicPr>
        <xdr:cNvPr id="908" name="Picture 907" descr="Edit">
          <a:hlinkClick xmlns:r="http://schemas.openxmlformats.org/officeDocument/2006/relationships" r:id="rId8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9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152400</xdr:colOff>
      <xdr:row>908</xdr:row>
      <xdr:rowOff>142875</xdr:rowOff>
    </xdr:to>
    <xdr:pic>
      <xdr:nvPicPr>
        <xdr:cNvPr id="909" name="Picture 908" descr="Edit">
          <a:hlinkClick xmlns:r="http://schemas.openxmlformats.org/officeDocument/2006/relationships" r:id="rId8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66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152400</xdr:colOff>
      <xdr:row>909</xdr:row>
      <xdr:rowOff>142875</xdr:rowOff>
    </xdr:to>
    <xdr:pic>
      <xdr:nvPicPr>
        <xdr:cNvPr id="910" name="Picture 909" descr="Edit">
          <a:hlinkClick xmlns:r="http://schemas.openxmlformats.org/officeDocument/2006/relationships" r:id="rId8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3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910</xdr:row>
      <xdr:rowOff>0</xdr:rowOff>
    </xdr:from>
    <xdr:to>
      <xdr:col>0</xdr:col>
      <xdr:colOff>152400</xdr:colOff>
      <xdr:row>910</xdr:row>
      <xdr:rowOff>142875</xdr:rowOff>
    </xdr:to>
    <xdr:pic>
      <xdr:nvPicPr>
        <xdr:cNvPr id="911" name="Picture 910" descr="Edit">
          <a:hlinkClick xmlns:r="http://schemas.openxmlformats.org/officeDocument/2006/relationships" r:id="rId8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00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911</xdr:row>
      <xdr:rowOff>0</xdr:rowOff>
    </xdr:from>
    <xdr:to>
      <xdr:col>0</xdr:col>
      <xdr:colOff>152400</xdr:colOff>
      <xdr:row>911</xdr:row>
      <xdr:rowOff>142875</xdr:rowOff>
    </xdr:to>
    <xdr:pic>
      <xdr:nvPicPr>
        <xdr:cNvPr id="912" name="Picture 911" descr="Edit">
          <a:hlinkClick xmlns:r="http://schemas.openxmlformats.org/officeDocument/2006/relationships" r:id="rId8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18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152400</xdr:colOff>
      <xdr:row>912</xdr:row>
      <xdr:rowOff>142875</xdr:rowOff>
    </xdr:to>
    <xdr:pic>
      <xdr:nvPicPr>
        <xdr:cNvPr id="913" name="Picture 912" descr="Edit">
          <a:hlinkClick xmlns:r="http://schemas.openxmlformats.org/officeDocument/2006/relationships" r:id="rId8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35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913</xdr:row>
      <xdr:rowOff>0</xdr:rowOff>
    </xdr:from>
    <xdr:to>
      <xdr:col>0</xdr:col>
      <xdr:colOff>152400</xdr:colOff>
      <xdr:row>913</xdr:row>
      <xdr:rowOff>142875</xdr:rowOff>
    </xdr:to>
    <xdr:pic>
      <xdr:nvPicPr>
        <xdr:cNvPr id="914" name="Picture 913" descr="Edit">
          <a:hlinkClick xmlns:r="http://schemas.openxmlformats.org/officeDocument/2006/relationships" r:id="rId8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52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914</xdr:row>
      <xdr:rowOff>0</xdr:rowOff>
    </xdr:from>
    <xdr:to>
      <xdr:col>0</xdr:col>
      <xdr:colOff>152400</xdr:colOff>
      <xdr:row>914</xdr:row>
      <xdr:rowOff>142875</xdr:rowOff>
    </xdr:to>
    <xdr:pic>
      <xdr:nvPicPr>
        <xdr:cNvPr id="915" name="Picture 914" descr="Edit">
          <a:hlinkClick xmlns:r="http://schemas.openxmlformats.org/officeDocument/2006/relationships" r:id="rId8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9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915</xdr:row>
      <xdr:rowOff>0</xdr:rowOff>
    </xdr:from>
    <xdr:to>
      <xdr:col>0</xdr:col>
      <xdr:colOff>152400</xdr:colOff>
      <xdr:row>915</xdr:row>
      <xdr:rowOff>142875</xdr:rowOff>
    </xdr:to>
    <xdr:pic>
      <xdr:nvPicPr>
        <xdr:cNvPr id="916" name="Picture 915" descr="Edit">
          <a:hlinkClick xmlns:r="http://schemas.openxmlformats.org/officeDocument/2006/relationships" r:id="rId8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86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916</xdr:row>
      <xdr:rowOff>0</xdr:rowOff>
    </xdr:from>
    <xdr:to>
      <xdr:col>0</xdr:col>
      <xdr:colOff>152400</xdr:colOff>
      <xdr:row>916</xdr:row>
      <xdr:rowOff>142875</xdr:rowOff>
    </xdr:to>
    <xdr:pic>
      <xdr:nvPicPr>
        <xdr:cNvPr id="917" name="Picture 916" descr="Edit">
          <a:hlinkClick xmlns:r="http://schemas.openxmlformats.org/officeDocument/2006/relationships" r:id="rId8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03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917</xdr:row>
      <xdr:rowOff>0</xdr:rowOff>
    </xdr:from>
    <xdr:to>
      <xdr:col>0</xdr:col>
      <xdr:colOff>152400</xdr:colOff>
      <xdr:row>917</xdr:row>
      <xdr:rowOff>142875</xdr:rowOff>
    </xdr:to>
    <xdr:pic>
      <xdr:nvPicPr>
        <xdr:cNvPr id="918" name="Picture 917" descr="Edit">
          <a:hlinkClick xmlns:r="http://schemas.openxmlformats.org/officeDocument/2006/relationships" r:id="rId8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21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918</xdr:row>
      <xdr:rowOff>0</xdr:rowOff>
    </xdr:from>
    <xdr:to>
      <xdr:col>0</xdr:col>
      <xdr:colOff>152400</xdr:colOff>
      <xdr:row>918</xdr:row>
      <xdr:rowOff>142875</xdr:rowOff>
    </xdr:to>
    <xdr:pic>
      <xdr:nvPicPr>
        <xdr:cNvPr id="919" name="Picture 918" descr="Edit">
          <a:hlinkClick xmlns:r="http://schemas.openxmlformats.org/officeDocument/2006/relationships" r:id="rId8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8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152400</xdr:colOff>
      <xdr:row>919</xdr:row>
      <xdr:rowOff>142875</xdr:rowOff>
    </xdr:to>
    <xdr:pic>
      <xdr:nvPicPr>
        <xdr:cNvPr id="920" name="Picture 919" descr="Edit">
          <a:hlinkClick xmlns:r="http://schemas.openxmlformats.org/officeDocument/2006/relationships" r:id="rId8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5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152400</xdr:colOff>
      <xdr:row>920</xdr:row>
      <xdr:rowOff>142875</xdr:rowOff>
    </xdr:to>
    <xdr:pic>
      <xdr:nvPicPr>
        <xdr:cNvPr id="921" name="Picture 920" descr="Edit">
          <a:hlinkClick xmlns:r="http://schemas.openxmlformats.org/officeDocument/2006/relationships" r:id="rId8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2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152400</xdr:colOff>
      <xdr:row>921</xdr:row>
      <xdr:rowOff>142875</xdr:rowOff>
    </xdr:to>
    <xdr:pic>
      <xdr:nvPicPr>
        <xdr:cNvPr id="922" name="Picture 921" descr="Edit">
          <a:hlinkClick xmlns:r="http://schemas.openxmlformats.org/officeDocument/2006/relationships" r:id="rId8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89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152400</xdr:colOff>
      <xdr:row>922</xdr:row>
      <xdr:rowOff>142875</xdr:rowOff>
    </xdr:to>
    <xdr:pic>
      <xdr:nvPicPr>
        <xdr:cNvPr id="923" name="Picture 922" descr="Edit">
          <a:hlinkClick xmlns:r="http://schemas.openxmlformats.org/officeDocument/2006/relationships" r:id="rId8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06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152400</xdr:colOff>
      <xdr:row>923</xdr:row>
      <xdr:rowOff>142875</xdr:rowOff>
    </xdr:to>
    <xdr:pic>
      <xdr:nvPicPr>
        <xdr:cNvPr id="924" name="Picture 923" descr="Edit">
          <a:hlinkClick xmlns:r="http://schemas.openxmlformats.org/officeDocument/2006/relationships" r:id="rId8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23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152400</xdr:colOff>
      <xdr:row>924</xdr:row>
      <xdr:rowOff>142875</xdr:rowOff>
    </xdr:to>
    <xdr:pic>
      <xdr:nvPicPr>
        <xdr:cNvPr id="925" name="Picture 924" descr="Edit">
          <a:hlinkClick xmlns:r="http://schemas.openxmlformats.org/officeDocument/2006/relationships" r:id="rId8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41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925</xdr:row>
      <xdr:rowOff>0</xdr:rowOff>
    </xdr:from>
    <xdr:to>
      <xdr:col>0</xdr:col>
      <xdr:colOff>152400</xdr:colOff>
      <xdr:row>925</xdr:row>
      <xdr:rowOff>142875</xdr:rowOff>
    </xdr:to>
    <xdr:pic>
      <xdr:nvPicPr>
        <xdr:cNvPr id="926" name="Picture 925" descr="Edit">
          <a:hlinkClick xmlns:r="http://schemas.openxmlformats.org/officeDocument/2006/relationships" r:id="rId8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58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926</xdr:row>
      <xdr:rowOff>0</xdr:rowOff>
    </xdr:from>
    <xdr:to>
      <xdr:col>0</xdr:col>
      <xdr:colOff>152400</xdr:colOff>
      <xdr:row>926</xdr:row>
      <xdr:rowOff>142875</xdr:rowOff>
    </xdr:to>
    <xdr:pic>
      <xdr:nvPicPr>
        <xdr:cNvPr id="927" name="Picture 926" descr="Edit">
          <a:hlinkClick xmlns:r="http://schemas.openxmlformats.org/officeDocument/2006/relationships" r:id="rId8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927</xdr:row>
      <xdr:rowOff>0</xdr:rowOff>
    </xdr:from>
    <xdr:to>
      <xdr:col>0</xdr:col>
      <xdr:colOff>152400</xdr:colOff>
      <xdr:row>927</xdr:row>
      <xdr:rowOff>142875</xdr:rowOff>
    </xdr:to>
    <xdr:pic>
      <xdr:nvPicPr>
        <xdr:cNvPr id="928" name="Picture 927" descr="Edit">
          <a:hlinkClick xmlns:r="http://schemas.openxmlformats.org/officeDocument/2006/relationships" r:id="rId8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92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928</xdr:row>
      <xdr:rowOff>0</xdr:rowOff>
    </xdr:from>
    <xdr:to>
      <xdr:col>0</xdr:col>
      <xdr:colOff>152400</xdr:colOff>
      <xdr:row>928</xdr:row>
      <xdr:rowOff>142875</xdr:rowOff>
    </xdr:to>
    <xdr:pic>
      <xdr:nvPicPr>
        <xdr:cNvPr id="929" name="Picture 928" descr="Edit">
          <a:hlinkClick xmlns:r="http://schemas.openxmlformats.org/officeDocument/2006/relationships" r:id="rId8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9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929</xdr:row>
      <xdr:rowOff>0</xdr:rowOff>
    </xdr:from>
    <xdr:to>
      <xdr:col>0</xdr:col>
      <xdr:colOff>152400</xdr:colOff>
      <xdr:row>929</xdr:row>
      <xdr:rowOff>142875</xdr:rowOff>
    </xdr:to>
    <xdr:pic>
      <xdr:nvPicPr>
        <xdr:cNvPr id="930" name="Picture 929" descr="Edit">
          <a:hlinkClick xmlns:r="http://schemas.openxmlformats.org/officeDocument/2006/relationships" r:id="rId8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6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930</xdr:row>
      <xdr:rowOff>0</xdr:rowOff>
    </xdr:from>
    <xdr:to>
      <xdr:col>0</xdr:col>
      <xdr:colOff>152400</xdr:colOff>
      <xdr:row>930</xdr:row>
      <xdr:rowOff>142875</xdr:rowOff>
    </xdr:to>
    <xdr:pic>
      <xdr:nvPicPr>
        <xdr:cNvPr id="931" name="Picture 930" descr="Edit">
          <a:hlinkClick xmlns:r="http://schemas.openxmlformats.org/officeDocument/2006/relationships" r:id="rId8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43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931</xdr:row>
      <xdr:rowOff>0</xdr:rowOff>
    </xdr:from>
    <xdr:to>
      <xdr:col>0</xdr:col>
      <xdr:colOff>152400</xdr:colOff>
      <xdr:row>931</xdr:row>
      <xdr:rowOff>142875</xdr:rowOff>
    </xdr:to>
    <xdr:pic>
      <xdr:nvPicPr>
        <xdr:cNvPr id="932" name="Picture 931" descr="Edit">
          <a:hlinkClick xmlns:r="http://schemas.openxmlformats.org/officeDocument/2006/relationships" r:id="rId8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1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932</xdr:row>
      <xdr:rowOff>0</xdr:rowOff>
    </xdr:from>
    <xdr:to>
      <xdr:col>0</xdr:col>
      <xdr:colOff>152400</xdr:colOff>
      <xdr:row>932</xdr:row>
      <xdr:rowOff>142875</xdr:rowOff>
    </xdr:to>
    <xdr:pic>
      <xdr:nvPicPr>
        <xdr:cNvPr id="933" name="Picture 932" descr="Edit">
          <a:hlinkClick xmlns:r="http://schemas.openxmlformats.org/officeDocument/2006/relationships" r:id="rId8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78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933</xdr:row>
      <xdr:rowOff>0</xdr:rowOff>
    </xdr:from>
    <xdr:to>
      <xdr:col>0</xdr:col>
      <xdr:colOff>152400</xdr:colOff>
      <xdr:row>933</xdr:row>
      <xdr:rowOff>142875</xdr:rowOff>
    </xdr:to>
    <xdr:pic>
      <xdr:nvPicPr>
        <xdr:cNvPr id="934" name="Picture 933" descr="Edit">
          <a:hlinkClick xmlns:r="http://schemas.openxmlformats.org/officeDocument/2006/relationships" r:id="rId8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95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934</xdr:row>
      <xdr:rowOff>0</xdr:rowOff>
    </xdr:from>
    <xdr:to>
      <xdr:col>0</xdr:col>
      <xdr:colOff>152400</xdr:colOff>
      <xdr:row>934</xdr:row>
      <xdr:rowOff>142875</xdr:rowOff>
    </xdr:to>
    <xdr:pic>
      <xdr:nvPicPr>
        <xdr:cNvPr id="935" name="Picture 934" descr="Edit">
          <a:hlinkClick xmlns:r="http://schemas.openxmlformats.org/officeDocument/2006/relationships" r:id="rId8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12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0</xdr:col>
      <xdr:colOff>152400</xdr:colOff>
      <xdr:row>935</xdr:row>
      <xdr:rowOff>142875</xdr:rowOff>
    </xdr:to>
    <xdr:pic>
      <xdr:nvPicPr>
        <xdr:cNvPr id="936" name="Picture 935" descr="Edit">
          <a:hlinkClick xmlns:r="http://schemas.openxmlformats.org/officeDocument/2006/relationships" r:id="rId8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29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152400</xdr:colOff>
      <xdr:row>936</xdr:row>
      <xdr:rowOff>142875</xdr:rowOff>
    </xdr:to>
    <xdr:pic>
      <xdr:nvPicPr>
        <xdr:cNvPr id="937" name="Picture 936" descr="Edit">
          <a:hlinkClick xmlns:r="http://schemas.openxmlformats.org/officeDocument/2006/relationships" r:id="rId8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6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937</xdr:row>
      <xdr:rowOff>0</xdr:rowOff>
    </xdr:from>
    <xdr:to>
      <xdr:col>0</xdr:col>
      <xdr:colOff>152400</xdr:colOff>
      <xdr:row>937</xdr:row>
      <xdr:rowOff>142875</xdr:rowOff>
    </xdr:to>
    <xdr:pic>
      <xdr:nvPicPr>
        <xdr:cNvPr id="938" name="Picture 937" descr="Edit">
          <a:hlinkClick xmlns:r="http://schemas.openxmlformats.org/officeDocument/2006/relationships" r:id="rId8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3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938</xdr:row>
      <xdr:rowOff>0</xdr:rowOff>
    </xdr:from>
    <xdr:to>
      <xdr:col>0</xdr:col>
      <xdr:colOff>152400</xdr:colOff>
      <xdr:row>938</xdr:row>
      <xdr:rowOff>142875</xdr:rowOff>
    </xdr:to>
    <xdr:pic>
      <xdr:nvPicPr>
        <xdr:cNvPr id="939" name="Picture 938" descr="Edit">
          <a:hlinkClick xmlns:r="http://schemas.openxmlformats.org/officeDocument/2006/relationships" r:id="rId8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81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0</xdr:col>
      <xdr:colOff>152400</xdr:colOff>
      <xdr:row>939</xdr:row>
      <xdr:rowOff>142875</xdr:rowOff>
    </xdr:to>
    <xdr:pic>
      <xdr:nvPicPr>
        <xdr:cNvPr id="940" name="Picture 939" descr="Edit">
          <a:hlinkClick xmlns:r="http://schemas.openxmlformats.org/officeDocument/2006/relationships" r:id="rId8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98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940</xdr:row>
      <xdr:rowOff>0</xdr:rowOff>
    </xdr:from>
    <xdr:to>
      <xdr:col>0</xdr:col>
      <xdr:colOff>152400</xdr:colOff>
      <xdr:row>940</xdr:row>
      <xdr:rowOff>142875</xdr:rowOff>
    </xdr:to>
    <xdr:pic>
      <xdr:nvPicPr>
        <xdr:cNvPr id="941" name="Picture 940" descr="Edit">
          <a:hlinkClick xmlns:r="http://schemas.openxmlformats.org/officeDocument/2006/relationships" r:id="rId8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15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0</xdr:col>
      <xdr:colOff>152400</xdr:colOff>
      <xdr:row>941</xdr:row>
      <xdr:rowOff>142875</xdr:rowOff>
    </xdr:to>
    <xdr:pic>
      <xdr:nvPicPr>
        <xdr:cNvPr id="942" name="Picture 941" descr="Edit">
          <a:hlinkClick xmlns:r="http://schemas.openxmlformats.org/officeDocument/2006/relationships" r:id="rId8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2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942</xdr:row>
      <xdr:rowOff>0</xdr:rowOff>
    </xdr:from>
    <xdr:to>
      <xdr:col>0</xdr:col>
      <xdr:colOff>152400</xdr:colOff>
      <xdr:row>942</xdr:row>
      <xdr:rowOff>142875</xdr:rowOff>
    </xdr:to>
    <xdr:pic>
      <xdr:nvPicPr>
        <xdr:cNvPr id="943" name="Picture 942" descr="Edit">
          <a:hlinkClick xmlns:r="http://schemas.openxmlformats.org/officeDocument/2006/relationships" r:id="rId8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9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943</xdr:row>
      <xdr:rowOff>0</xdr:rowOff>
    </xdr:from>
    <xdr:to>
      <xdr:col>0</xdr:col>
      <xdr:colOff>152400</xdr:colOff>
      <xdr:row>943</xdr:row>
      <xdr:rowOff>142875</xdr:rowOff>
    </xdr:to>
    <xdr:pic>
      <xdr:nvPicPr>
        <xdr:cNvPr id="944" name="Picture 943" descr="Edit">
          <a:hlinkClick xmlns:r="http://schemas.openxmlformats.org/officeDocument/2006/relationships" r:id="rId8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6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944</xdr:row>
      <xdr:rowOff>0</xdr:rowOff>
    </xdr:from>
    <xdr:to>
      <xdr:col>0</xdr:col>
      <xdr:colOff>152400</xdr:colOff>
      <xdr:row>944</xdr:row>
      <xdr:rowOff>142875</xdr:rowOff>
    </xdr:to>
    <xdr:pic>
      <xdr:nvPicPr>
        <xdr:cNvPr id="945" name="Picture 944" descr="Edit">
          <a:hlinkClick xmlns:r="http://schemas.openxmlformats.org/officeDocument/2006/relationships" r:id="rId8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3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945</xdr:row>
      <xdr:rowOff>0</xdr:rowOff>
    </xdr:from>
    <xdr:to>
      <xdr:col>0</xdr:col>
      <xdr:colOff>152400</xdr:colOff>
      <xdr:row>945</xdr:row>
      <xdr:rowOff>142875</xdr:rowOff>
    </xdr:to>
    <xdr:pic>
      <xdr:nvPicPr>
        <xdr:cNvPr id="946" name="Picture 945" descr="Edit">
          <a:hlinkClick xmlns:r="http://schemas.openxmlformats.org/officeDocument/2006/relationships" r:id="rId8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1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946</xdr:row>
      <xdr:rowOff>0</xdr:rowOff>
    </xdr:from>
    <xdr:to>
      <xdr:col>0</xdr:col>
      <xdr:colOff>152400</xdr:colOff>
      <xdr:row>946</xdr:row>
      <xdr:rowOff>142875</xdr:rowOff>
    </xdr:to>
    <xdr:pic>
      <xdr:nvPicPr>
        <xdr:cNvPr id="947" name="Picture 946" descr="Edit">
          <a:hlinkClick xmlns:r="http://schemas.openxmlformats.org/officeDocument/2006/relationships" r:id="rId8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8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947</xdr:row>
      <xdr:rowOff>0</xdr:rowOff>
    </xdr:from>
    <xdr:to>
      <xdr:col>0</xdr:col>
      <xdr:colOff>152400</xdr:colOff>
      <xdr:row>947</xdr:row>
      <xdr:rowOff>142875</xdr:rowOff>
    </xdr:to>
    <xdr:pic>
      <xdr:nvPicPr>
        <xdr:cNvPr id="948" name="Picture 947" descr="Edit">
          <a:hlinkClick xmlns:r="http://schemas.openxmlformats.org/officeDocument/2006/relationships" r:id="rId8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5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948</xdr:row>
      <xdr:rowOff>0</xdr:rowOff>
    </xdr:from>
    <xdr:to>
      <xdr:col>0</xdr:col>
      <xdr:colOff>152400</xdr:colOff>
      <xdr:row>948</xdr:row>
      <xdr:rowOff>142875</xdr:rowOff>
    </xdr:to>
    <xdr:pic>
      <xdr:nvPicPr>
        <xdr:cNvPr id="949" name="Picture 948" descr="Edit">
          <a:hlinkClick xmlns:r="http://schemas.openxmlformats.org/officeDocument/2006/relationships" r:id="rId8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2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949</xdr:row>
      <xdr:rowOff>0</xdr:rowOff>
    </xdr:from>
    <xdr:to>
      <xdr:col>0</xdr:col>
      <xdr:colOff>152400</xdr:colOff>
      <xdr:row>949</xdr:row>
      <xdr:rowOff>142875</xdr:rowOff>
    </xdr:to>
    <xdr:pic>
      <xdr:nvPicPr>
        <xdr:cNvPr id="950" name="Picture 949" descr="Edit">
          <a:hlinkClick xmlns:r="http://schemas.openxmlformats.org/officeDocument/2006/relationships" r:id="rId8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69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950</xdr:row>
      <xdr:rowOff>0</xdr:rowOff>
    </xdr:from>
    <xdr:to>
      <xdr:col>0</xdr:col>
      <xdr:colOff>152400</xdr:colOff>
      <xdr:row>950</xdr:row>
      <xdr:rowOff>142875</xdr:rowOff>
    </xdr:to>
    <xdr:pic>
      <xdr:nvPicPr>
        <xdr:cNvPr id="951" name="Picture 950" descr="Edit">
          <a:hlinkClick xmlns:r="http://schemas.openxmlformats.org/officeDocument/2006/relationships" r:id="rId8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6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951</xdr:row>
      <xdr:rowOff>0</xdr:rowOff>
    </xdr:from>
    <xdr:to>
      <xdr:col>0</xdr:col>
      <xdr:colOff>152400</xdr:colOff>
      <xdr:row>951</xdr:row>
      <xdr:rowOff>142875</xdr:rowOff>
    </xdr:to>
    <xdr:pic>
      <xdr:nvPicPr>
        <xdr:cNvPr id="952" name="Picture 951" descr="Edit">
          <a:hlinkClick xmlns:r="http://schemas.openxmlformats.org/officeDocument/2006/relationships" r:id="rId8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03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0</xdr:col>
      <xdr:colOff>152400</xdr:colOff>
      <xdr:row>952</xdr:row>
      <xdr:rowOff>142875</xdr:rowOff>
    </xdr:to>
    <xdr:pic>
      <xdr:nvPicPr>
        <xdr:cNvPr id="953" name="Picture 952" descr="Edit">
          <a:hlinkClick xmlns:r="http://schemas.openxmlformats.org/officeDocument/2006/relationships" r:id="rId8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21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953</xdr:row>
      <xdr:rowOff>0</xdr:rowOff>
    </xdr:from>
    <xdr:to>
      <xdr:col>0</xdr:col>
      <xdr:colOff>152400</xdr:colOff>
      <xdr:row>953</xdr:row>
      <xdr:rowOff>142875</xdr:rowOff>
    </xdr:to>
    <xdr:pic>
      <xdr:nvPicPr>
        <xdr:cNvPr id="954" name="Picture 953" descr="Edit">
          <a:hlinkClick xmlns:r="http://schemas.openxmlformats.org/officeDocument/2006/relationships" r:id="rId8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38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954</xdr:row>
      <xdr:rowOff>0</xdr:rowOff>
    </xdr:from>
    <xdr:to>
      <xdr:col>0</xdr:col>
      <xdr:colOff>152400</xdr:colOff>
      <xdr:row>954</xdr:row>
      <xdr:rowOff>142875</xdr:rowOff>
    </xdr:to>
    <xdr:pic>
      <xdr:nvPicPr>
        <xdr:cNvPr id="955" name="Picture 954" descr="Edit">
          <a:hlinkClick xmlns:r="http://schemas.openxmlformats.org/officeDocument/2006/relationships" r:id="rId8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55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955</xdr:row>
      <xdr:rowOff>0</xdr:rowOff>
    </xdr:from>
    <xdr:to>
      <xdr:col>0</xdr:col>
      <xdr:colOff>152400</xdr:colOff>
      <xdr:row>955</xdr:row>
      <xdr:rowOff>142875</xdr:rowOff>
    </xdr:to>
    <xdr:pic>
      <xdr:nvPicPr>
        <xdr:cNvPr id="956" name="Picture 955" descr="Edit">
          <a:hlinkClick xmlns:r="http://schemas.openxmlformats.org/officeDocument/2006/relationships" r:id="rId8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72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956</xdr:row>
      <xdr:rowOff>0</xdr:rowOff>
    </xdr:from>
    <xdr:to>
      <xdr:col>0</xdr:col>
      <xdr:colOff>152400</xdr:colOff>
      <xdr:row>956</xdr:row>
      <xdr:rowOff>142875</xdr:rowOff>
    </xdr:to>
    <xdr:pic>
      <xdr:nvPicPr>
        <xdr:cNvPr id="957" name="Picture 956" descr="Edit">
          <a:hlinkClick xmlns:r="http://schemas.openxmlformats.org/officeDocument/2006/relationships" r:id="rId8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957</xdr:row>
      <xdr:rowOff>0</xdr:rowOff>
    </xdr:from>
    <xdr:to>
      <xdr:col>0</xdr:col>
      <xdr:colOff>152400</xdr:colOff>
      <xdr:row>957</xdr:row>
      <xdr:rowOff>142875</xdr:rowOff>
    </xdr:to>
    <xdr:pic>
      <xdr:nvPicPr>
        <xdr:cNvPr id="958" name="Picture 957" descr="Edit">
          <a:hlinkClick xmlns:r="http://schemas.openxmlformats.org/officeDocument/2006/relationships" r:id="rId8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06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958</xdr:row>
      <xdr:rowOff>0</xdr:rowOff>
    </xdr:from>
    <xdr:to>
      <xdr:col>0</xdr:col>
      <xdr:colOff>152400</xdr:colOff>
      <xdr:row>958</xdr:row>
      <xdr:rowOff>142875</xdr:rowOff>
    </xdr:to>
    <xdr:pic>
      <xdr:nvPicPr>
        <xdr:cNvPr id="959" name="Picture 958" descr="Edit">
          <a:hlinkClick xmlns:r="http://schemas.openxmlformats.org/officeDocument/2006/relationships" r:id="rId8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3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959</xdr:row>
      <xdr:rowOff>0</xdr:rowOff>
    </xdr:from>
    <xdr:to>
      <xdr:col>0</xdr:col>
      <xdr:colOff>152400</xdr:colOff>
      <xdr:row>959</xdr:row>
      <xdr:rowOff>142875</xdr:rowOff>
    </xdr:to>
    <xdr:pic>
      <xdr:nvPicPr>
        <xdr:cNvPr id="960" name="Picture 959" descr="Edit">
          <a:hlinkClick xmlns:r="http://schemas.openxmlformats.org/officeDocument/2006/relationships" r:id="rId8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41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960</xdr:row>
      <xdr:rowOff>0</xdr:rowOff>
    </xdr:from>
    <xdr:to>
      <xdr:col>0</xdr:col>
      <xdr:colOff>152400</xdr:colOff>
      <xdr:row>960</xdr:row>
      <xdr:rowOff>142875</xdr:rowOff>
    </xdr:to>
    <xdr:pic>
      <xdr:nvPicPr>
        <xdr:cNvPr id="961" name="Picture 960" descr="Edit">
          <a:hlinkClick xmlns:r="http://schemas.openxmlformats.org/officeDocument/2006/relationships" r:id="rId8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8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961</xdr:row>
      <xdr:rowOff>0</xdr:rowOff>
    </xdr:from>
    <xdr:to>
      <xdr:col>0</xdr:col>
      <xdr:colOff>152400</xdr:colOff>
      <xdr:row>961</xdr:row>
      <xdr:rowOff>142875</xdr:rowOff>
    </xdr:to>
    <xdr:pic>
      <xdr:nvPicPr>
        <xdr:cNvPr id="962" name="Picture 961" descr="Edit">
          <a:hlinkClick xmlns:r="http://schemas.openxmlformats.org/officeDocument/2006/relationships" r:id="rId8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5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962</xdr:row>
      <xdr:rowOff>0</xdr:rowOff>
    </xdr:from>
    <xdr:to>
      <xdr:col>0</xdr:col>
      <xdr:colOff>152400</xdr:colOff>
      <xdr:row>962</xdr:row>
      <xdr:rowOff>142875</xdr:rowOff>
    </xdr:to>
    <xdr:pic>
      <xdr:nvPicPr>
        <xdr:cNvPr id="963" name="Picture 962" descr="Edit">
          <a:hlinkClick xmlns:r="http://schemas.openxmlformats.org/officeDocument/2006/relationships" r:id="rId8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92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963</xdr:row>
      <xdr:rowOff>0</xdr:rowOff>
    </xdr:from>
    <xdr:to>
      <xdr:col>0</xdr:col>
      <xdr:colOff>152400</xdr:colOff>
      <xdr:row>963</xdr:row>
      <xdr:rowOff>142875</xdr:rowOff>
    </xdr:to>
    <xdr:pic>
      <xdr:nvPicPr>
        <xdr:cNvPr id="964" name="Picture 963" descr="Edit">
          <a:hlinkClick xmlns:r="http://schemas.openxmlformats.org/officeDocument/2006/relationships" r:id="rId8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09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964</xdr:row>
      <xdr:rowOff>0</xdr:rowOff>
    </xdr:from>
    <xdr:to>
      <xdr:col>0</xdr:col>
      <xdr:colOff>152400</xdr:colOff>
      <xdr:row>964</xdr:row>
      <xdr:rowOff>142875</xdr:rowOff>
    </xdr:to>
    <xdr:pic>
      <xdr:nvPicPr>
        <xdr:cNvPr id="965" name="Picture 964" descr="Edit">
          <a:hlinkClick xmlns:r="http://schemas.openxmlformats.org/officeDocument/2006/relationships" r:id="rId8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26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965</xdr:row>
      <xdr:rowOff>0</xdr:rowOff>
    </xdr:from>
    <xdr:to>
      <xdr:col>0</xdr:col>
      <xdr:colOff>152400</xdr:colOff>
      <xdr:row>965</xdr:row>
      <xdr:rowOff>142875</xdr:rowOff>
    </xdr:to>
    <xdr:pic>
      <xdr:nvPicPr>
        <xdr:cNvPr id="966" name="Picture 965" descr="Edit">
          <a:hlinkClick xmlns:r="http://schemas.openxmlformats.org/officeDocument/2006/relationships" r:id="rId8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43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966</xdr:row>
      <xdr:rowOff>0</xdr:rowOff>
    </xdr:from>
    <xdr:to>
      <xdr:col>0</xdr:col>
      <xdr:colOff>152400</xdr:colOff>
      <xdr:row>966</xdr:row>
      <xdr:rowOff>142875</xdr:rowOff>
    </xdr:to>
    <xdr:pic>
      <xdr:nvPicPr>
        <xdr:cNvPr id="967" name="Picture 966" descr="Edit">
          <a:hlinkClick xmlns:r="http://schemas.openxmlformats.org/officeDocument/2006/relationships" r:id="rId8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61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967</xdr:row>
      <xdr:rowOff>0</xdr:rowOff>
    </xdr:from>
    <xdr:to>
      <xdr:col>0</xdr:col>
      <xdr:colOff>152400</xdr:colOff>
      <xdr:row>967</xdr:row>
      <xdr:rowOff>142875</xdr:rowOff>
    </xdr:to>
    <xdr:pic>
      <xdr:nvPicPr>
        <xdr:cNvPr id="968" name="Picture 967" descr="Edit">
          <a:hlinkClick xmlns:r="http://schemas.openxmlformats.org/officeDocument/2006/relationships" r:id="rId8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8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968</xdr:row>
      <xdr:rowOff>0</xdr:rowOff>
    </xdr:from>
    <xdr:to>
      <xdr:col>0</xdr:col>
      <xdr:colOff>152400</xdr:colOff>
      <xdr:row>968</xdr:row>
      <xdr:rowOff>142875</xdr:rowOff>
    </xdr:to>
    <xdr:pic>
      <xdr:nvPicPr>
        <xdr:cNvPr id="969" name="Picture 968" descr="Edit">
          <a:hlinkClick xmlns:r="http://schemas.openxmlformats.org/officeDocument/2006/relationships" r:id="rId8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95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0</xdr:rowOff>
    </xdr:from>
    <xdr:to>
      <xdr:col>0</xdr:col>
      <xdr:colOff>152400</xdr:colOff>
      <xdr:row>969</xdr:row>
      <xdr:rowOff>142875</xdr:rowOff>
    </xdr:to>
    <xdr:pic>
      <xdr:nvPicPr>
        <xdr:cNvPr id="970" name="Picture 969" descr="Edit">
          <a:hlinkClick xmlns:r="http://schemas.openxmlformats.org/officeDocument/2006/relationships" r:id="rId8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2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152400</xdr:colOff>
      <xdr:row>970</xdr:row>
      <xdr:rowOff>142875</xdr:rowOff>
    </xdr:to>
    <xdr:pic>
      <xdr:nvPicPr>
        <xdr:cNvPr id="971" name="Picture 970" descr="Edit">
          <a:hlinkClick xmlns:r="http://schemas.openxmlformats.org/officeDocument/2006/relationships" r:id="rId8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29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971</xdr:row>
      <xdr:rowOff>0</xdr:rowOff>
    </xdr:from>
    <xdr:to>
      <xdr:col>0</xdr:col>
      <xdr:colOff>152400</xdr:colOff>
      <xdr:row>971</xdr:row>
      <xdr:rowOff>142875</xdr:rowOff>
    </xdr:to>
    <xdr:pic>
      <xdr:nvPicPr>
        <xdr:cNvPr id="972" name="Picture 971" descr="Edit">
          <a:hlinkClick xmlns:r="http://schemas.openxmlformats.org/officeDocument/2006/relationships" r:id="rId8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6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972</xdr:row>
      <xdr:rowOff>0</xdr:rowOff>
    </xdr:from>
    <xdr:to>
      <xdr:col>0</xdr:col>
      <xdr:colOff>152400</xdr:colOff>
      <xdr:row>972</xdr:row>
      <xdr:rowOff>142875</xdr:rowOff>
    </xdr:to>
    <xdr:pic>
      <xdr:nvPicPr>
        <xdr:cNvPr id="973" name="Picture 972" descr="Edit">
          <a:hlinkClick xmlns:r="http://schemas.openxmlformats.org/officeDocument/2006/relationships" r:id="rId8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3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973</xdr:row>
      <xdr:rowOff>0</xdr:rowOff>
    </xdr:from>
    <xdr:to>
      <xdr:col>0</xdr:col>
      <xdr:colOff>152400</xdr:colOff>
      <xdr:row>973</xdr:row>
      <xdr:rowOff>142875</xdr:rowOff>
    </xdr:to>
    <xdr:pic>
      <xdr:nvPicPr>
        <xdr:cNvPr id="974" name="Picture 973" descr="Edit">
          <a:hlinkClick xmlns:r="http://schemas.openxmlformats.org/officeDocument/2006/relationships" r:id="rId8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81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974</xdr:row>
      <xdr:rowOff>0</xdr:rowOff>
    </xdr:from>
    <xdr:to>
      <xdr:col>0</xdr:col>
      <xdr:colOff>152400</xdr:colOff>
      <xdr:row>974</xdr:row>
      <xdr:rowOff>142875</xdr:rowOff>
    </xdr:to>
    <xdr:pic>
      <xdr:nvPicPr>
        <xdr:cNvPr id="975" name="Picture 974" descr="Edit">
          <a:hlinkClick xmlns:r="http://schemas.openxmlformats.org/officeDocument/2006/relationships" r:id="rId8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98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975</xdr:row>
      <xdr:rowOff>0</xdr:rowOff>
    </xdr:from>
    <xdr:to>
      <xdr:col>0</xdr:col>
      <xdr:colOff>152400</xdr:colOff>
      <xdr:row>975</xdr:row>
      <xdr:rowOff>142875</xdr:rowOff>
    </xdr:to>
    <xdr:pic>
      <xdr:nvPicPr>
        <xdr:cNvPr id="976" name="Picture 975" descr="Edit">
          <a:hlinkClick xmlns:r="http://schemas.openxmlformats.org/officeDocument/2006/relationships" r:id="rId8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15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976</xdr:row>
      <xdr:rowOff>0</xdr:rowOff>
    </xdr:from>
    <xdr:to>
      <xdr:col>0</xdr:col>
      <xdr:colOff>152400</xdr:colOff>
      <xdr:row>976</xdr:row>
      <xdr:rowOff>142875</xdr:rowOff>
    </xdr:to>
    <xdr:pic>
      <xdr:nvPicPr>
        <xdr:cNvPr id="977" name="Picture 976" descr="Edit">
          <a:hlinkClick xmlns:r="http://schemas.openxmlformats.org/officeDocument/2006/relationships" r:id="rId8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32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977</xdr:row>
      <xdr:rowOff>0</xdr:rowOff>
    </xdr:from>
    <xdr:to>
      <xdr:col>0</xdr:col>
      <xdr:colOff>152400</xdr:colOff>
      <xdr:row>977</xdr:row>
      <xdr:rowOff>142875</xdr:rowOff>
    </xdr:to>
    <xdr:pic>
      <xdr:nvPicPr>
        <xdr:cNvPr id="978" name="Picture 977" descr="Edit">
          <a:hlinkClick xmlns:r="http://schemas.openxmlformats.org/officeDocument/2006/relationships" r:id="rId8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49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0</xdr:col>
      <xdr:colOff>152400</xdr:colOff>
      <xdr:row>978</xdr:row>
      <xdr:rowOff>142875</xdr:rowOff>
    </xdr:to>
    <xdr:pic>
      <xdr:nvPicPr>
        <xdr:cNvPr id="979" name="Picture 978" descr="Edit">
          <a:hlinkClick xmlns:r="http://schemas.openxmlformats.org/officeDocument/2006/relationships" r:id="rId8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6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979</xdr:row>
      <xdr:rowOff>0</xdr:rowOff>
    </xdr:from>
    <xdr:to>
      <xdr:col>0</xdr:col>
      <xdr:colOff>152400</xdr:colOff>
      <xdr:row>979</xdr:row>
      <xdr:rowOff>142875</xdr:rowOff>
    </xdr:to>
    <xdr:pic>
      <xdr:nvPicPr>
        <xdr:cNvPr id="980" name="Picture 979" descr="Edit">
          <a:hlinkClick xmlns:r="http://schemas.openxmlformats.org/officeDocument/2006/relationships" r:id="rId8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84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0</xdr:col>
      <xdr:colOff>152400</xdr:colOff>
      <xdr:row>980</xdr:row>
      <xdr:rowOff>142875</xdr:rowOff>
    </xdr:to>
    <xdr:pic>
      <xdr:nvPicPr>
        <xdr:cNvPr id="981" name="Picture 980" descr="Edit">
          <a:hlinkClick xmlns:r="http://schemas.openxmlformats.org/officeDocument/2006/relationships" r:id="rId8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1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981</xdr:row>
      <xdr:rowOff>0</xdr:rowOff>
    </xdr:from>
    <xdr:to>
      <xdr:col>0</xdr:col>
      <xdr:colOff>152400</xdr:colOff>
      <xdr:row>981</xdr:row>
      <xdr:rowOff>142875</xdr:rowOff>
    </xdr:to>
    <xdr:pic>
      <xdr:nvPicPr>
        <xdr:cNvPr id="982" name="Picture 981" descr="Edit">
          <a:hlinkClick xmlns:r="http://schemas.openxmlformats.org/officeDocument/2006/relationships" r:id="rId8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18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982</xdr:row>
      <xdr:rowOff>0</xdr:rowOff>
    </xdr:from>
    <xdr:to>
      <xdr:col>0</xdr:col>
      <xdr:colOff>152400</xdr:colOff>
      <xdr:row>982</xdr:row>
      <xdr:rowOff>142875</xdr:rowOff>
    </xdr:to>
    <xdr:pic>
      <xdr:nvPicPr>
        <xdr:cNvPr id="983" name="Picture 982" descr="Edit">
          <a:hlinkClick xmlns:r="http://schemas.openxmlformats.org/officeDocument/2006/relationships" r:id="rId8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35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0</xdr:col>
      <xdr:colOff>152400</xdr:colOff>
      <xdr:row>983</xdr:row>
      <xdr:rowOff>142875</xdr:rowOff>
    </xdr:to>
    <xdr:pic>
      <xdr:nvPicPr>
        <xdr:cNvPr id="984" name="Picture 983" descr="Edit">
          <a:hlinkClick xmlns:r="http://schemas.openxmlformats.org/officeDocument/2006/relationships" r:id="rId8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2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984</xdr:row>
      <xdr:rowOff>0</xdr:rowOff>
    </xdr:from>
    <xdr:to>
      <xdr:col>0</xdr:col>
      <xdr:colOff>152400</xdr:colOff>
      <xdr:row>984</xdr:row>
      <xdr:rowOff>142875</xdr:rowOff>
    </xdr:to>
    <xdr:pic>
      <xdr:nvPicPr>
        <xdr:cNvPr id="985" name="Picture 984" descr="Edit">
          <a:hlinkClick xmlns:r="http://schemas.openxmlformats.org/officeDocument/2006/relationships" r:id="rId8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9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985</xdr:row>
      <xdr:rowOff>0</xdr:rowOff>
    </xdr:from>
    <xdr:to>
      <xdr:col>0</xdr:col>
      <xdr:colOff>152400</xdr:colOff>
      <xdr:row>985</xdr:row>
      <xdr:rowOff>142875</xdr:rowOff>
    </xdr:to>
    <xdr:pic>
      <xdr:nvPicPr>
        <xdr:cNvPr id="986" name="Picture 985" descr="Edit">
          <a:hlinkClick xmlns:r="http://schemas.openxmlformats.org/officeDocument/2006/relationships" r:id="rId8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6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986</xdr:row>
      <xdr:rowOff>0</xdr:rowOff>
    </xdr:from>
    <xdr:to>
      <xdr:col>0</xdr:col>
      <xdr:colOff>152400</xdr:colOff>
      <xdr:row>986</xdr:row>
      <xdr:rowOff>142875</xdr:rowOff>
    </xdr:to>
    <xdr:pic>
      <xdr:nvPicPr>
        <xdr:cNvPr id="987" name="Picture 986" descr="Edit">
          <a:hlinkClick xmlns:r="http://schemas.openxmlformats.org/officeDocument/2006/relationships" r:id="rId8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04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987</xdr:row>
      <xdr:rowOff>0</xdr:rowOff>
    </xdr:from>
    <xdr:to>
      <xdr:col>0</xdr:col>
      <xdr:colOff>152400</xdr:colOff>
      <xdr:row>987</xdr:row>
      <xdr:rowOff>142875</xdr:rowOff>
    </xdr:to>
    <xdr:pic>
      <xdr:nvPicPr>
        <xdr:cNvPr id="988" name="Picture 987" descr="Edit">
          <a:hlinkClick xmlns:r="http://schemas.openxmlformats.org/officeDocument/2006/relationships" r:id="rId8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21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0</xdr:rowOff>
    </xdr:from>
    <xdr:to>
      <xdr:col>0</xdr:col>
      <xdr:colOff>152400</xdr:colOff>
      <xdr:row>988</xdr:row>
      <xdr:rowOff>142875</xdr:rowOff>
    </xdr:to>
    <xdr:pic>
      <xdr:nvPicPr>
        <xdr:cNvPr id="989" name="Picture 988" descr="Edit">
          <a:hlinkClick xmlns:r="http://schemas.openxmlformats.org/officeDocument/2006/relationships" r:id="rId8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8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989</xdr:row>
      <xdr:rowOff>0</xdr:rowOff>
    </xdr:from>
    <xdr:to>
      <xdr:col>0</xdr:col>
      <xdr:colOff>152400</xdr:colOff>
      <xdr:row>989</xdr:row>
      <xdr:rowOff>142875</xdr:rowOff>
    </xdr:to>
    <xdr:pic>
      <xdr:nvPicPr>
        <xdr:cNvPr id="990" name="Picture 989" descr="Edit">
          <a:hlinkClick xmlns:r="http://schemas.openxmlformats.org/officeDocument/2006/relationships" r:id="rId8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5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0</xdr:col>
      <xdr:colOff>152400</xdr:colOff>
      <xdr:row>990</xdr:row>
      <xdr:rowOff>142875</xdr:rowOff>
    </xdr:to>
    <xdr:pic>
      <xdr:nvPicPr>
        <xdr:cNvPr id="991" name="Picture 990" descr="Edit">
          <a:hlinkClick xmlns:r="http://schemas.openxmlformats.org/officeDocument/2006/relationships" r:id="rId8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2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991</xdr:row>
      <xdr:rowOff>0</xdr:rowOff>
    </xdr:from>
    <xdr:to>
      <xdr:col>0</xdr:col>
      <xdr:colOff>152400</xdr:colOff>
      <xdr:row>991</xdr:row>
      <xdr:rowOff>142875</xdr:rowOff>
    </xdr:to>
    <xdr:pic>
      <xdr:nvPicPr>
        <xdr:cNvPr id="992" name="Picture 991" descr="Edit">
          <a:hlinkClick xmlns:r="http://schemas.openxmlformats.org/officeDocument/2006/relationships" r:id="rId8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89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992</xdr:row>
      <xdr:rowOff>0</xdr:rowOff>
    </xdr:from>
    <xdr:to>
      <xdr:col>0</xdr:col>
      <xdr:colOff>152400</xdr:colOff>
      <xdr:row>992</xdr:row>
      <xdr:rowOff>142875</xdr:rowOff>
    </xdr:to>
    <xdr:pic>
      <xdr:nvPicPr>
        <xdr:cNvPr id="993" name="Picture 992" descr="Edit">
          <a:hlinkClick xmlns:r="http://schemas.openxmlformats.org/officeDocument/2006/relationships" r:id="rId8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06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993</xdr:row>
      <xdr:rowOff>0</xdr:rowOff>
    </xdr:from>
    <xdr:to>
      <xdr:col>0</xdr:col>
      <xdr:colOff>152400</xdr:colOff>
      <xdr:row>993</xdr:row>
      <xdr:rowOff>142875</xdr:rowOff>
    </xdr:to>
    <xdr:pic>
      <xdr:nvPicPr>
        <xdr:cNvPr id="994" name="Picture 993" descr="Edit">
          <a:hlinkClick xmlns:r="http://schemas.openxmlformats.org/officeDocument/2006/relationships" r:id="rId8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24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994</xdr:row>
      <xdr:rowOff>0</xdr:rowOff>
    </xdr:from>
    <xdr:to>
      <xdr:col>0</xdr:col>
      <xdr:colOff>152400</xdr:colOff>
      <xdr:row>994</xdr:row>
      <xdr:rowOff>142875</xdr:rowOff>
    </xdr:to>
    <xdr:pic>
      <xdr:nvPicPr>
        <xdr:cNvPr id="995" name="Picture 994" descr="Edit">
          <a:hlinkClick xmlns:r="http://schemas.openxmlformats.org/officeDocument/2006/relationships" r:id="rId8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1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995</xdr:row>
      <xdr:rowOff>0</xdr:rowOff>
    </xdr:from>
    <xdr:to>
      <xdr:col>0</xdr:col>
      <xdr:colOff>152400</xdr:colOff>
      <xdr:row>995</xdr:row>
      <xdr:rowOff>142875</xdr:rowOff>
    </xdr:to>
    <xdr:pic>
      <xdr:nvPicPr>
        <xdr:cNvPr id="996" name="Picture 995" descr="Edit">
          <a:hlinkClick xmlns:r="http://schemas.openxmlformats.org/officeDocument/2006/relationships" r:id="rId8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58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996</xdr:row>
      <xdr:rowOff>0</xdr:rowOff>
    </xdr:from>
    <xdr:to>
      <xdr:col>0</xdr:col>
      <xdr:colOff>152400</xdr:colOff>
      <xdr:row>996</xdr:row>
      <xdr:rowOff>142875</xdr:rowOff>
    </xdr:to>
    <xdr:pic>
      <xdr:nvPicPr>
        <xdr:cNvPr id="997" name="Picture 996" descr="Edit">
          <a:hlinkClick xmlns:r="http://schemas.openxmlformats.org/officeDocument/2006/relationships" r:id="rId8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5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997</xdr:row>
      <xdr:rowOff>0</xdr:rowOff>
    </xdr:from>
    <xdr:to>
      <xdr:col>0</xdr:col>
      <xdr:colOff>152400</xdr:colOff>
      <xdr:row>997</xdr:row>
      <xdr:rowOff>142875</xdr:rowOff>
    </xdr:to>
    <xdr:pic>
      <xdr:nvPicPr>
        <xdr:cNvPr id="998" name="Picture 997" descr="Edit">
          <a:hlinkClick xmlns:r="http://schemas.openxmlformats.org/officeDocument/2006/relationships" r:id="rId8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92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998</xdr:row>
      <xdr:rowOff>0</xdr:rowOff>
    </xdr:from>
    <xdr:to>
      <xdr:col>0</xdr:col>
      <xdr:colOff>152400</xdr:colOff>
      <xdr:row>998</xdr:row>
      <xdr:rowOff>142875</xdr:rowOff>
    </xdr:to>
    <xdr:pic>
      <xdr:nvPicPr>
        <xdr:cNvPr id="999" name="Picture 998" descr="Edit">
          <a:hlinkClick xmlns:r="http://schemas.openxmlformats.org/officeDocument/2006/relationships" r:id="rId8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09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999</xdr:row>
      <xdr:rowOff>0</xdr:rowOff>
    </xdr:from>
    <xdr:to>
      <xdr:col>0</xdr:col>
      <xdr:colOff>152400</xdr:colOff>
      <xdr:row>999</xdr:row>
      <xdr:rowOff>142875</xdr:rowOff>
    </xdr:to>
    <xdr:pic>
      <xdr:nvPicPr>
        <xdr:cNvPr id="1000" name="Picture 999" descr="Edit">
          <a:hlinkClick xmlns:r="http://schemas.openxmlformats.org/officeDocument/2006/relationships" r:id="rId8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26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1000</xdr:row>
      <xdr:rowOff>0</xdr:rowOff>
    </xdr:from>
    <xdr:to>
      <xdr:col>0</xdr:col>
      <xdr:colOff>152400</xdr:colOff>
      <xdr:row>1000</xdr:row>
      <xdr:rowOff>142875</xdr:rowOff>
    </xdr:to>
    <xdr:pic>
      <xdr:nvPicPr>
        <xdr:cNvPr id="1001" name="Picture 1000" descr="Edit">
          <a:hlinkClick xmlns:r="http://schemas.openxmlformats.org/officeDocument/2006/relationships" r:id="rId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4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1001</xdr:row>
      <xdr:rowOff>0</xdr:rowOff>
    </xdr:from>
    <xdr:to>
      <xdr:col>0</xdr:col>
      <xdr:colOff>152400</xdr:colOff>
      <xdr:row>1001</xdr:row>
      <xdr:rowOff>142875</xdr:rowOff>
    </xdr:to>
    <xdr:pic>
      <xdr:nvPicPr>
        <xdr:cNvPr id="1002" name="Picture 1001" descr="Edit">
          <a:hlinkClick xmlns:r="http://schemas.openxmlformats.org/officeDocument/2006/relationships" r:id="rId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61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1002</xdr:row>
      <xdr:rowOff>0</xdr:rowOff>
    </xdr:from>
    <xdr:to>
      <xdr:col>0</xdr:col>
      <xdr:colOff>152400</xdr:colOff>
      <xdr:row>1002</xdr:row>
      <xdr:rowOff>142875</xdr:rowOff>
    </xdr:to>
    <xdr:pic>
      <xdr:nvPicPr>
        <xdr:cNvPr id="1003" name="Picture 1002" descr="Edit">
          <a:hlinkClick xmlns:r="http://schemas.openxmlformats.org/officeDocument/2006/relationships" r:id="rId8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78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1003</xdr:row>
      <xdr:rowOff>0</xdr:rowOff>
    </xdr:from>
    <xdr:to>
      <xdr:col>0</xdr:col>
      <xdr:colOff>152400</xdr:colOff>
      <xdr:row>1003</xdr:row>
      <xdr:rowOff>142875</xdr:rowOff>
    </xdr:to>
    <xdr:pic>
      <xdr:nvPicPr>
        <xdr:cNvPr id="1004" name="Picture 1003" descr="Edit">
          <a:hlinkClick xmlns:r="http://schemas.openxmlformats.org/officeDocument/2006/relationships" r:id="rId8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5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1004</xdr:row>
      <xdr:rowOff>0</xdr:rowOff>
    </xdr:from>
    <xdr:to>
      <xdr:col>0</xdr:col>
      <xdr:colOff>152400</xdr:colOff>
      <xdr:row>1004</xdr:row>
      <xdr:rowOff>142875</xdr:rowOff>
    </xdr:to>
    <xdr:pic>
      <xdr:nvPicPr>
        <xdr:cNvPr id="1005" name="Picture 1004" descr="Edit">
          <a:hlinkClick xmlns:r="http://schemas.openxmlformats.org/officeDocument/2006/relationships" r:id="rId8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12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1005</xdr:row>
      <xdr:rowOff>0</xdr:rowOff>
    </xdr:from>
    <xdr:to>
      <xdr:col>0</xdr:col>
      <xdr:colOff>152400</xdr:colOff>
      <xdr:row>1005</xdr:row>
      <xdr:rowOff>142875</xdr:rowOff>
    </xdr:to>
    <xdr:pic>
      <xdr:nvPicPr>
        <xdr:cNvPr id="1006" name="Picture 1005" descr="Edit">
          <a:hlinkClick xmlns:r="http://schemas.openxmlformats.org/officeDocument/2006/relationships" r:id="rId8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9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1006</xdr:row>
      <xdr:rowOff>0</xdr:rowOff>
    </xdr:from>
    <xdr:to>
      <xdr:col>0</xdr:col>
      <xdr:colOff>152400</xdr:colOff>
      <xdr:row>1006</xdr:row>
      <xdr:rowOff>142875</xdr:rowOff>
    </xdr:to>
    <xdr:pic>
      <xdr:nvPicPr>
        <xdr:cNvPr id="1007" name="Picture 1006" descr="Edit">
          <a:hlinkClick xmlns:r="http://schemas.openxmlformats.org/officeDocument/2006/relationships" r:id="rId8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6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1007</xdr:row>
      <xdr:rowOff>0</xdr:rowOff>
    </xdr:from>
    <xdr:to>
      <xdr:col>0</xdr:col>
      <xdr:colOff>152400</xdr:colOff>
      <xdr:row>1007</xdr:row>
      <xdr:rowOff>142875</xdr:rowOff>
    </xdr:to>
    <xdr:pic>
      <xdr:nvPicPr>
        <xdr:cNvPr id="1008" name="Picture 1007" descr="Edit">
          <a:hlinkClick xmlns:r="http://schemas.openxmlformats.org/officeDocument/2006/relationships" r:id="rId8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64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1008</xdr:row>
      <xdr:rowOff>0</xdr:rowOff>
    </xdr:from>
    <xdr:to>
      <xdr:col>0</xdr:col>
      <xdr:colOff>152400</xdr:colOff>
      <xdr:row>1008</xdr:row>
      <xdr:rowOff>142875</xdr:rowOff>
    </xdr:to>
    <xdr:pic>
      <xdr:nvPicPr>
        <xdr:cNvPr id="1009" name="Picture 1008" descr="Edit">
          <a:hlinkClick xmlns:r="http://schemas.openxmlformats.org/officeDocument/2006/relationships" r:id="rId8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1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1009</xdr:row>
      <xdr:rowOff>0</xdr:rowOff>
    </xdr:from>
    <xdr:to>
      <xdr:col>0</xdr:col>
      <xdr:colOff>152400</xdr:colOff>
      <xdr:row>1009</xdr:row>
      <xdr:rowOff>142875</xdr:rowOff>
    </xdr:to>
    <xdr:pic>
      <xdr:nvPicPr>
        <xdr:cNvPr id="1010" name="Picture 1009" descr="Edit">
          <a:hlinkClick xmlns:r="http://schemas.openxmlformats.org/officeDocument/2006/relationships" r:id="rId8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98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1010</xdr:row>
      <xdr:rowOff>0</xdr:rowOff>
    </xdr:from>
    <xdr:to>
      <xdr:col>0</xdr:col>
      <xdr:colOff>152400</xdr:colOff>
      <xdr:row>1010</xdr:row>
      <xdr:rowOff>142875</xdr:rowOff>
    </xdr:to>
    <xdr:pic>
      <xdr:nvPicPr>
        <xdr:cNvPr id="1011" name="Picture 1010" descr="Edit">
          <a:hlinkClick xmlns:r="http://schemas.openxmlformats.org/officeDocument/2006/relationships" r:id="rId8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5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1011</xdr:row>
      <xdr:rowOff>0</xdr:rowOff>
    </xdr:from>
    <xdr:to>
      <xdr:col>0</xdr:col>
      <xdr:colOff>152400</xdr:colOff>
      <xdr:row>1011</xdr:row>
      <xdr:rowOff>142875</xdr:rowOff>
    </xdr:to>
    <xdr:pic>
      <xdr:nvPicPr>
        <xdr:cNvPr id="1012" name="Picture 1011" descr="Edit">
          <a:hlinkClick xmlns:r="http://schemas.openxmlformats.org/officeDocument/2006/relationships" r:id="rId8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2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1012</xdr:row>
      <xdr:rowOff>0</xdr:rowOff>
    </xdr:from>
    <xdr:to>
      <xdr:col>0</xdr:col>
      <xdr:colOff>152400</xdr:colOff>
      <xdr:row>1012</xdr:row>
      <xdr:rowOff>142875</xdr:rowOff>
    </xdr:to>
    <xdr:pic>
      <xdr:nvPicPr>
        <xdr:cNvPr id="1013" name="Picture 1012" descr="Edit">
          <a:hlinkClick xmlns:r="http://schemas.openxmlformats.org/officeDocument/2006/relationships" r:id="rId8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49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1013</xdr:row>
      <xdr:rowOff>0</xdr:rowOff>
    </xdr:from>
    <xdr:to>
      <xdr:col>0</xdr:col>
      <xdr:colOff>152400</xdr:colOff>
      <xdr:row>1013</xdr:row>
      <xdr:rowOff>142875</xdr:rowOff>
    </xdr:to>
    <xdr:pic>
      <xdr:nvPicPr>
        <xdr:cNvPr id="1014" name="Picture 1013" descr="Edit">
          <a:hlinkClick xmlns:r="http://schemas.openxmlformats.org/officeDocument/2006/relationships" r:id="rId8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66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1014</xdr:row>
      <xdr:rowOff>0</xdr:rowOff>
    </xdr:from>
    <xdr:to>
      <xdr:col>0</xdr:col>
      <xdr:colOff>152400</xdr:colOff>
      <xdr:row>1014</xdr:row>
      <xdr:rowOff>142875</xdr:rowOff>
    </xdr:to>
    <xdr:pic>
      <xdr:nvPicPr>
        <xdr:cNvPr id="1015" name="Picture 1014" descr="Edit">
          <a:hlinkClick xmlns:r="http://schemas.openxmlformats.org/officeDocument/2006/relationships" r:id="rId8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4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1015</xdr:row>
      <xdr:rowOff>0</xdr:rowOff>
    </xdr:from>
    <xdr:to>
      <xdr:col>0</xdr:col>
      <xdr:colOff>152400</xdr:colOff>
      <xdr:row>1015</xdr:row>
      <xdr:rowOff>142875</xdr:rowOff>
    </xdr:to>
    <xdr:pic>
      <xdr:nvPicPr>
        <xdr:cNvPr id="1016" name="Picture 1015" descr="Edit">
          <a:hlinkClick xmlns:r="http://schemas.openxmlformats.org/officeDocument/2006/relationships" r:id="rId8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01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0</xdr:rowOff>
    </xdr:from>
    <xdr:to>
      <xdr:col>0</xdr:col>
      <xdr:colOff>152400</xdr:colOff>
      <xdr:row>1016</xdr:row>
      <xdr:rowOff>142875</xdr:rowOff>
    </xdr:to>
    <xdr:pic>
      <xdr:nvPicPr>
        <xdr:cNvPr id="1017" name="Picture 1016" descr="Edit">
          <a:hlinkClick xmlns:r="http://schemas.openxmlformats.org/officeDocument/2006/relationships" r:id="rId8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8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0</xdr:col>
      <xdr:colOff>152400</xdr:colOff>
      <xdr:row>1017</xdr:row>
      <xdr:rowOff>142875</xdr:rowOff>
    </xdr:to>
    <xdr:pic>
      <xdr:nvPicPr>
        <xdr:cNvPr id="1018" name="Picture 1017" descr="Edit">
          <a:hlinkClick xmlns:r="http://schemas.openxmlformats.org/officeDocument/2006/relationships" r:id="rId8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5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1018</xdr:row>
      <xdr:rowOff>0</xdr:rowOff>
    </xdr:from>
    <xdr:to>
      <xdr:col>0</xdr:col>
      <xdr:colOff>152400</xdr:colOff>
      <xdr:row>1018</xdr:row>
      <xdr:rowOff>142875</xdr:rowOff>
    </xdr:to>
    <xdr:pic>
      <xdr:nvPicPr>
        <xdr:cNvPr id="1019" name="Picture 1018" descr="Edit">
          <a:hlinkClick xmlns:r="http://schemas.openxmlformats.org/officeDocument/2006/relationships" r:id="rId8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52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1019</xdr:row>
      <xdr:rowOff>0</xdr:rowOff>
    </xdr:from>
    <xdr:to>
      <xdr:col>0</xdr:col>
      <xdr:colOff>152400</xdr:colOff>
      <xdr:row>1019</xdr:row>
      <xdr:rowOff>142875</xdr:rowOff>
    </xdr:to>
    <xdr:pic>
      <xdr:nvPicPr>
        <xdr:cNvPr id="1020" name="Picture 1019" descr="Edit">
          <a:hlinkClick xmlns:r="http://schemas.openxmlformats.org/officeDocument/2006/relationships" r:id="rId9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9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1020</xdr:row>
      <xdr:rowOff>0</xdr:rowOff>
    </xdr:from>
    <xdr:to>
      <xdr:col>0</xdr:col>
      <xdr:colOff>152400</xdr:colOff>
      <xdr:row>1020</xdr:row>
      <xdr:rowOff>142875</xdr:rowOff>
    </xdr:to>
    <xdr:pic>
      <xdr:nvPicPr>
        <xdr:cNvPr id="1021" name="Picture 1020" descr="Edit">
          <a:hlinkClick xmlns:r="http://schemas.openxmlformats.org/officeDocument/2006/relationships" r:id="rId9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6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1021</xdr:row>
      <xdr:rowOff>0</xdr:rowOff>
    </xdr:from>
    <xdr:to>
      <xdr:col>0</xdr:col>
      <xdr:colOff>152400</xdr:colOff>
      <xdr:row>1021</xdr:row>
      <xdr:rowOff>142875</xdr:rowOff>
    </xdr:to>
    <xdr:pic>
      <xdr:nvPicPr>
        <xdr:cNvPr id="1022" name="Picture 1021" descr="Edit">
          <a:hlinkClick xmlns:r="http://schemas.openxmlformats.org/officeDocument/2006/relationships" r:id="rId9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04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0</xdr:col>
      <xdr:colOff>152400</xdr:colOff>
      <xdr:row>1022</xdr:row>
      <xdr:rowOff>142875</xdr:rowOff>
    </xdr:to>
    <xdr:pic>
      <xdr:nvPicPr>
        <xdr:cNvPr id="1023" name="Picture 1022" descr="Edit">
          <a:hlinkClick xmlns:r="http://schemas.openxmlformats.org/officeDocument/2006/relationships" r:id="rId9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1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1023</xdr:row>
      <xdr:rowOff>0</xdr:rowOff>
    </xdr:from>
    <xdr:to>
      <xdr:col>0</xdr:col>
      <xdr:colOff>152400</xdr:colOff>
      <xdr:row>1023</xdr:row>
      <xdr:rowOff>142875</xdr:rowOff>
    </xdr:to>
    <xdr:pic>
      <xdr:nvPicPr>
        <xdr:cNvPr id="1024" name="Picture 1023" descr="Edit">
          <a:hlinkClick xmlns:r="http://schemas.openxmlformats.org/officeDocument/2006/relationships" r:id="rId9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38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1024</xdr:row>
      <xdr:rowOff>0</xdr:rowOff>
    </xdr:from>
    <xdr:to>
      <xdr:col>0</xdr:col>
      <xdr:colOff>152400</xdr:colOff>
      <xdr:row>1024</xdr:row>
      <xdr:rowOff>142875</xdr:rowOff>
    </xdr:to>
    <xdr:pic>
      <xdr:nvPicPr>
        <xdr:cNvPr id="1025" name="Picture 1024" descr="Edit">
          <a:hlinkClick xmlns:r="http://schemas.openxmlformats.org/officeDocument/2006/relationships" r:id="rId9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55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1025</xdr:row>
      <xdr:rowOff>0</xdr:rowOff>
    </xdr:from>
    <xdr:to>
      <xdr:col>0</xdr:col>
      <xdr:colOff>152400</xdr:colOff>
      <xdr:row>1025</xdr:row>
      <xdr:rowOff>142875</xdr:rowOff>
    </xdr:to>
    <xdr:pic>
      <xdr:nvPicPr>
        <xdr:cNvPr id="1026" name="Picture 1025" descr="Edit">
          <a:hlinkClick xmlns:r="http://schemas.openxmlformats.org/officeDocument/2006/relationships" r:id="rId9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72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1026</xdr:row>
      <xdr:rowOff>0</xdr:rowOff>
    </xdr:from>
    <xdr:to>
      <xdr:col>0</xdr:col>
      <xdr:colOff>152400</xdr:colOff>
      <xdr:row>1026</xdr:row>
      <xdr:rowOff>142875</xdr:rowOff>
    </xdr:to>
    <xdr:pic>
      <xdr:nvPicPr>
        <xdr:cNvPr id="1027" name="Picture 1026" descr="Edit">
          <a:hlinkClick xmlns:r="http://schemas.openxmlformats.org/officeDocument/2006/relationships" r:id="rId9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9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1027</xdr:row>
      <xdr:rowOff>0</xdr:rowOff>
    </xdr:from>
    <xdr:to>
      <xdr:col>0</xdr:col>
      <xdr:colOff>152400</xdr:colOff>
      <xdr:row>1027</xdr:row>
      <xdr:rowOff>142875</xdr:rowOff>
    </xdr:to>
    <xdr:pic>
      <xdr:nvPicPr>
        <xdr:cNvPr id="1028" name="Picture 1027" descr="Edit">
          <a:hlinkClick xmlns:r="http://schemas.openxmlformats.org/officeDocument/2006/relationships" r:id="rId9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6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0</xdr:col>
      <xdr:colOff>152400</xdr:colOff>
      <xdr:row>1028</xdr:row>
      <xdr:rowOff>142875</xdr:rowOff>
    </xdr:to>
    <xdr:pic>
      <xdr:nvPicPr>
        <xdr:cNvPr id="1029" name="Picture 1028" descr="Edit">
          <a:hlinkClick xmlns:r="http://schemas.openxmlformats.org/officeDocument/2006/relationships" r:id="rId9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4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1029</xdr:row>
      <xdr:rowOff>0</xdr:rowOff>
    </xdr:from>
    <xdr:to>
      <xdr:col>0</xdr:col>
      <xdr:colOff>152400</xdr:colOff>
      <xdr:row>1029</xdr:row>
      <xdr:rowOff>142875</xdr:rowOff>
    </xdr:to>
    <xdr:pic>
      <xdr:nvPicPr>
        <xdr:cNvPr id="1030" name="Picture 1029" descr="Edit">
          <a:hlinkClick xmlns:r="http://schemas.openxmlformats.org/officeDocument/2006/relationships" r:id="rId9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1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1030</xdr:row>
      <xdr:rowOff>0</xdr:rowOff>
    </xdr:from>
    <xdr:to>
      <xdr:col>0</xdr:col>
      <xdr:colOff>152400</xdr:colOff>
      <xdr:row>1030</xdr:row>
      <xdr:rowOff>142875</xdr:rowOff>
    </xdr:to>
    <xdr:pic>
      <xdr:nvPicPr>
        <xdr:cNvPr id="1031" name="Picture 1030" descr="Edit">
          <a:hlinkClick xmlns:r="http://schemas.openxmlformats.org/officeDocument/2006/relationships" r:id="rId9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58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1031</xdr:row>
      <xdr:rowOff>0</xdr:rowOff>
    </xdr:from>
    <xdr:to>
      <xdr:col>0</xdr:col>
      <xdr:colOff>152400</xdr:colOff>
      <xdr:row>1031</xdr:row>
      <xdr:rowOff>142875</xdr:rowOff>
    </xdr:to>
    <xdr:pic>
      <xdr:nvPicPr>
        <xdr:cNvPr id="1032" name="Picture 1031" descr="Edit">
          <a:hlinkClick xmlns:r="http://schemas.openxmlformats.org/officeDocument/2006/relationships" r:id="rId9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5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1032</xdr:row>
      <xdr:rowOff>0</xdr:rowOff>
    </xdr:from>
    <xdr:to>
      <xdr:col>0</xdr:col>
      <xdr:colOff>152400</xdr:colOff>
      <xdr:row>1032</xdr:row>
      <xdr:rowOff>142875</xdr:rowOff>
    </xdr:to>
    <xdr:pic>
      <xdr:nvPicPr>
        <xdr:cNvPr id="1033" name="Picture 1032" descr="Edit">
          <a:hlinkClick xmlns:r="http://schemas.openxmlformats.org/officeDocument/2006/relationships" r:id="rId9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2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0</xdr:col>
      <xdr:colOff>152400</xdr:colOff>
      <xdr:row>1033</xdr:row>
      <xdr:rowOff>142875</xdr:rowOff>
    </xdr:to>
    <xdr:pic>
      <xdr:nvPicPr>
        <xdr:cNvPr id="1034" name="Picture 1033" descr="Edit">
          <a:hlinkClick xmlns:r="http://schemas.openxmlformats.org/officeDocument/2006/relationships" r:id="rId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09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1034</xdr:row>
      <xdr:rowOff>0</xdr:rowOff>
    </xdr:from>
    <xdr:to>
      <xdr:col>0</xdr:col>
      <xdr:colOff>152400</xdr:colOff>
      <xdr:row>1034</xdr:row>
      <xdr:rowOff>142875</xdr:rowOff>
    </xdr:to>
    <xdr:pic>
      <xdr:nvPicPr>
        <xdr:cNvPr id="1035" name="Picture 1034" descr="Edit">
          <a:hlinkClick xmlns:r="http://schemas.openxmlformats.org/officeDocument/2006/relationships" r:id="rId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26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0</xdr:rowOff>
    </xdr:from>
    <xdr:to>
      <xdr:col>0</xdr:col>
      <xdr:colOff>152400</xdr:colOff>
      <xdr:row>1035</xdr:row>
      <xdr:rowOff>142875</xdr:rowOff>
    </xdr:to>
    <xdr:pic>
      <xdr:nvPicPr>
        <xdr:cNvPr id="1036" name="Picture 1035" descr="Edit">
          <a:hlinkClick xmlns:r="http://schemas.openxmlformats.org/officeDocument/2006/relationships" r:id="rId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44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152400</xdr:colOff>
      <xdr:row>1036</xdr:row>
      <xdr:rowOff>142875</xdr:rowOff>
    </xdr:to>
    <xdr:pic>
      <xdr:nvPicPr>
        <xdr:cNvPr id="1037" name="Picture 1036" descr="Edit">
          <a:hlinkClick xmlns:r="http://schemas.openxmlformats.org/officeDocument/2006/relationships" r:id="rId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1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1037</xdr:row>
      <xdr:rowOff>0</xdr:rowOff>
    </xdr:from>
    <xdr:to>
      <xdr:col>0</xdr:col>
      <xdr:colOff>152400</xdr:colOff>
      <xdr:row>1037</xdr:row>
      <xdr:rowOff>142875</xdr:rowOff>
    </xdr:to>
    <xdr:pic>
      <xdr:nvPicPr>
        <xdr:cNvPr id="1038" name="Picture 1037" descr="Edit">
          <a:hlinkClick xmlns:r="http://schemas.openxmlformats.org/officeDocument/2006/relationships" r:id="rId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78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1038</xdr:row>
      <xdr:rowOff>0</xdr:rowOff>
    </xdr:from>
    <xdr:to>
      <xdr:col>0</xdr:col>
      <xdr:colOff>152400</xdr:colOff>
      <xdr:row>1038</xdr:row>
      <xdr:rowOff>142875</xdr:rowOff>
    </xdr:to>
    <xdr:pic>
      <xdr:nvPicPr>
        <xdr:cNvPr id="1039" name="Picture 1038" descr="Edit">
          <a:hlinkClick xmlns:r="http://schemas.openxmlformats.org/officeDocument/2006/relationships" r:id="rId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5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1039</xdr:row>
      <xdr:rowOff>0</xdr:rowOff>
    </xdr:from>
    <xdr:to>
      <xdr:col>0</xdr:col>
      <xdr:colOff>152400</xdr:colOff>
      <xdr:row>1039</xdr:row>
      <xdr:rowOff>142875</xdr:rowOff>
    </xdr:to>
    <xdr:pic>
      <xdr:nvPicPr>
        <xdr:cNvPr id="1040" name="Picture 1039" descr="Edit">
          <a:hlinkClick xmlns:r="http://schemas.openxmlformats.org/officeDocument/2006/relationships" r:id="rId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2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1040</xdr:row>
      <xdr:rowOff>0</xdr:rowOff>
    </xdr:from>
    <xdr:to>
      <xdr:col>0</xdr:col>
      <xdr:colOff>152400</xdr:colOff>
      <xdr:row>1040</xdr:row>
      <xdr:rowOff>142875</xdr:rowOff>
    </xdr:to>
    <xdr:pic>
      <xdr:nvPicPr>
        <xdr:cNvPr id="1041" name="Picture 1040" descr="Edit">
          <a:hlinkClick xmlns:r="http://schemas.openxmlformats.org/officeDocument/2006/relationships" r:id="rId9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29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1041</xdr:row>
      <xdr:rowOff>0</xdr:rowOff>
    </xdr:from>
    <xdr:to>
      <xdr:col>0</xdr:col>
      <xdr:colOff>152400</xdr:colOff>
      <xdr:row>1041</xdr:row>
      <xdr:rowOff>142875</xdr:rowOff>
    </xdr:to>
    <xdr:pic>
      <xdr:nvPicPr>
        <xdr:cNvPr id="1042" name="Picture 1041" descr="Edit">
          <a:hlinkClick xmlns:r="http://schemas.openxmlformats.org/officeDocument/2006/relationships" r:id="rId9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46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1042</xdr:row>
      <xdr:rowOff>0</xdr:rowOff>
    </xdr:from>
    <xdr:to>
      <xdr:col>0</xdr:col>
      <xdr:colOff>152400</xdr:colOff>
      <xdr:row>1042</xdr:row>
      <xdr:rowOff>142875</xdr:rowOff>
    </xdr:to>
    <xdr:pic>
      <xdr:nvPicPr>
        <xdr:cNvPr id="1043" name="Picture 1042" descr="Edit">
          <a:hlinkClick xmlns:r="http://schemas.openxmlformats.org/officeDocument/2006/relationships" r:id="rId9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64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1043</xdr:row>
      <xdr:rowOff>0</xdr:rowOff>
    </xdr:from>
    <xdr:to>
      <xdr:col>0</xdr:col>
      <xdr:colOff>152400</xdr:colOff>
      <xdr:row>1043</xdr:row>
      <xdr:rowOff>142875</xdr:rowOff>
    </xdr:to>
    <xdr:pic>
      <xdr:nvPicPr>
        <xdr:cNvPr id="1044" name="Picture 1043" descr="Edit">
          <a:hlinkClick xmlns:r="http://schemas.openxmlformats.org/officeDocument/2006/relationships" r:id="rId9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81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1044</xdr:row>
      <xdr:rowOff>0</xdr:rowOff>
    </xdr:from>
    <xdr:to>
      <xdr:col>0</xdr:col>
      <xdr:colOff>152400</xdr:colOff>
      <xdr:row>1044</xdr:row>
      <xdr:rowOff>142875</xdr:rowOff>
    </xdr:to>
    <xdr:pic>
      <xdr:nvPicPr>
        <xdr:cNvPr id="1045" name="Picture 1044" descr="Edit">
          <a:hlinkClick xmlns:r="http://schemas.openxmlformats.org/officeDocument/2006/relationships" r:id="rId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98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1045</xdr:row>
      <xdr:rowOff>0</xdr:rowOff>
    </xdr:from>
    <xdr:to>
      <xdr:col>0</xdr:col>
      <xdr:colOff>152400</xdr:colOff>
      <xdr:row>1045</xdr:row>
      <xdr:rowOff>142875</xdr:rowOff>
    </xdr:to>
    <xdr:pic>
      <xdr:nvPicPr>
        <xdr:cNvPr id="1046" name="Picture 1045" descr="Edit">
          <a:hlinkClick xmlns:r="http://schemas.openxmlformats.org/officeDocument/2006/relationships" r:id="rId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5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1046</xdr:row>
      <xdr:rowOff>0</xdr:rowOff>
    </xdr:from>
    <xdr:to>
      <xdr:col>0</xdr:col>
      <xdr:colOff>152400</xdr:colOff>
      <xdr:row>1046</xdr:row>
      <xdr:rowOff>142875</xdr:rowOff>
    </xdr:to>
    <xdr:pic>
      <xdr:nvPicPr>
        <xdr:cNvPr id="1047" name="Picture 1046" descr="Edit">
          <a:hlinkClick xmlns:r="http://schemas.openxmlformats.org/officeDocument/2006/relationships" r:id="rId9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32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1047</xdr:row>
      <xdr:rowOff>0</xdr:rowOff>
    </xdr:from>
    <xdr:to>
      <xdr:col>0</xdr:col>
      <xdr:colOff>152400</xdr:colOff>
      <xdr:row>1047</xdr:row>
      <xdr:rowOff>142875</xdr:rowOff>
    </xdr:to>
    <xdr:pic>
      <xdr:nvPicPr>
        <xdr:cNvPr id="1048" name="Picture 1047" descr="Edit">
          <a:hlinkClick xmlns:r="http://schemas.openxmlformats.org/officeDocument/2006/relationships" r:id="rId9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49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1048</xdr:row>
      <xdr:rowOff>0</xdr:rowOff>
    </xdr:from>
    <xdr:to>
      <xdr:col>0</xdr:col>
      <xdr:colOff>152400</xdr:colOff>
      <xdr:row>1048</xdr:row>
      <xdr:rowOff>142875</xdr:rowOff>
    </xdr:to>
    <xdr:pic>
      <xdr:nvPicPr>
        <xdr:cNvPr id="1049" name="Picture 1048" descr="Edit">
          <a:hlinkClick xmlns:r="http://schemas.openxmlformats.org/officeDocument/2006/relationships" r:id="rId9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67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1049</xdr:row>
      <xdr:rowOff>0</xdr:rowOff>
    </xdr:from>
    <xdr:to>
      <xdr:col>0</xdr:col>
      <xdr:colOff>152400</xdr:colOff>
      <xdr:row>1049</xdr:row>
      <xdr:rowOff>142875</xdr:rowOff>
    </xdr:to>
    <xdr:pic>
      <xdr:nvPicPr>
        <xdr:cNvPr id="1050" name="Picture 1049" descr="Edit">
          <a:hlinkClick xmlns:r="http://schemas.openxmlformats.org/officeDocument/2006/relationships" r:id="rId9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4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1050</xdr:row>
      <xdr:rowOff>0</xdr:rowOff>
    </xdr:from>
    <xdr:to>
      <xdr:col>0</xdr:col>
      <xdr:colOff>152400</xdr:colOff>
      <xdr:row>1050</xdr:row>
      <xdr:rowOff>142875</xdr:rowOff>
    </xdr:to>
    <xdr:pic>
      <xdr:nvPicPr>
        <xdr:cNvPr id="1051" name="Picture 1050" descr="Edit">
          <a:hlinkClick xmlns:r="http://schemas.openxmlformats.org/officeDocument/2006/relationships" r:id="rId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1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1051</xdr:row>
      <xdr:rowOff>0</xdr:rowOff>
    </xdr:from>
    <xdr:to>
      <xdr:col>0</xdr:col>
      <xdr:colOff>152400</xdr:colOff>
      <xdr:row>1051</xdr:row>
      <xdr:rowOff>142875</xdr:rowOff>
    </xdr:to>
    <xdr:pic>
      <xdr:nvPicPr>
        <xdr:cNvPr id="1052" name="Picture 1051" descr="Edit">
          <a:hlinkClick xmlns:r="http://schemas.openxmlformats.org/officeDocument/2006/relationships" r:id="rId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18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1052</xdr:row>
      <xdr:rowOff>0</xdr:rowOff>
    </xdr:from>
    <xdr:to>
      <xdr:col>0</xdr:col>
      <xdr:colOff>152400</xdr:colOff>
      <xdr:row>1052</xdr:row>
      <xdr:rowOff>142875</xdr:rowOff>
    </xdr:to>
    <xdr:pic>
      <xdr:nvPicPr>
        <xdr:cNvPr id="1053" name="Picture 1052" descr="Edit">
          <a:hlinkClick xmlns:r="http://schemas.openxmlformats.org/officeDocument/2006/relationships" r:id="rId9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35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1053</xdr:row>
      <xdr:rowOff>0</xdr:rowOff>
    </xdr:from>
    <xdr:to>
      <xdr:col>0</xdr:col>
      <xdr:colOff>152400</xdr:colOff>
      <xdr:row>1053</xdr:row>
      <xdr:rowOff>142875</xdr:rowOff>
    </xdr:to>
    <xdr:pic>
      <xdr:nvPicPr>
        <xdr:cNvPr id="1054" name="Picture 1053" descr="Edit">
          <a:hlinkClick xmlns:r="http://schemas.openxmlformats.org/officeDocument/2006/relationships" r:id="rId9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2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1054</xdr:row>
      <xdr:rowOff>0</xdr:rowOff>
    </xdr:from>
    <xdr:to>
      <xdr:col>0</xdr:col>
      <xdr:colOff>152400</xdr:colOff>
      <xdr:row>1054</xdr:row>
      <xdr:rowOff>142875</xdr:rowOff>
    </xdr:to>
    <xdr:pic>
      <xdr:nvPicPr>
        <xdr:cNvPr id="1055" name="Picture 1054" descr="Edit">
          <a:hlinkClick xmlns:r="http://schemas.openxmlformats.org/officeDocument/2006/relationships" r:id="rId9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69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1055</xdr:row>
      <xdr:rowOff>0</xdr:rowOff>
    </xdr:from>
    <xdr:to>
      <xdr:col>0</xdr:col>
      <xdr:colOff>152400</xdr:colOff>
      <xdr:row>1055</xdr:row>
      <xdr:rowOff>142875</xdr:rowOff>
    </xdr:to>
    <xdr:pic>
      <xdr:nvPicPr>
        <xdr:cNvPr id="1056" name="Picture 1055" descr="Edit">
          <a:hlinkClick xmlns:r="http://schemas.openxmlformats.org/officeDocument/2006/relationships" r:id="rId9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0</xdr:col>
      <xdr:colOff>152400</xdr:colOff>
      <xdr:row>1056</xdr:row>
      <xdr:rowOff>142875</xdr:rowOff>
    </xdr:to>
    <xdr:pic>
      <xdr:nvPicPr>
        <xdr:cNvPr id="1057" name="Picture 1056" descr="Edit">
          <a:hlinkClick xmlns:r="http://schemas.openxmlformats.org/officeDocument/2006/relationships" r:id="rId9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4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1057</xdr:row>
      <xdr:rowOff>0</xdr:rowOff>
    </xdr:from>
    <xdr:to>
      <xdr:col>0</xdr:col>
      <xdr:colOff>152400</xdr:colOff>
      <xdr:row>1057</xdr:row>
      <xdr:rowOff>142875</xdr:rowOff>
    </xdr:to>
    <xdr:pic>
      <xdr:nvPicPr>
        <xdr:cNvPr id="1058" name="Picture 1057" descr="Edit">
          <a:hlinkClick xmlns:r="http://schemas.openxmlformats.org/officeDocument/2006/relationships" r:id="rId9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21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1058</xdr:row>
      <xdr:rowOff>0</xdr:rowOff>
    </xdr:from>
    <xdr:to>
      <xdr:col>0</xdr:col>
      <xdr:colOff>152400</xdr:colOff>
      <xdr:row>1058</xdr:row>
      <xdr:rowOff>142875</xdr:rowOff>
    </xdr:to>
    <xdr:pic>
      <xdr:nvPicPr>
        <xdr:cNvPr id="1059" name="Picture 1058" descr="Edit">
          <a:hlinkClick xmlns:r="http://schemas.openxmlformats.org/officeDocument/2006/relationships" r:id="rId9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8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1059</xdr:row>
      <xdr:rowOff>0</xdr:rowOff>
    </xdr:from>
    <xdr:to>
      <xdr:col>0</xdr:col>
      <xdr:colOff>152400</xdr:colOff>
      <xdr:row>1059</xdr:row>
      <xdr:rowOff>142875</xdr:rowOff>
    </xdr:to>
    <xdr:pic>
      <xdr:nvPicPr>
        <xdr:cNvPr id="1060" name="Picture 1059" descr="Edit">
          <a:hlinkClick xmlns:r="http://schemas.openxmlformats.org/officeDocument/2006/relationships" r:id="rId9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5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1060</xdr:row>
      <xdr:rowOff>0</xdr:rowOff>
    </xdr:from>
    <xdr:to>
      <xdr:col>0</xdr:col>
      <xdr:colOff>152400</xdr:colOff>
      <xdr:row>1060</xdr:row>
      <xdr:rowOff>142875</xdr:rowOff>
    </xdr:to>
    <xdr:pic>
      <xdr:nvPicPr>
        <xdr:cNvPr id="1061" name="Picture 1060" descr="Edit">
          <a:hlinkClick xmlns:r="http://schemas.openxmlformats.org/officeDocument/2006/relationships" r:id="rId9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72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1061</xdr:row>
      <xdr:rowOff>0</xdr:rowOff>
    </xdr:from>
    <xdr:to>
      <xdr:col>0</xdr:col>
      <xdr:colOff>152400</xdr:colOff>
      <xdr:row>1061</xdr:row>
      <xdr:rowOff>142875</xdr:rowOff>
    </xdr:to>
    <xdr:pic>
      <xdr:nvPicPr>
        <xdr:cNvPr id="1062" name="Picture 1061" descr="Edit">
          <a:hlinkClick xmlns:r="http://schemas.openxmlformats.org/officeDocument/2006/relationships" r:id="rId9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89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1062</xdr:row>
      <xdr:rowOff>0</xdr:rowOff>
    </xdr:from>
    <xdr:to>
      <xdr:col>0</xdr:col>
      <xdr:colOff>152400</xdr:colOff>
      <xdr:row>1062</xdr:row>
      <xdr:rowOff>142875</xdr:rowOff>
    </xdr:to>
    <xdr:pic>
      <xdr:nvPicPr>
        <xdr:cNvPr id="1063" name="Picture 1062" descr="Edit">
          <a:hlinkClick xmlns:r="http://schemas.openxmlformats.org/officeDocument/2006/relationships" r:id="rId9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07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0</xdr:rowOff>
    </xdr:from>
    <xdr:to>
      <xdr:col>0</xdr:col>
      <xdr:colOff>152400</xdr:colOff>
      <xdr:row>1063</xdr:row>
      <xdr:rowOff>142875</xdr:rowOff>
    </xdr:to>
    <xdr:pic>
      <xdr:nvPicPr>
        <xdr:cNvPr id="1064" name="Picture 1063" descr="Edit">
          <a:hlinkClick xmlns:r="http://schemas.openxmlformats.org/officeDocument/2006/relationships" r:id="rId9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4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1064</xdr:row>
      <xdr:rowOff>0</xdr:rowOff>
    </xdr:from>
    <xdr:to>
      <xdr:col>0</xdr:col>
      <xdr:colOff>152400</xdr:colOff>
      <xdr:row>1064</xdr:row>
      <xdr:rowOff>142875</xdr:rowOff>
    </xdr:to>
    <xdr:pic>
      <xdr:nvPicPr>
        <xdr:cNvPr id="1065" name="Picture 1064" descr="Edit">
          <a:hlinkClick xmlns:r="http://schemas.openxmlformats.org/officeDocument/2006/relationships" r:id="rId9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1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1065</xdr:row>
      <xdr:rowOff>0</xdr:rowOff>
    </xdr:from>
    <xdr:to>
      <xdr:col>0</xdr:col>
      <xdr:colOff>152400</xdr:colOff>
      <xdr:row>1065</xdr:row>
      <xdr:rowOff>142875</xdr:rowOff>
    </xdr:to>
    <xdr:pic>
      <xdr:nvPicPr>
        <xdr:cNvPr id="1066" name="Picture 1065" descr="Edit">
          <a:hlinkClick xmlns:r="http://schemas.openxmlformats.org/officeDocument/2006/relationships" r:id="rId9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58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1066</xdr:row>
      <xdr:rowOff>0</xdr:rowOff>
    </xdr:from>
    <xdr:to>
      <xdr:col>0</xdr:col>
      <xdr:colOff>152400</xdr:colOff>
      <xdr:row>1066</xdr:row>
      <xdr:rowOff>142875</xdr:rowOff>
    </xdr:to>
    <xdr:pic>
      <xdr:nvPicPr>
        <xdr:cNvPr id="1067" name="Picture 1066" descr="Edit">
          <a:hlinkClick xmlns:r="http://schemas.openxmlformats.org/officeDocument/2006/relationships" r:id="rId9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75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0</xdr:col>
      <xdr:colOff>152400</xdr:colOff>
      <xdr:row>1067</xdr:row>
      <xdr:rowOff>142875</xdr:rowOff>
    </xdr:to>
    <xdr:pic>
      <xdr:nvPicPr>
        <xdr:cNvPr id="1068" name="Picture 1067" descr="Edit">
          <a:hlinkClick xmlns:r="http://schemas.openxmlformats.org/officeDocument/2006/relationships" r:id="rId9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92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1068</xdr:row>
      <xdr:rowOff>0</xdr:rowOff>
    </xdr:from>
    <xdr:to>
      <xdr:col>0</xdr:col>
      <xdr:colOff>152400</xdr:colOff>
      <xdr:row>1068</xdr:row>
      <xdr:rowOff>142875</xdr:rowOff>
    </xdr:to>
    <xdr:pic>
      <xdr:nvPicPr>
        <xdr:cNvPr id="1069" name="Picture 1068" descr="Edit">
          <a:hlinkClick xmlns:r="http://schemas.openxmlformats.org/officeDocument/2006/relationships" r:id="rId9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9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1069</xdr:row>
      <xdr:rowOff>0</xdr:rowOff>
    </xdr:from>
    <xdr:to>
      <xdr:col>0</xdr:col>
      <xdr:colOff>152400</xdr:colOff>
      <xdr:row>1069</xdr:row>
      <xdr:rowOff>142875</xdr:rowOff>
    </xdr:to>
    <xdr:pic>
      <xdr:nvPicPr>
        <xdr:cNvPr id="1070" name="Picture 1069" descr="Edit">
          <a:hlinkClick xmlns:r="http://schemas.openxmlformats.org/officeDocument/2006/relationships" r:id="rId9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7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1070</xdr:row>
      <xdr:rowOff>0</xdr:rowOff>
    </xdr:from>
    <xdr:to>
      <xdr:col>0</xdr:col>
      <xdr:colOff>152400</xdr:colOff>
      <xdr:row>1070</xdr:row>
      <xdr:rowOff>142875</xdr:rowOff>
    </xdr:to>
    <xdr:pic>
      <xdr:nvPicPr>
        <xdr:cNvPr id="1071" name="Picture 1070" descr="Edit">
          <a:hlinkClick xmlns:r="http://schemas.openxmlformats.org/officeDocument/2006/relationships" r:id="rId9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44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1071</xdr:row>
      <xdr:rowOff>0</xdr:rowOff>
    </xdr:from>
    <xdr:to>
      <xdr:col>0</xdr:col>
      <xdr:colOff>152400</xdr:colOff>
      <xdr:row>1071</xdr:row>
      <xdr:rowOff>142875</xdr:rowOff>
    </xdr:to>
    <xdr:pic>
      <xdr:nvPicPr>
        <xdr:cNvPr id="1072" name="Picture 1071" descr="Edit">
          <a:hlinkClick xmlns:r="http://schemas.openxmlformats.org/officeDocument/2006/relationships" r:id="rId9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1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1072</xdr:row>
      <xdr:rowOff>0</xdr:rowOff>
    </xdr:from>
    <xdr:to>
      <xdr:col>0</xdr:col>
      <xdr:colOff>152400</xdr:colOff>
      <xdr:row>1072</xdr:row>
      <xdr:rowOff>142875</xdr:rowOff>
    </xdr:to>
    <xdr:pic>
      <xdr:nvPicPr>
        <xdr:cNvPr id="1073" name="Picture 1072" descr="Edit">
          <a:hlinkClick xmlns:r="http://schemas.openxmlformats.org/officeDocument/2006/relationships" r:id="rId9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78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1073</xdr:row>
      <xdr:rowOff>0</xdr:rowOff>
    </xdr:from>
    <xdr:to>
      <xdr:col>0</xdr:col>
      <xdr:colOff>152400</xdr:colOff>
      <xdr:row>1073</xdr:row>
      <xdr:rowOff>142875</xdr:rowOff>
    </xdr:to>
    <xdr:pic>
      <xdr:nvPicPr>
        <xdr:cNvPr id="1074" name="Picture 1073" descr="Edit">
          <a:hlinkClick xmlns:r="http://schemas.openxmlformats.org/officeDocument/2006/relationships" r:id="rId9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95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1074</xdr:row>
      <xdr:rowOff>0</xdr:rowOff>
    </xdr:from>
    <xdr:to>
      <xdr:col>0</xdr:col>
      <xdr:colOff>152400</xdr:colOff>
      <xdr:row>1074</xdr:row>
      <xdr:rowOff>142875</xdr:rowOff>
    </xdr:to>
    <xdr:pic>
      <xdr:nvPicPr>
        <xdr:cNvPr id="1075" name="Picture 1074" descr="Edit">
          <a:hlinkClick xmlns:r="http://schemas.openxmlformats.org/officeDocument/2006/relationships" r:id="rId9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2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1075</xdr:row>
      <xdr:rowOff>0</xdr:rowOff>
    </xdr:from>
    <xdr:to>
      <xdr:col>0</xdr:col>
      <xdr:colOff>152400</xdr:colOff>
      <xdr:row>1075</xdr:row>
      <xdr:rowOff>142875</xdr:rowOff>
    </xdr:to>
    <xdr:pic>
      <xdr:nvPicPr>
        <xdr:cNvPr id="1076" name="Picture 1075" descr="Edit">
          <a:hlinkClick xmlns:r="http://schemas.openxmlformats.org/officeDocument/2006/relationships" r:id="rId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9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1076</xdr:row>
      <xdr:rowOff>0</xdr:rowOff>
    </xdr:from>
    <xdr:to>
      <xdr:col>0</xdr:col>
      <xdr:colOff>152400</xdr:colOff>
      <xdr:row>1076</xdr:row>
      <xdr:rowOff>142875</xdr:rowOff>
    </xdr:to>
    <xdr:pic>
      <xdr:nvPicPr>
        <xdr:cNvPr id="1077" name="Picture 1076" descr="Edit">
          <a:hlinkClick xmlns:r="http://schemas.openxmlformats.org/officeDocument/2006/relationships" r:id="rId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7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1077</xdr:row>
      <xdr:rowOff>0</xdr:rowOff>
    </xdr:from>
    <xdr:to>
      <xdr:col>0</xdr:col>
      <xdr:colOff>152400</xdr:colOff>
      <xdr:row>1077</xdr:row>
      <xdr:rowOff>142875</xdr:rowOff>
    </xdr:to>
    <xdr:pic>
      <xdr:nvPicPr>
        <xdr:cNvPr id="1078" name="Picture 1077" descr="Edit">
          <a:hlinkClick xmlns:r="http://schemas.openxmlformats.org/officeDocument/2006/relationships" r:id="rId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64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1078</xdr:row>
      <xdr:rowOff>0</xdr:rowOff>
    </xdr:from>
    <xdr:to>
      <xdr:col>0</xdr:col>
      <xdr:colOff>152400</xdr:colOff>
      <xdr:row>1078</xdr:row>
      <xdr:rowOff>142875</xdr:rowOff>
    </xdr:to>
    <xdr:pic>
      <xdr:nvPicPr>
        <xdr:cNvPr id="1079" name="Picture 1078" descr="Edit">
          <a:hlinkClick xmlns:r="http://schemas.openxmlformats.org/officeDocument/2006/relationships" r:id="rId9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81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1079</xdr:row>
      <xdr:rowOff>0</xdr:rowOff>
    </xdr:from>
    <xdr:to>
      <xdr:col>0</xdr:col>
      <xdr:colOff>152400</xdr:colOff>
      <xdr:row>1079</xdr:row>
      <xdr:rowOff>142875</xdr:rowOff>
    </xdr:to>
    <xdr:pic>
      <xdr:nvPicPr>
        <xdr:cNvPr id="1080" name="Picture 1079" descr="Edit">
          <a:hlinkClick xmlns:r="http://schemas.openxmlformats.org/officeDocument/2006/relationships" r:id="rId9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8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1080</xdr:row>
      <xdr:rowOff>0</xdr:rowOff>
    </xdr:from>
    <xdr:to>
      <xdr:col>0</xdr:col>
      <xdr:colOff>152400</xdr:colOff>
      <xdr:row>1080</xdr:row>
      <xdr:rowOff>142875</xdr:rowOff>
    </xdr:to>
    <xdr:pic>
      <xdr:nvPicPr>
        <xdr:cNvPr id="1081" name="Picture 1080" descr="Edit">
          <a:hlinkClick xmlns:r="http://schemas.openxmlformats.org/officeDocument/2006/relationships" r:id="rId9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5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1081</xdr:row>
      <xdr:rowOff>0</xdr:rowOff>
    </xdr:from>
    <xdr:to>
      <xdr:col>0</xdr:col>
      <xdr:colOff>152400</xdr:colOff>
      <xdr:row>1081</xdr:row>
      <xdr:rowOff>142875</xdr:rowOff>
    </xdr:to>
    <xdr:pic>
      <xdr:nvPicPr>
        <xdr:cNvPr id="1082" name="Picture 1081" descr="Edit">
          <a:hlinkClick xmlns:r="http://schemas.openxmlformats.org/officeDocument/2006/relationships" r:id="rId9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2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0</xdr:col>
      <xdr:colOff>152400</xdr:colOff>
      <xdr:row>1082</xdr:row>
      <xdr:rowOff>142875</xdr:rowOff>
    </xdr:to>
    <xdr:pic>
      <xdr:nvPicPr>
        <xdr:cNvPr id="1083" name="Picture 1082" descr="Edit">
          <a:hlinkClick xmlns:r="http://schemas.openxmlformats.org/officeDocument/2006/relationships" r:id="rId9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49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1083</xdr:row>
      <xdr:rowOff>0</xdr:rowOff>
    </xdr:from>
    <xdr:to>
      <xdr:col>0</xdr:col>
      <xdr:colOff>152400</xdr:colOff>
      <xdr:row>1083</xdr:row>
      <xdr:rowOff>142875</xdr:rowOff>
    </xdr:to>
    <xdr:pic>
      <xdr:nvPicPr>
        <xdr:cNvPr id="1084" name="Picture 1083" descr="Edit">
          <a:hlinkClick xmlns:r="http://schemas.openxmlformats.org/officeDocument/2006/relationships" r:id="rId9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67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1084</xdr:row>
      <xdr:rowOff>0</xdr:rowOff>
    </xdr:from>
    <xdr:to>
      <xdr:col>0</xdr:col>
      <xdr:colOff>152400</xdr:colOff>
      <xdr:row>1084</xdr:row>
      <xdr:rowOff>142875</xdr:rowOff>
    </xdr:to>
    <xdr:pic>
      <xdr:nvPicPr>
        <xdr:cNvPr id="1085" name="Picture 1084" descr="Edit">
          <a:hlinkClick xmlns:r="http://schemas.openxmlformats.org/officeDocument/2006/relationships" r:id="rId9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84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1085</xdr:row>
      <xdr:rowOff>0</xdr:rowOff>
    </xdr:from>
    <xdr:to>
      <xdr:col>0</xdr:col>
      <xdr:colOff>152400</xdr:colOff>
      <xdr:row>1085</xdr:row>
      <xdr:rowOff>142875</xdr:rowOff>
    </xdr:to>
    <xdr:pic>
      <xdr:nvPicPr>
        <xdr:cNvPr id="1086" name="Picture 1085" descr="Edit">
          <a:hlinkClick xmlns:r="http://schemas.openxmlformats.org/officeDocument/2006/relationships" r:id="rId9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01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1086</xdr:row>
      <xdr:rowOff>0</xdr:rowOff>
    </xdr:from>
    <xdr:to>
      <xdr:col>0</xdr:col>
      <xdr:colOff>152400</xdr:colOff>
      <xdr:row>1086</xdr:row>
      <xdr:rowOff>142875</xdr:rowOff>
    </xdr:to>
    <xdr:pic>
      <xdr:nvPicPr>
        <xdr:cNvPr id="1087" name="Picture 1086" descr="Edit">
          <a:hlinkClick xmlns:r="http://schemas.openxmlformats.org/officeDocument/2006/relationships" r:id="rId9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8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152400</xdr:colOff>
      <xdr:row>1087</xdr:row>
      <xdr:rowOff>142875</xdr:rowOff>
    </xdr:to>
    <xdr:pic>
      <xdr:nvPicPr>
        <xdr:cNvPr id="1088" name="Picture 1087" descr="Edit">
          <a:hlinkClick xmlns:r="http://schemas.openxmlformats.org/officeDocument/2006/relationships" r:id="rId9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35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1088</xdr:row>
      <xdr:rowOff>0</xdr:rowOff>
    </xdr:from>
    <xdr:to>
      <xdr:col>0</xdr:col>
      <xdr:colOff>152400</xdr:colOff>
      <xdr:row>1088</xdr:row>
      <xdr:rowOff>142875</xdr:rowOff>
    </xdr:to>
    <xdr:pic>
      <xdr:nvPicPr>
        <xdr:cNvPr id="1089" name="Picture 1088" descr="Edit">
          <a:hlinkClick xmlns:r="http://schemas.openxmlformats.org/officeDocument/2006/relationships" r:id="rId9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52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1089</xdr:row>
      <xdr:rowOff>0</xdr:rowOff>
    </xdr:from>
    <xdr:to>
      <xdr:col>0</xdr:col>
      <xdr:colOff>152400</xdr:colOff>
      <xdr:row>1089</xdr:row>
      <xdr:rowOff>142875</xdr:rowOff>
    </xdr:to>
    <xdr:pic>
      <xdr:nvPicPr>
        <xdr:cNvPr id="1090" name="Picture 1089" descr="Edit">
          <a:hlinkClick xmlns:r="http://schemas.openxmlformats.org/officeDocument/2006/relationships" r:id="rId9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1090</xdr:row>
      <xdr:rowOff>0</xdr:rowOff>
    </xdr:from>
    <xdr:to>
      <xdr:col>0</xdr:col>
      <xdr:colOff>152400</xdr:colOff>
      <xdr:row>1090</xdr:row>
      <xdr:rowOff>142875</xdr:rowOff>
    </xdr:to>
    <xdr:pic>
      <xdr:nvPicPr>
        <xdr:cNvPr id="1091" name="Picture 1090" descr="Edit">
          <a:hlinkClick xmlns:r="http://schemas.openxmlformats.org/officeDocument/2006/relationships" r:id="rId9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7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1091</xdr:row>
      <xdr:rowOff>0</xdr:rowOff>
    </xdr:from>
    <xdr:to>
      <xdr:col>0</xdr:col>
      <xdr:colOff>152400</xdr:colOff>
      <xdr:row>1091</xdr:row>
      <xdr:rowOff>142875</xdr:rowOff>
    </xdr:to>
    <xdr:pic>
      <xdr:nvPicPr>
        <xdr:cNvPr id="1092" name="Picture 1091" descr="Edit">
          <a:hlinkClick xmlns:r="http://schemas.openxmlformats.org/officeDocument/2006/relationships" r:id="rId9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4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1092</xdr:row>
      <xdr:rowOff>0</xdr:rowOff>
    </xdr:from>
    <xdr:to>
      <xdr:col>0</xdr:col>
      <xdr:colOff>152400</xdr:colOff>
      <xdr:row>1092</xdr:row>
      <xdr:rowOff>142875</xdr:rowOff>
    </xdr:to>
    <xdr:pic>
      <xdr:nvPicPr>
        <xdr:cNvPr id="1093" name="Picture 1092" descr="Edit">
          <a:hlinkClick xmlns:r="http://schemas.openxmlformats.org/officeDocument/2006/relationships" r:id="rId9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21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1093</xdr:row>
      <xdr:rowOff>0</xdr:rowOff>
    </xdr:from>
    <xdr:to>
      <xdr:col>0</xdr:col>
      <xdr:colOff>152400</xdr:colOff>
      <xdr:row>1093</xdr:row>
      <xdr:rowOff>142875</xdr:rowOff>
    </xdr:to>
    <xdr:pic>
      <xdr:nvPicPr>
        <xdr:cNvPr id="1094" name="Picture 1093" descr="Edit">
          <a:hlinkClick xmlns:r="http://schemas.openxmlformats.org/officeDocument/2006/relationships" r:id="rId9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8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1094</xdr:row>
      <xdr:rowOff>0</xdr:rowOff>
    </xdr:from>
    <xdr:to>
      <xdr:col>0</xdr:col>
      <xdr:colOff>152400</xdr:colOff>
      <xdr:row>1094</xdr:row>
      <xdr:rowOff>142875</xdr:rowOff>
    </xdr:to>
    <xdr:pic>
      <xdr:nvPicPr>
        <xdr:cNvPr id="1095" name="Picture 1094" descr="Edit">
          <a:hlinkClick xmlns:r="http://schemas.openxmlformats.org/officeDocument/2006/relationships" r:id="rId9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55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0</xdr:col>
      <xdr:colOff>152400</xdr:colOff>
      <xdr:row>1095</xdr:row>
      <xdr:rowOff>142875</xdr:rowOff>
    </xdr:to>
    <xdr:pic>
      <xdr:nvPicPr>
        <xdr:cNvPr id="1096" name="Picture 1095" descr="Edit">
          <a:hlinkClick xmlns:r="http://schemas.openxmlformats.org/officeDocument/2006/relationships" r:id="rId9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2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1096</xdr:row>
      <xdr:rowOff>0</xdr:rowOff>
    </xdr:from>
    <xdr:to>
      <xdr:col>0</xdr:col>
      <xdr:colOff>152400</xdr:colOff>
      <xdr:row>1096</xdr:row>
      <xdr:rowOff>142875</xdr:rowOff>
    </xdr:to>
    <xdr:pic>
      <xdr:nvPicPr>
        <xdr:cNvPr id="1097" name="Picture 1096" descr="Edit">
          <a:hlinkClick xmlns:r="http://schemas.openxmlformats.org/officeDocument/2006/relationships" r:id="rId9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89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1097</xdr:row>
      <xdr:rowOff>0</xdr:rowOff>
    </xdr:from>
    <xdr:to>
      <xdr:col>0</xdr:col>
      <xdr:colOff>152400</xdr:colOff>
      <xdr:row>1097</xdr:row>
      <xdr:rowOff>142875</xdr:rowOff>
    </xdr:to>
    <xdr:pic>
      <xdr:nvPicPr>
        <xdr:cNvPr id="1098" name="Picture 1097" descr="Edit">
          <a:hlinkClick xmlns:r="http://schemas.openxmlformats.org/officeDocument/2006/relationships" r:id="rId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7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1098</xdr:row>
      <xdr:rowOff>0</xdr:rowOff>
    </xdr:from>
    <xdr:to>
      <xdr:col>0</xdr:col>
      <xdr:colOff>152400</xdr:colOff>
      <xdr:row>1098</xdr:row>
      <xdr:rowOff>142875</xdr:rowOff>
    </xdr:to>
    <xdr:pic>
      <xdr:nvPicPr>
        <xdr:cNvPr id="1099" name="Picture 1098" descr="Edit">
          <a:hlinkClick xmlns:r="http://schemas.openxmlformats.org/officeDocument/2006/relationships" r:id="rId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24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1099</xdr:row>
      <xdr:rowOff>0</xdr:rowOff>
    </xdr:from>
    <xdr:to>
      <xdr:col>0</xdr:col>
      <xdr:colOff>152400</xdr:colOff>
      <xdr:row>1099</xdr:row>
      <xdr:rowOff>142875</xdr:rowOff>
    </xdr:to>
    <xdr:pic>
      <xdr:nvPicPr>
        <xdr:cNvPr id="1100" name="Picture 1099" descr="Edit">
          <a:hlinkClick xmlns:r="http://schemas.openxmlformats.org/officeDocument/2006/relationships" r:id="rId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41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1100</xdr:row>
      <xdr:rowOff>0</xdr:rowOff>
    </xdr:from>
    <xdr:to>
      <xdr:col>0</xdr:col>
      <xdr:colOff>152400</xdr:colOff>
      <xdr:row>1100</xdr:row>
      <xdr:rowOff>142875</xdr:rowOff>
    </xdr:to>
    <xdr:pic>
      <xdr:nvPicPr>
        <xdr:cNvPr id="1101" name="Picture 1100" descr="Edit">
          <a:hlinkClick xmlns:r="http://schemas.openxmlformats.org/officeDocument/2006/relationships" r:id="rId9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8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1101</xdr:row>
      <xdr:rowOff>0</xdr:rowOff>
    </xdr:from>
    <xdr:to>
      <xdr:col>0</xdr:col>
      <xdr:colOff>152400</xdr:colOff>
      <xdr:row>1101</xdr:row>
      <xdr:rowOff>142875</xdr:rowOff>
    </xdr:to>
    <xdr:pic>
      <xdr:nvPicPr>
        <xdr:cNvPr id="1102" name="Picture 1101" descr="Edit">
          <a:hlinkClick xmlns:r="http://schemas.openxmlformats.org/officeDocument/2006/relationships" r:id="rId9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75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152400</xdr:colOff>
      <xdr:row>1102</xdr:row>
      <xdr:rowOff>142875</xdr:rowOff>
    </xdr:to>
    <xdr:pic>
      <xdr:nvPicPr>
        <xdr:cNvPr id="1103" name="Picture 1102" descr="Edit">
          <a:hlinkClick xmlns:r="http://schemas.openxmlformats.org/officeDocument/2006/relationships" r:id="rId9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92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1103</xdr:row>
      <xdr:rowOff>0</xdr:rowOff>
    </xdr:from>
    <xdr:to>
      <xdr:col>0</xdr:col>
      <xdr:colOff>152400</xdr:colOff>
      <xdr:row>1103</xdr:row>
      <xdr:rowOff>142875</xdr:rowOff>
    </xdr:to>
    <xdr:pic>
      <xdr:nvPicPr>
        <xdr:cNvPr id="1104" name="Picture 1103" descr="Edit">
          <a:hlinkClick xmlns:r="http://schemas.openxmlformats.org/officeDocument/2006/relationships" r:id="rId9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09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1104</xdr:row>
      <xdr:rowOff>0</xdr:rowOff>
    </xdr:from>
    <xdr:to>
      <xdr:col>0</xdr:col>
      <xdr:colOff>152400</xdr:colOff>
      <xdr:row>1104</xdr:row>
      <xdr:rowOff>142875</xdr:rowOff>
    </xdr:to>
    <xdr:pic>
      <xdr:nvPicPr>
        <xdr:cNvPr id="1105" name="Picture 1104" descr="Edit">
          <a:hlinkClick xmlns:r="http://schemas.openxmlformats.org/officeDocument/2006/relationships" r:id="rId9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27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1105</xdr:row>
      <xdr:rowOff>0</xdr:rowOff>
    </xdr:from>
    <xdr:to>
      <xdr:col>0</xdr:col>
      <xdr:colOff>152400</xdr:colOff>
      <xdr:row>1105</xdr:row>
      <xdr:rowOff>142875</xdr:rowOff>
    </xdr:to>
    <xdr:pic>
      <xdr:nvPicPr>
        <xdr:cNvPr id="1106" name="Picture 1105" descr="Edit">
          <a:hlinkClick xmlns:r="http://schemas.openxmlformats.org/officeDocument/2006/relationships" r:id="rId9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44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1106</xdr:row>
      <xdr:rowOff>0</xdr:rowOff>
    </xdr:from>
    <xdr:to>
      <xdr:col>0</xdr:col>
      <xdr:colOff>152400</xdr:colOff>
      <xdr:row>1106</xdr:row>
      <xdr:rowOff>142875</xdr:rowOff>
    </xdr:to>
    <xdr:pic>
      <xdr:nvPicPr>
        <xdr:cNvPr id="1107" name="Picture 1106" descr="Edit">
          <a:hlinkClick xmlns:r="http://schemas.openxmlformats.org/officeDocument/2006/relationships" r:id="rId9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61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1107</xdr:row>
      <xdr:rowOff>0</xdr:rowOff>
    </xdr:from>
    <xdr:to>
      <xdr:col>0</xdr:col>
      <xdr:colOff>152400</xdr:colOff>
      <xdr:row>1107</xdr:row>
      <xdr:rowOff>142875</xdr:rowOff>
    </xdr:to>
    <xdr:pic>
      <xdr:nvPicPr>
        <xdr:cNvPr id="1108" name="Picture 1107" descr="Edit">
          <a:hlinkClick xmlns:r="http://schemas.openxmlformats.org/officeDocument/2006/relationships" r:id="rId9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8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1108</xdr:row>
      <xdr:rowOff>0</xdr:rowOff>
    </xdr:from>
    <xdr:to>
      <xdr:col>0</xdr:col>
      <xdr:colOff>152400</xdr:colOff>
      <xdr:row>1108</xdr:row>
      <xdr:rowOff>142875</xdr:rowOff>
    </xdr:to>
    <xdr:pic>
      <xdr:nvPicPr>
        <xdr:cNvPr id="1109" name="Picture 1108" descr="Edit">
          <a:hlinkClick xmlns:r="http://schemas.openxmlformats.org/officeDocument/2006/relationships" r:id="rId9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95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1109</xdr:row>
      <xdr:rowOff>0</xdr:rowOff>
    </xdr:from>
    <xdr:to>
      <xdr:col>0</xdr:col>
      <xdr:colOff>152400</xdr:colOff>
      <xdr:row>1109</xdr:row>
      <xdr:rowOff>142875</xdr:rowOff>
    </xdr:to>
    <xdr:pic>
      <xdr:nvPicPr>
        <xdr:cNvPr id="1110" name="Picture 1109" descr="Edit">
          <a:hlinkClick xmlns:r="http://schemas.openxmlformats.org/officeDocument/2006/relationships" r:id="rId9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12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0</xdr:col>
      <xdr:colOff>152400</xdr:colOff>
      <xdr:row>1110</xdr:row>
      <xdr:rowOff>142875</xdr:rowOff>
    </xdr:to>
    <xdr:pic>
      <xdr:nvPicPr>
        <xdr:cNvPr id="1111" name="Picture 1110" descr="Edit">
          <a:hlinkClick xmlns:r="http://schemas.openxmlformats.org/officeDocument/2006/relationships" r:id="rId9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29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1111</xdr:row>
      <xdr:rowOff>0</xdr:rowOff>
    </xdr:from>
    <xdr:to>
      <xdr:col>0</xdr:col>
      <xdr:colOff>152400</xdr:colOff>
      <xdr:row>1111</xdr:row>
      <xdr:rowOff>142875</xdr:rowOff>
    </xdr:to>
    <xdr:pic>
      <xdr:nvPicPr>
        <xdr:cNvPr id="1112" name="Picture 1111" descr="Edit">
          <a:hlinkClick xmlns:r="http://schemas.openxmlformats.org/officeDocument/2006/relationships" r:id="rId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7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1112</xdr:row>
      <xdr:rowOff>0</xdr:rowOff>
    </xdr:from>
    <xdr:to>
      <xdr:col>0</xdr:col>
      <xdr:colOff>152400</xdr:colOff>
      <xdr:row>1112</xdr:row>
      <xdr:rowOff>142875</xdr:rowOff>
    </xdr:to>
    <xdr:pic>
      <xdr:nvPicPr>
        <xdr:cNvPr id="1113" name="Picture 1112" descr="Edit">
          <a:hlinkClick xmlns:r="http://schemas.openxmlformats.org/officeDocument/2006/relationships" r:id="rId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4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1113</xdr:row>
      <xdr:rowOff>0</xdr:rowOff>
    </xdr:from>
    <xdr:to>
      <xdr:col>0</xdr:col>
      <xdr:colOff>152400</xdr:colOff>
      <xdr:row>1113</xdr:row>
      <xdr:rowOff>142875</xdr:rowOff>
    </xdr:to>
    <xdr:pic>
      <xdr:nvPicPr>
        <xdr:cNvPr id="1114" name="Picture 1113" descr="Edit">
          <a:hlinkClick xmlns:r="http://schemas.openxmlformats.org/officeDocument/2006/relationships" r:id="rId9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81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1114</xdr:row>
      <xdr:rowOff>0</xdr:rowOff>
    </xdr:from>
    <xdr:to>
      <xdr:col>0</xdr:col>
      <xdr:colOff>152400</xdr:colOff>
      <xdr:row>1114</xdr:row>
      <xdr:rowOff>142875</xdr:rowOff>
    </xdr:to>
    <xdr:pic>
      <xdr:nvPicPr>
        <xdr:cNvPr id="1115" name="Picture 1114" descr="Edit">
          <a:hlinkClick xmlns:r="http://schemas.openxmlformats.org/officeDocument/2006/relationships" r:id="rId9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98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1115</xdr:row>
      <xdr:rowOff>0</xdr:rowOff>
    </xdr:from>
    <xdr:to>
      <xdr:col>0</xdr:col>
      <xdr:colOff>152400</xdr:colOff>
      <xdr:row>1115</xdr:row>
      <xdr:rowOff>142875</xdr:rowOff>
    </xdr:to>
    <xdr:pic>
      <xdr:nvPicPr>
        <xdr:cNvPr id="1116" name="Picture 1115" descr="Edit">
          <a:hlinkClick xmlns:r="http://schemas.openxmlformats.org/officeDocument/2006/relationships" r:id="rId9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15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1116</xdr:row>
      <xdr:rowOff>0</xdr:rowOff>
    </xdr:from>
    <xdr:to>
      <xdr:col>0</xdr:col>
      <xdr:colOff>152400</xdr:colOff>
      <xdr:row>1116</xdr:row>
      <xdr:rowOff>142875</xdr:rowOff>
    </xdr:to>
    <xdr:pic>
      <xdr:nvPicPr>
        <xdr:cNvPr id="1117" name="Picture 1116" descr="Edit">
          <a:hlinkClick xmlns:r="http://schemas.openxmlformats.org/officeDocument/2006/relationships" r:id="rId9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32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1117</xdr:row>
      <xdr:rowOff>0</xdr:rowOff>
    </xdr:from>
    <xdr:to>
      <xdr:col>0</xdr:col>
      <xdr:colOff>152400</xdr:colOff>
      <xdr:row>1117</xdr:row>
      <xdr:rowOff>142875</xdr:rowOff>
    </xdr:to>
    <xdr:pic>
      <xdr:nvPicPr>
        <xdr:cNvPr id="1118" name="Picture 1117" descr="Edit">
          <a:hlinkClick xmlns:r="http://schemas.openxmlformats.org/officeDocument/2006/relationships" r:id="rId9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0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1118</xdr:row>
      <xdr:rowOff>0</xdr:rowOff>
    </xdr:from>
    <xdr:to>
      <xdr:col>0</xdr:col>
      <xdr:colOff>152400</xdr:colOff>
      <xdr:row>1118</xdr:row>
      <xdr:rowOff>142875</xdr:rowOff>
    </xdr:to>
    <xdr:pic>
      <xdr:nvPicPr>
        <xdr:cNvPr id="1119" name="Picture 1118" descr="Edit">
          <a:hlinkClick xmlns:r="http://schemas.openxmlformats.org/officeDocument/2006/relationships" r:id="rId9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67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1119</xdr:row>
      <xdr:rowOff>0</xdr:rowOff>
    </xdr:from>
    <xdr:to>
      <xdr:col>0</xdr:col>
      <xdr:colOff>152400</xdr:colOff>
      <xdr:row>1119</xdr:row>
      <xdr:rowOff>142875</xdr:rowOff>
    </xdr:to>
    <xdr:pic>
      <xdr:nvPicPr>
        <xdr:cNvPr id="1120" name="Picture 1119" descr="Edit">
          <a:hlinkClick xmlns:r="http://schemas.openxmlformats.org/officeDocument/2006/relationships" r:id="rId9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84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1120</xdr:row>
      <xdr:rowOff>0</xdr:rowOff>
    </xdr:from>
    <xdr:to>
      <xdr:col>0</xdr:col>
      <xdr:colOff>152400</xdr:colOff>
      <xdr:row>1120</xdr:row>
      <xdr:rowOff>142875</xdr:rowOff>
    </xdr:to>
    <xdr:pic>
      <xdr:nvPicPr>
        <xdr:cNvPr id="1121" name="Picture 1120" descr="Edit">
          <a:hlinkClick xmlns:r="http://schemas.openxmlformats.org/officeDocument/2006/relationships" r:id="rId9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1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1121</xdr:row>
      <xdr:rowOff>0</xdr:rowOff>
    </xdr:from>
    <xdr:to>
      <xdr:col>0</xdr:col>
      <xdr:colOff>152400</xdr:colOff>
      <xdr:row>1121</xdr:row>
      <xdr:rowOff>142875</xdr:rowOff>
    </xdr:to>
    <xdr:pic>
      <xdr:nvPicPr>
        <xdr:cNvPr id="1122" name="Picture 1121" descr="Edit">
          <a:hlinkClick xmlns:r="http://schemas.openxmlformats.org/officeDocument/2006/relationships" r:id="rId9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18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1122</xdr:row>
      <xdr:rowOff>0</xdr:rowOff>
    </xdr:from>
    <xdr:to>
      <xdr:col>0</xdr:col>
      <xdr:colOff>152400</xdr:colOff>
      <xdr:row>1122</xdr:row>
      <xdr:rowOff>142875</xdr:rowOff>
    </xdr:to>
    <xdr:pic>
      <xdr:nvPicPr>
        <xdr:cNvPr id="1123" name="Picture 1122" descr="Edit">
          <a:hlinkClick xmlns:r="http://schemas.openxmlformats.org/officeDocument/2006/relationships" r:id="rId9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5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1123</xdr:row>
      <xdr:rowOff>0</xdr:rowOff>
    </xdr:from>
    <xdr:to>
      <xdr:col>0</xdr:col>
      <xdr:colOff>152400</xdr:colOff>
      <xdr:row>1123</xdr:row>
      <xdr:rowOff>142875</xdr:rowOff>
    </xdr:to>
    <xdr:pic>
      <xdr:nvPicPr>
        <xdr:cNvPr id="1124" name="Picture 1123" descr="Edit">
          <a:hlinkClick xmlns:r="http://schemas.openxmlformats.org/officeDocument/2006/relationships" r:id="rId9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52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1124</xdr:row>
      <xdr:rowOff>0</xdr:rowOff>
    </xdr:from>
    <xdr:to>
      <xdr:col>0</xdr:col>
      <xdr:colOff>152400</xdr:colOff>
      <xdr:row>1124</xdr:row>
      <xdr:rowOff>142875</xdr:rowOff>
    </xdr:to>
    <xdr:pic>
      <xdr:nvPicPr>
        <xdr:cNvPr id="1125" name="Picture 1124" descr="Edit">
          <a:hlinkClick xmlns:r="http://schemas.openxmlformats.org/officeDocument/2006/relationships" r:id="rId9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0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1125</xdr:row>
      <xdr:rowOff>0</xdr:rowOff>
    </xdr:from>
    <xdr:to>
      <xdr:col>0</xdr:col>
      <xdr:colOff>152400</xdr:colOff>
      <xdr:row>1125</xdr:row>
      <xdr:rowOff>142875</xdr:rowOff>
    </xdr:to>
    <xdr:pic>
      <xdr:nvPicPr>
        <xdr:cNvPr id="1126" name="Picture 1125" descr="Edit">
          <a:hlinkClick xmlns:r="http://schemas.openxmlformats.org/officeDocument/2006/relationships" r:id="rId9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87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1126</xdr:row>
      <xdr:rowOff>0</xdr:rowOff>
    </xdr:from>
    <xdr:to>
      <xdr:col>0</xdr:col>
      <xdr:colOff>152400</xdr:colOff>
      <xdr:row>1126</xdr:row>
      <xdr:rowOff>142875</xdr:rowOff>
    </xdr:to>
    <xdr:pic>
      <xdr:nvPicPr>
        <xdr:cNvPr id="1127" name="Picture 1126" descr="Edit">
          <a:hlinkClick xmlns:r="http://schemas.openxmlformats.org/officeDocument/2006/relationships" r:id="rId9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4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1127</xdr:row>
      <xdr:rowOff>0</xdr:rowOff>
    </xdr:from>
    <xdr:to>
      <xdr:col>0</xdr:col>
      <xdr:colOff>152400</xdr:colOff>
      <xdr:row>1127</xdr:row>
      <xdr:rowOff>142875</xdr:rowOff>
    </xdr:to>
    <xdr:pic>
      <xdr:nvPicPr>
        <xdr:cNvPr id="1128" name="Picture 1127" descr="Edit">
          <a:hlinkClick xmlns:r="http://schemas.openxmlformats.org/officeDocument/2006/relationships" r:id="rId9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21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1128</xdr:row>
      <xdr:rowOff>0</xdr:rowOff>
    </xdr:from>
    <xdr:to>
      <xdr:col>0</xdr:col>
      <xdr:colOff>152400</xdr:colOff>
      <xdr:row>1128</xdr:row>
      <xdr:rowOff>142875</xdr:rowOff>
    </xdr:to>
    <xdr:pic>
      <xdr:nvPicPr>
        <xdr:cNvPr id="1129" name="Picture 1128" descr="Edit">
          <a:hlinkClick xmlns:r="http://schemas.openxmlformats.org/officeDocument/2006/relationships" r:id="rId9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8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0</xdr:rowOff>
    </xdr:from>
    <xdr:to>
      <xdr:col>0</xdr:col>
      <xdr:colOff>152400</xdr:colOff>
      <xdr:row>1129</xdr:row>
      <xdr:rowOff>142875</xdr:rowOff>
    </xdr:to>
    <xdr:pic>
      <xdr:nvPicPr>
        <xdr:cNvPr id="1130" name="Picture 1129" descr="Edit">
          <a:hlinkClick xmlns:r="http://schemas.openxmlformats.org/officeDocument/2006/relationships" r:id="rId9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55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152400</xdr:colOff>
      <xdr:row>1130</xdr:row>
      <xdr:rowOff>142875</xdr:rowOff>
    </xdr:to>
    <xdr:pic>
      <xdr:nvPicPr>
        <xdr:cNvPr id="1131" name="Picture 1130" descr="Edit">
          <a:hlinkClick xmlns:r="http://schemas.openxmlformats.org/officeDocument/2006/relationships" r:id="rId9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72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1131</xdr:row>
      <xdr:rowOff>0</xdr:rowOff>
    </xdr:from>
    <xdr:to>
      <xdr:col>0</xdr:col>
      <xdr:colOff>152400</xdr:colOff>
      <xdr:row>1131</xdr:row>
      <xdr:rowOff>142875</xdr:rowOff>
    </xdr:to>
    <xdr:pic>
      <xdr:nvPicPr>
        <xdr:cNvPr id="1132" name="Picture 1131" descr="Edit">
          <a:hlinkClick xmlns:r="http://schemas.openxmlformats.org/officeDocument/2006/relationships" r:id="rId9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90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1132</xdr:row>
      <xdr:rowOff>0</xdr:rowOff>
    </xdr:from>
    <xdr:to>
      <xdr:col>0</xdr:col>
      <xdr:colOff>152400</xdr:colOff>
      <xdr:row>1132</xdr:row>
      <xdr:rowOff>142875</xdr:rowOff>
    </xdr:to>
    <xdr:pic>
      <xdr:nvPicPr>
        <xdr:cNvPr id="1133" name="Picture 1132" descr="Edit">
          <a:hlinkClick xmlns:r="http://schemas.openxmlformats.org/officeDocument/2006/relationships" r:id="rId9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7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1133</xdr:row>
      <xdr:rowOff>0</xdr:rowOff>
    </xdr:from>
    <xdr:to>
      <xdr:col>0</xdr:col>
      <xdr:colOff>152400</xdr:colOff>
      <xdr:row>1133</xdr:row>
      <xdr:rowOff>142875</xdr:rowOff>
    </xdr:to>
    <xdr:pic>
      <xdr:nvPicPr>
        <xdr:cNvPr id="1134" name="Picture 1133" descr="Edit">
          <a:hlinkClick xmlns:r="http://schemas.openxmlformats.org/officeDocument/2006/relationships" r:id="rId9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24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0</xdr:col>
      <xdr:colOff>152400</xdr:colOff>
      <xdr:row>1134</xdr:row>
      <xdr:rowOff>142875</xdr:rowOff>
    </xdr:to>
    <xdr:pic>
      <xdr:nvPicPr>
        <xdr:cNvPr id="1135" name="Picture 1134" descr="Edit">
          <a:hlinkClick xmlns:r="http://schemas.openxmlformats.org/officeDocument/2006/relationships" r:id="rId9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41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1135</xdr:row>
      <xdr:rowOff>0</xdr:rowOff>
    </xdr:from>
    <xdr:to>
      <xdr:col>0</xdr:col>
      <xdr:colOff>152400</xdr:colOff>
      <xdr:row>1135</xdr:row>
      <xdr:rowOff>142875</xdr:rowOff>
    </xdr:to>
    <xdr:pic>
      <xdr:nvPicPr>
        <xdr:cNvPr id="1136" name="Picture 1135" descr="Edit">
          <a:hlinkClick xmlns:r="http://schemas.openxmlformats.org/officeDocument/2006/relationships" r:id="rId9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8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1136</xdr:row>
      <xdr:rowOff>0</xdr:rowOff>
    </xdr:from>
    <xdr:to>
      <xdr:col>0</xdr:col>
      <xdr:colOff>152400</xdr:colOff>
      <xdr:row>1136</xdr:row>
      <xdr:rowOff>142875</xdr:rowOff>
    </xdr:to>
    <xdr:pic>
      <xdr:nvPicPr>
        <xdr:cNvPr id="1137" name="Picture 1136" descr="Edit">
          <a:hlinkClick xmlns:r="http://schemas.openxmlformats.org/officeDocument/2006/relationships" r:id="rId9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75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1137</xdr:row>
      <xdr:rowOff>0</xdr:rowOff>
    </xdr:from>
    <xdr:to>
      <xdr:col>0</xdr:col>
      <xdr:colOff>152400</xdr:colOff>
      <xdr:row>1137</xdr:row>
      <xdr:rowOff>142875</xdr:rowOff>
    </xdr:to>
    <xdr:pic>
      <xdr:nvPicPr>
        <xdr:cNvPr id="1138" name="Picture 1137" descr="Edit">
          <a:hlinkClick xmlns:r="http://schemas.openxmlformats.org/officeDocument/2006/relationships" r:id="rId9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92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1138</xdr:row>
      <xdr:rowOff>0</xdr:rowOff>
    </xdr:from>
    <xdr:to>
      <xdr:col>0</xdr:col>
      <xdr:colOff>152400</xdr:colOff>
      <xdr:row>1138</xdr:row>
      <xdr:rowOff>142875</xdr:rowOff>
    </xdr:to>
    <xdr:pic>
      <xdr:nvPicPr>
        <xdr:cNvPr id="1139" name="Picture 1138" descr="Edit">
          <a:hlinkClick xmlns:r="http://schemas.openxmlformats.org/officeDocument/2006/relationships" r:id="rId9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10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1139</xdr:row>
      <xdr:rowOff>0</xdr:rowOff>
    </xdr:from>
    <xdr:to>
      <xdr:col>0</xdr:col>
      <xdr:colOff>152400</xdr:colOff>
      <xdr:row>1139</xdr:row>
      <xdr:rowOff>142875</xdr:rowOff>
    </xdr:to>
    <xdr:pic>
      <xdr:nvPicPr>
        <xdr:cNvPr id="1140" name="Picture 1139" descr="Edit">
          <a:hlinkClick xmlns:r="http://schemas.openxmlformats.org/officeDocument/2006/relationships" r:id="rId9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27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1140</xdr:row>
      <xdr:rowOff>0</xdr:rowOff>
    </xdr:from>
    <xdr:to>
      <xdr:col>0</xdr:col>
      <xdr:colOff>152400</xdr:colOff>
      <xdr:row>1140</xdr:row>
      <xdr:rowOff>142875</xdr:rowOff>
    </xdr:to>
    <xdr:pic>
      <xdr:nvPicPr>
        <xdr:cNvPr id="1141" name="Picture 1140" descr="Edit">
          <a:hlinkClick xmlns:r="http://schemas.openxmlformats.org/officeDocument/2006/relationships" r:id="rId9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44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1141</xdr:row>
      <xdr:rowOff>0</xdr:rowOff>
    </xdr:from>
    <xdr:to>
      <xdr:col>0</xdr:col>
      <xdr:colOff>152400</xdr:colOff>
      <xdr:row>1141</xdr:row>
      <xdr:rowOff>142875</xdr:rowOff>
    </xdr:to>
    <xdr:pic>
      <xdr:nvPicPr>
        <xdr:cNvPr id="1142" name="Picture 1141" descr="Edit">
          <a:hlinkClick xmlns:r="http://schemas.openxmlformats.org/officeDocument/2006/relationships" r:id="rId9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61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1142</xdr:row>
      <xdr:rowOff>0</xdr:rowOff>
    </xdr:from>
    <xdr:to>
      <xdr:col>0</xdr:col>
      <xdr:colOff>152400</xdr:colOff>
      <xdr:row>1142</xdr:row>
      <xdr:rowOff>142875</xdr:rowOff>
    </xdr:to>
    <xdr:pic>
      <xdr:nvPicPr>
        <xdr:cNvPr id="1143" name="Picture 1142" descr="Edit">
          <a:hlinkClick xmlns:r="http://schemas.openxmlformats.org/officeDocument/2006/relationships" r:id="rId9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78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1143</xdr:row>
      <xdr:rowOff>0</xdr:rowOff>
    </xdr:from>
    <xdr:to>
      <xdr:col>0</xdr:col>
      <xdr:colOff>152400</xdr:colOff>
      <xdr:row>1143</xdr:row>
      <xdr:rowOff>142875</xdr:rowOff>
    </xdr:to>
    <xdr:pic>
      <xdr:nvPicPr>
        <xdr:cNvPr id="1144" name="Picture 1143" descr="Edit">
          <a:hlinkClick xmlns:r="http://schemas.openxmlformats.org/officeDocument/2006/relationships" r:id="rId9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95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1144</xdr:row>
      <xdr:rowOff>0</xdr:rowOff>
    </xdr:from>
    <xdr:to>
      <xdr:col>0</xdr:col>
      <xdr:colOff>152400</xdr:colOff>
      <xdr:row>1144</xdr:row>
      <xdr:rowOff>142875</xdr:rowOff>
    </xdr:to>
    <xdr:pic>
      <xdr:nvPicPr>
        <xdr:cNvPr id="1145" name="Picture 1144" descr="Edit">
          <a:hlinkClick xmlns:r="http://schemas.openxmlformats.org/officeDocument/2006/relationships" r:id="rId9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2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1145</xdr:row>
      <xdr:rowOff>0</xdr:rowOff>
    </xdr:from>
    <xdr:to>
      <xdr:col>0</xdr:col>
      <xdr:colOff>152400</xdr:colOff>
      <xdr:row>1145</xdr:row>
      <xdr:rowOff>142875</xdr:rowOff>
    </xdr:to>
    <xdr:pic>
      <xdr:nvPicPr>
        <xdr:cNvPr id="1146" name="Picture 1145" descr="Edit">
          <a:hlinkClick xmlns:r="http://schemas.openxmlformats.org/officeDocument/2006/relationships" r:id="rId9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30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1146</xdr:row>
      <xdr:rowOff>0</xdr:rowOff>
    </xdr:from>
    <xdr:to>
      <xdr:col>0</xdr:col>
      <xdr:colOff>152400</xdr:colOff>
      <xdr:row>1146</xdr:row>
      <xdr:rowOff>142875</xdr:rowOff>
    </xdr:to>
    <xdr:pic>
      <xdr:nvPicPr>
        <xdr:cNvPr id="1147" name="Picture 1146" descr="Edit">
          <a:hlinkClick xmlns:r="http://schemas.openxmlformats.org/officeDocument/2006/relationships" r:id="rId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7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1147</xdr:row>
      <xdr:rowOff>0</xdr:rowOff>
    </xdr:from>
    <xdr:to>
      <xdr:col>0</xdr:col>
      <xdr:colOff>152400</xdr:colOff>
      <xdr:row>1147</xdr:row>
      <xdr:rowOff>142875</xdr:rowOff>
    </xdr:to>
    <xdr:pic>
      <xdr:nvPicPr>
        <xdr:cNvPr id="1148" name="Picture 1147" descr="Edit">
          <a:hlinkClick xmlns:r="http://schemas.openxmlformats.org/officeDocument/2006/relationships" r:id="rId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64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1148</xdr:row>
      <xdr:rowOff>0</xdr:rowOff>
    </xdr:from>
    <xdr:to>
      <xdr:col>0</xdr:col>
      <xdr:colOff>152400</xdr:colOff>
      <xdr:row>1148</xdr:row>
      <xdr:rowOff>142875</xdr:rowOff>
    </xdr:to>
    <xdr:pic>
      <xdr:nvPicPr>
        <xdr:cNvPr id="1149" name="Picture 1148" descr="Edit">
          <a:hlinkClick xmlns:r="http://schemas.openxmlformats.org/officeDocument/2006/relationships" r:id="rId9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81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1149</xdr:row>
      <xdr:rowOff>0</xdr:rowOff>
    </xdr:from>
    <xdr:to>
      <xdr:col>0</xdr:col>
      <xdr:colOff>152400</xdr:colOff>
      <xdr:row>1149</xdr:row>
      <xdr:rowOff>142875</xdr:rowOff>
    </xdr:to>
    <xdr:pic>
      <xdr:nvPicPr>
        <xdr:cNvPr id="1150" name="Picture 1149" descr="Edit">
          <a:hlinkClick xmlns:r="http://schemas.openxmlformats.org/officeDocument/2006/relationships" r:id="rId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8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1150</xdr:row>
      <xdr:rowOff>0</xdr:rowOff>
    </xdr:from>
    <xdr:to>
      <xdr:col>0</xdr:col>
      <xdr:colOff>152400</xdr:colOff>
      <xdr:row>1150</xdr:row>
      <xdr:rowOff>142875</xdr:rowOff>
    </xdr:to>
    <xdr:pic>
      <xdr:nvPicPr>
        <xdr:cNvPr id="1151" name="Picture 1150" descr="Edit">
          <a:hlinkClick xmlns:r="http://schemas.openxmlformats.org/officeDocument/2006/relationships" r:id="rId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5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1151</xdr:row>
      <xdr:rowOff>0</xdr:rowOff>
    </xdr:from>
    <xdr:to>
      <xdr:col>0</xdr:col>
      <xdr:colOff>152400</xdr:colOff>
      <xdr:row>1151</xdr:row>
      <xdr:rowOff>142875</xdr:rowOff>
    </xdr:to>
    <xdr:pic>
      <xdr:nvPicPr>
        <xdr:cNvPr id="1152" name="Picture 1151" descr="Edit">
          <a:hlinkClick xmlns:r="http://schemas.openxmlformats.org/officeDocument/2006/relationships" r:id="rId9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2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1152</xdr:row>
      <xdr:rowOff>0</xdr:rowOff>
    </xdr:from>
    <xdr:to>
      <xdr:col>0</xdr:col>
      <xdr:colOff>152400</xdr:colOff>
      <xdr:row>1152</xdr:row>
      <xdr:rowOff>142875</xdr:rowOff>
    </xdr:to>
    <xdr:pic>
      <xdr:nvPicPr>
        <xdr:cNvPr id="1153" name="Picture 1152" descr="Edit">
          <a:hlinkClick xmlns:r="http://schemas.openxmlformats.org/officeDocument/2006/relationships" r:id="rId9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0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1153</xdr:row>
      <xdr:rowOff>0</xdr:rowOff>
    </xdr:from>
    <xdr:to>
      <xdr:col>0</xdr:col>
      <xdr:colOff>152400</xdr:colOff>
      <xdr:row>1153</xdr:row>
      <xdr:rowOff>142875</xdr:rowOff>
    </xdr:to>
    <xdr:pic>
      <xdr:nvPicPr>
        <xdr:cNvPr id="1154" name="Picture 1153" descr="Edit">
          <a:hlinkClick xmlns:r="http://schemas.openxmlformats.org/officeDocument/2006/relationships" r:id="rId9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67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1154</xdr:row>
      <xdr:rowOff>0</xdr:rowOff>
    </xdr:from>
    <xdr:to>
      <xdr:col>0</xdr:col>
      <xdr:colOff>152400</xdr:colOff>
      <xdr:row>1154</xdr:row>
      <xdr:rowOff>142875</xdr:rowOff>
    </xdr:to>
    <xdr:pic>
      <xdr:nvPicPr>
        <xdr:cNvPr id="1155" name="Picture 1154" descr="Edit">
          <a:hlinkClick xmlns:r="http://schemas.openxmlformats.org/officeDocument/2006/relationships" r:id="rId9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84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1155</xdr:row>
      <xdr:rowOff>0</xdr:rowOff>
    </xdr:from>
    <xdr:to>
      <xdr:col>0</xdr:col>
      <xdr:colOff>152400</xdr:colOff>
      <xdr:row>1155</xdr:row>
      <xdr:rowOff>142875</xdr:rowOff>
    </xdr:to>
    <xdr:pic>
      <xdr:nvPicPr>
        <xdr:cNvPr id="1156" name="Picture 1155" descr="Edit">
          <a:hlinkClick xmlns:r="http://schemas.openxmlformats.org/officeDocument/2006/relationships" r:id="rId9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01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1156</xdr:row>
      <xdr:rowOff>0</xdr:rowOff>
    </xdr:from>
    <xdr:to>
      <xdr:col>0</xdr:col>
      <xdr:colOff>152400</xdr:colOff>
      <xdr:row>1156</xdr:row>
      <xdr:rowOff>142875</xdr:rowOff>
    </xdr:to>
    <xdr:pic>
      <xdr:nvPicPr>
        <xdr:cNvPr id="1157" name="Picture 1156" descr="Edit">
          <a:hlinkClick xmlns:r="http://schemas.openxmlformats.org/officeDocument/2006/relationships" r:id="rId9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8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1157</xdr:row>
      <xdr:rowOff>0</xdr:rowOff>
    </xdr:from>
    <xdr:to>
      <xdr:col>0</xdr:col>
      <xdr:colOff>152400</xdr:colOff>
      <xdr:row>1157</xdr:row>
      <xdr:rowOff>142875</xdr:rowOff>
    </xdr:to>
    <xdr:pic>
      <xdr:nvPicPr>
        <xdr:cNvPr id="1158" name="Picture 1157" descr="Edit">
          <a:hlinkClick xmlns:r="http://schemas.openxmlformats.org/officeDocument/2006/relationships" r:id="rId9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35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1158</xdr:row>
      <xdr:rowOff>0</xdr:rowOff>
    </xdr:from>
    <xdr:to>
      <xdr:col>0</xdr:col>
      <xdr:colOff>152400</xdr:colOff>
      <xdr:row>1158</xdr:row>
      <xdr:rowOff>142875</xdr:rowOff>
    </xdr:to>
    <xdr:pic>
      <xdr:nvPicPr>
        <xdr:cNvPr id="1159" name="Picture 1158" descr="Edit">
          <a:hlinkClick xmlns:r="http://schemas.openxmlformats.org/officeDocument/2006/relationships" r:id="rId9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52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0</xdr:col>
      <xdr:colOff>152400</xdr:colOff>
      <xdr:row>1159</xdr:row>
      <xdr:rowOff>142875</xdr:rowOff>
    </xdr:to>
    <xdr:pic>
      <xdr:nvPicPr>
        <xdr:cNvPr id="1160" name="Picture 1159" descr="Edit">
          <a:hlinkClick xmlns:r="http://schemas.openxmlformats.org/officeDocument/2006/relationships" r:id="rId9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0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1160</xdr:row>
      <xdr:rowOff>0</xdr:rowOff>
    </xdr:from>
    <xdr:to>
      <xdr:col>0</xdr:col>
      <xdr:colOff>152400</xdr:colOff>
      <xdr:row>1160</xdr:row>
      <xdr:rowOff>142875</xdr:rowOff>
    </xdr:to>
    <xdr:pic>
      <xdr:nvPicPr>
        <xdr:cNvPr id="1161" name="Picture 1160" descr="Edit">
          <a:hlinkClick xmlns:r="http://schemas.openxmlformats.org/officeDocument/2006/relationships" r:id="rId9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7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1161</xdr:row>
      <xdr:rowOff>0</xdr:rowOff>
    </xdr:from>
    <xdr:to>
      <xdr:col>0</xdr:col>
      <xdr:colOff>152400</xdr:colOff>
      <xdr:row>1161</xdr:row>
      <xdr:rowOff>142875</xdr:rowOff>
    </xdr:to>
    <xdr:pic>
      <xdr:nvPicPr>
        <xdr:cNvPr id="1162" name="Picture 1161" descr="Edit">
          <a:hlinkClick xmlns:r="http://schemas.openxmlformats.org/officeDocument/2006/relationships" r:id="rId9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4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1162</xdr:row>
      <xdr:rowOff>0</xdr:rowOff>
    </xdr:from>
    <xdr:to>
      <xdr:col>0</xdr:col>
      <xdr:colOff>152400</xdr:colOff>
      <xdr:row>1162</xdr:row>
      <xdr:rowOff>142875</xdr:rowOff>
    </xdr:to>
    <xdr:pic>
      <xdr:nvPicPr>
        <xdr:cNvPr id="1163" name="Picture 1162" descr="Edit">
          <a:hlinkClick xmlns:r="http://schemas.openxmlformats.org/officeDocument/2006/relationships" r:id="rId9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21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1163</xdr:row>
      <xdr:rowOff>0</xdr:rowOff>
    </xdr:from>
    <xdr:to>
      <xdr:col>0</xdr:col>
      <xdr:colOff>152400</xdr:colOff>
      <xdr:row>1163</xdr:row>
      <xdr:rowOff>142875</xdr:rowOff>
    </xdr:to>
    <xdr:pic>
      <xdr:nvPicPr>
        <xdr:cNvPr id="1164" name="Picture 1163" descr="Edit">
          <a:hlinkClick xmlns:r="http://schemas.openxmlformats.org/officeDocument/2006/relationships" r:id="rId9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8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1164</xdr:row>
      <xdr:rowOff>0</xdr:rowOff>
    </xdr:from>
    <xdr:to>
      <xdr:col>0</xdr:col>
      <xdr:colOff>152400</xdr:colOff>
      <xdr:row>1164</xdr:row>
      <xdr:rowOff>142875</xdr:rowOff>
    </xdr:to>
    <xdr:pic>
      <xdr:nvPicPr>
        <xdr:cNvPr id="1165" name="Picture 1164" descr="Edit">
          <a:hlinkClick xmlns:r="http://schemas.openxmlformats.org/officeDocument/2006/relationships" r:id="rId9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55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1165</xdr:row>
      <xdr:rowOff>0</xdr:rowOff>
    </xdr:from>
    <xdr:to>
      <xdr:col>0</xdr:col>
      <xdr:colOff>152400</xdr:colOff>
      <xdr:row>1165</xdr:row>
      <xdr:rowOff>142875</xdr:rowOff>
    </xdr:to>
    <xdr:pic>
      <xdr:nvPicPr>
        <xdr:cNvPr id="1166" name="Picture 1165" descr="Edit">
          <a:hlinkClick xmlns:r="http://schemas.openxmlformats.org/officeDocument/2006/relationships" r:id="rId9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72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1166</xdr:row>
      <xdr:rowOff>0</xdr:rowOff>
    </xdr:from>
    <xdr:to>
      <xdr:col>0</xdr:col>
      <xdr:colOff>152400</xdr:colOff>
      <xdr:row>1166</xdr:row>
      <xdr:rowOff>142875</xdr:rowOff>
    </xdr:to>
    <xdr:pic>
      <xdr:nvPicPr>
        <xdr:cNvPr id="1167" name="Picture 1166" descr="Edit">
          <a:hlinkClick xmlns:r="http://schemas.openxmlformats.org/officeDocument/2006/relationships" r:id="rId9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90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1167</xdr:row>
      <xdr:rowOff>0</xdr:rowOff>
    </xdr:from>
    <xdr:to>
      <xdr:col>0</xdr:col>
      <xdr:colOff>152400</xdr:colOff>
      <xdr:row>1167</xdr:row>
      <xdr:rowOff>142875</xdr:rowOff>
    </xdr:to>
    <xdr:pic>
      <xdr:nvPicPr>
        <xdr:cNvPr id="1168" name="Picture 1167" descr="Edit">
          <a:hlinkClick xmlns:r="http://schemas.openxmlformats.org/officeDocument/2006/relationships" r:id="rId9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7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1168</xdr:row>
      <xdr:rowOff>0</xdr:rowOff>
    </xdr:from>
    <xdr:to>
      <xdr:col>0</xdr:col>
      <xdr:colOff>152400</xdr:colOff>
      <xdr:row>1168</xdr:row>
      <xdr:rowOff>142875</xdr:rowOff>
    </xdr:to>
    <xdr:pic>
      <xdr:nvPicPr>
        <xdr:cNvPr id="1169" name="Picture 1168" descr="Edit">
          <a:hlinkClick xmlns:r="http://schemas.openxmlformats.org/officeDocument/2006/relationships" r:id="rId10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24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152400</xdr:colOff>
      <xdr:row>1169</xdr:row>
      <xdr:rowOff>142875</xdr:rowOff>
    </xdr:to>
    <xdr:pic>
      <xdr:nvPicPr>
        <xdr:cNvPr id="1170" name="Picture 1169" descr="Edit">
          <a:hlinkClick xmlns:r="http://schemas.openxmlformats.org/officeDocument/2006/relationships" r:id="rId10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41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1170</xdr:row>
      <xdr:rowOff>0</xdr:rowOff>
    </xdr:from>
    <xdr:to>
      <xdr:col>0</xdr:col>
      <xdr:colOff>152400</xdr:colOff>
      <xdr:row>1170</xdr:row>
      <xdr:rowOff>142875</xdr:rowOff>
    </xdr:to>
    <xdr:pic>
      <xdr:nvPicPr>
        <xdr:cNvPr id="1171" name="Picture 1170" descr="Edit">
          <a:hlinkClick xmlns:r="http://schemas.openxmlformats.org/officeDocument/2006/relationships" r:id="rId10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8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1171</xdr:row>
      <xdr:rowOff>0</xdr:rowOff>
    </xdr:from>
    <xdr:to>
      <xdr:col>0</xdr:col>
      <xdr:colOff>152400</xdr:colOff>
      <xdr:row>1171</xdr:row>
      <xdr:rowOff>142875</xdr:rowOff>
    </xdr:to>
    <xdr:pic>
      <xdr:nvPicPr>
        <xdr:cNvPr id="1172" name="Picture 1171" descr="Edit">
          <a:hlinkClick xmlns:r="http://schemas.openxmlformats.org/officeDocument/2006/relationships" r:id="rId10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75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1172</xdr:row>
      <xdr:rowOff>0</xdr:rowOff>
    </xdr:from>
    <xdr:to>
      <xdr:col>0</xdr:col>
      <xdr:colOff>152400</xdr:colOff>
      <xdr:row>1172</xdr:row>
      <xdr:rowOff>142875</xdr:rowOff>
    </xdr:to>
    <xdr:pic>
      <xdr:nvPicPr>
        <xdr:cNvPr id="1173" name="Picture 1172" descr="Edit">
          <a:hlinkClick xmlns:r="http://schemas.openxmlformats.org/officeDocument/2006/relationships" r:id="rId10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2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1173</xdr:row>
      <xdr:rowOff>0</xdr:rowOff>
    </xdr:from>
    <xdr:to>
      <xdr:col>0</xdr:col>
      <xdr:colOff>152400</xdr:colOff>
      <xdr:row>1173</xdr:row>
      <xdr:rowOff>142875</xdr:rowOff>
    </xdr:to>
    <xdr:pic>
      <xdr:nvPicPr>
        <xdr:cNvPr id="1174" name="Picture 1173" descr="Edit">
          <a:hlinkClick xmlns:r="http://schemas.openxmlformats.org/officeDocument/2006/relationships" r:id="rId10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0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1174</xdr:row>
      <xdr:rowOff>0</xdr:rowOff>
    </xdr:from>
    <xdr:to>
      <xdr:col>0</xdr:col>
      <xdr:colOff>152400</xdr:colOff>
      <xdr:row>1174</xdr:row>
      <xdr:rowOff>142875</xdr:rowOff>
    </xdr:to>
    <xdr:pic>
      <xdr:nvPicPr>
        <xdr:cNvPr id="1175" name="Picture 1174" descr="Edit">
          <a:hlinkClick xmlns:r="http://schemas.openxmlformats.org/officeDocument/2006/relationships" r:id="rId10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27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1175</xdr:row>
      <xdr:rowOff>0</xdr:rowOff>
    </xdr:from>
    <xdr:to>
      <xdr:col>0</xdr:col>
      <xdr:colOff>152400</xdr:colOff>
      <xdr:row>1175</xdr:row>
      <xdr:rowOff>142875</xdr:rowOff>
    </xdr:to>
    <xdr:pic>
      <xdr:nvPicPr>
        <xdr:cNvPr id="1176" name="Picture 1175" descr="Edit">
          <a:hlinkClick xmlns:r="http://schemas.openxmlformats.org/officeDocument/2006/relationships" r:id="rId10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44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1176</xdr:row>
      <xdr:rowOff>0</xdr:rowOff>
    </xdr:from>
    <xdr:to>
      <xdr:col>0</xdr:col>
      <xdr:colOff>152400</xdr:colOff>
      <xdr:row>1176</xdr:row>
      <xdr:rowOff>142875</xdr:rowOff>
    </xdr:to>
    <xdr:pic>
      <xdr:nvPicPr>
        <xdr:cNvPr id="1177" name="Picture 1176" descr="Edit">
          <a:hlinkClick xmlns:r="http://schemas.openxmlformats.org/officeDocument/2006/relationships" r:id="rId10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1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1177</xdr:row>
      <xdr:rowOff>0</xdr:rowOff>
    </xdr:from>
    <xdr:to>
      <xdr:col>0</xdr:col>
      <xdr:colOff>152400</xdr:colOff>
      <xdr:row>1177</xdr:row>
      <xdr:rowOff>142875</xdr:rowOff>
    </xdr:to>
    <xdr:pic>
      <xdr:nvPicPr>
        <xdr:cNvPr id="1178" name="Picture 1177" descr="Edit">
          <a:hlinkClick xmlns:r="http://schemas.openxmlformats.org/officeDocument/2006/relationships" r:id="rId1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78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1178</xdr:row>
      <xdr:rowOff>0</xdr:rowOff>
    </xdr:from>
    <xdr:to>
      <xdr:col>0</xdr:col>
      <xdr:colOff>152400</xdr:colOff>
      <xdr:row>1178</xdr:row>
      <xdr:rowOff>142875</xdr:rowOff>
    </xdr:to>
    <xdr:pic>
      <xdr:nvPicPr>
        <xdr:cNvPr id="1179" name="Picture 1178" descr="Edit">
          <a:hlinkClick xmlns:r="http://schemas.openxmlformats.org/officeDocument/2006/relationships" r:id="rId10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5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1179</xdr:row>
      <xdr:rowOff>0</xdr:rowOff>
    </xdr:from>
    <xdr:to>
      <xdr:col>0</xdr:col>
      <xdr:colOff>152400</xdr:colOff>
      <xdr:row>1179</xdr:row>
      <xdr:rowOff>142875</xdr:rowOff>
    </xdr:to>
    <xdr:pic>
      <xdr:nvPicPr>
        <xdr:cNvPr id="1180" name="Picture 1179" descr="Edit">
          <a:hlinkClick xmlns:r="http://schemas.openxmlformats.org/officeDocument/2006/relationships" r:id="rId10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13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1180</xdr:row>
      <xdr:rowOff>0</xdr:rowOff>
    </xdr:from>
    <xdr:to>
      <xdr:col>0</xdr:col>
      <xdr:colOff>152400</xdr:colOff>
      <xdr:row>1180</xdr:row>
      <xdr:rowOff>142875</xdr:rowOff>
    </xdr:to>
    <xdr:pic>
      <xdr:nvPicPr>
        <xdr:cNvPr id="1181" name="Picture 1180" descr="Edit">
          <a:hlinkClick xmlns:r="http://schemas.openxmlformats.org/officeDocument/2006/relationships" r:id="rId10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0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1181</xdr:row>
      <xdr:rowOff>0</xdr:rowOff>
    </xdr:from>
    <xdr:to>
      <xdr:col>0</xdr:col>
      <xdr:colOff>152400</xdr:colOff>
      <xdr:row>1181</xdr:row>
      <xdr:rowOff>142875</xdr:rowOff>
    </xdr:to>
    <xdr:pic>
      <xdr:nvPicPr>
        <xdr:cNvPr id="1182" name="Picture 1181" descr="Edit">
          <a:hlinkClick xmlns:r="http://schemas.openxmlformats.org/officeDocument/2006/relationships" r:id="rId10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47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1182</xdr:row>
      <xdr:rowOff>0</xdr:rowOff>
    </xdr:from>
    <xdr:to>
      <xdr:col>0</xdr:col>
      <xdr:colOff>152400</xdr:colOff>
      <xdr:row>1182</xdr:row>
      <xdr:rowOff>142875</xdr:rowOff>
    </xdr:to>
    <xdr:pic>
      <xdr:nvPicPr>
        <xdr:cNvPr id="1183" name="Picture 1182" descr="Edit">
          <a:hlinkClick xmlns:r="http://schemas.openxmlformats.org/officeDocument/2006/relationships" r:id="rId10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64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1183</xdr:row>
      <xdr:rowOff>0</xdr:rowOff>
    </xdr:from>
    <xdr:to>
      <xdr:col>0</xdr:col>
      <xdr:colOff>152400</xdr:colOff>
      <xdr:row>1183</xdr:row>
      <xdr:rowOff>142875</xdr:rowOff>
    </xdr:to>
    <xdr:pic>
      <xdr:nvPicPr>
        <xdr:cNvPr id="1184" name="Picture 1183" descr="Edit">
          <a:hlinkClick xmlns:r="http://schemas.openxmlformats.org/officeDocument/2006/relationships" r:id="rId10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1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1184</xdr:row>
      <xdr:rowOff>0</xdr:rowOff>
    </xdr:from>
    <xdr:to>
      <xdr:col>0</xdr:col>
      <xdr:colOff>152400</xdr:colOff>
      <xdr:row>1184</xdr:row>
      <xdr:rowOff>142875</xdr:rowOff>
    </xdr:to>
    <xdr:pic>
      <xdr:nvPicPr>
        <xdr:cNvPr id="1185" name="Picture 1184" descr="Edit">
          <a:hlinkClick xmlns:r="http://schemas.openxmlformats.org/officeDocument/2006/relationships" r:id="rId10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98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1185</xdr:row>
      <xdr:rowOff>0</xdr:rowOff>
    </xdr:from>
    <xdr:to>
      <xdr:col>0</xdr:col>
      <xdr:colOff>152400</xdr:colOff>
      <xdr:row>1185</xdr:row>
      <xdr:rowOff>142875</xdr:rowOff>
    </xdr:to>
    <xdr:pic>
      <xdr:nvPicPr>
        <xdr:cNvPr id="1186" name="Picture 1185" descr="Edit">
          <a:hlinkClick xmlns:r="http://schemas.openxmlformats.org/officeDocument/2006/relationships" r:id="rId10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15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1186</xdr:row>
      <xdr:rowOff>0</xdr:rowOff>
    </xdr:from>
    <xdr:to>
      <xdr:col>0</xdr:col>
      <xdr:colOff>152400</xdr:colOff>
      <xdr:row>1186</xdr:row>
      <xdr:rowOff>142875</xdr:rowOff>
    </xdr:to>
    <xdr:pic>
      <xdr:nvPicPr>
        <xdr:cNvPr id="1187" name="Picture 1186" descr="Edit">
          <a:hlinkClick xmlns:r="http://schemas.openxmlformats.org/officeDocument/2006/relationships" r:id="rId10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33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1187</xdr:row>
      <xdr:rowOff>0</xdr:rowOff>
    </xdr:from>
    <xdr:to>
      <xdr:col>0</xdr:col>
      <xdr:colOff>152400</xdr:colOff>
      <xdr:row>1187</xdr:row>
      <xdr:rowOff>142875</xdr:rowOff>
    </xdr:to>
    <xdr:pic>
      <xdr:nvPicPr>
        <xdr:cNvPr id="1188" name="Picture 1187" descr="Edit">
          <a:hlinkClick xmlns:r="http://schemas.openxmlformats.org/officeDocument/2006/relationships" r:id="rId10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50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1188</xdr:row>
      <xdr:rowOff>0</xdr:rowOff>
    </xdr:from>
    <xdr:to>
      <xdr:col>0</xdr:col>
      <xdr:colOff>152400</xdr:colOff>
      <xdr:row>1188</xdr:row>
      <xdr:rowOff>142875</xdr:rowOff>
    </xdr:to>
    <xdr:pic>
      <xdr:nvPicPr>
        <xdr:cNvPr id="1189" name="Picture 1188" descr="Edit">
          <a:hlinkClick xmlns:r="http://schemas.openxmlformats.org/officeDocument/2006/relationships" r:id="rId10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7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1189</xdr:row>
      <xdr:rowOff>0</xdr:rowOff>
    </xdr:from>
    <xdr:to>
      <xdr:col>0</xdr:col>
      <xdr:colOff>152400</xdr:colOff>
      <xdr:row>1189</xdr:row>
      <xdr:rowOff>142875</xdr:rowOff>
    </xdr:to>
    <xdr:pic>
      <xdr:nvPicPr>
        <xdr:cNvPr id="1190" name="Picture 1189" descr="Edit">
          <a:hlinkClick xmlns:r="http://schemas.openxmlformats.org/officeDocument/2006/relationships" r:id="rId10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4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1190</xdr:row>
      <xdr:rowOff>0</xdr:rowOff>
    </xdr:from>
    <xdr:to>
      <xdr:col>0</xdr:col>
      <xdr:colOff>152400</xdr:colOff>
      <xdr:row>1190</xdr:row>
      <xdr:rowOff>142875</xdr:rowOff>
    </xdr:to>
    <xdr:pic>
      <xdr:nvPicPr>
        <xdr:cNvPr id="1191" name="Picture 1190" descr="Edit">
          <a:hlinkClick xmlns:r="http://schemas.openxmlformats.org/officeDocument/2006/relationships" r:id="rId10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01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1191</xdr:row>
      <xdr:rowOff>0</xdr:rowOff>
    </xdr:from>
    <xdr:to>
      <xdr:col>0</xdr:col>
      <xdr:colOff>152400</xdr:colOff>
      <xdr:row>1191</xdr:row>
      <xdr:rowOff>142875</xdr:rowOff>
    </xdr:to>
    <xdr:pic>
      <xdr:nvPicPr>
        <xdr:cNvPr id="1192" name="Picture 1191" descr="Edit">
          <a:hlinkClick xmlns:r="http://schemas.openxmlformats.org/officeDocument/2006/relationships" r:id="rId10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18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1192</xdr:row>
      <xdr:rowOff>0</xdr:rowOff>
    </xdr:from>
    <xdr:to>
      <xdr:col>0</xdr:col>
      <xdr:colOff>152400</xdr:colOff>
      <xdr:row>1192</xdr:row>
      <xdr:rowOff>142875</xdr:rowOff>
    </xdr:to>
    <xdr:pic>
      <xdr:nvPicPr>
        <xdr:cNvPr id="1193" name="Picture 1192" descr="Edit">
          <a:hlinkClick xmlns:r="http://schemas.openxmlformats.org/officeDocument/2006/relationships" r:id="rId10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5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1193</xdr:row>
      <xdr:rowOff>0</xdr:rowOff>
    </xdr:from>
    <xdr:to>
      <xdr:col>0</xdr:col>
      <xdr:colOff>152400</xdr:colOff>
      <xdr:row>1193</xdr:row>
      <xdr:rowOff>142875</xdr:rowOff>
    </xdr:to>
    <xdr:pic>
      <xdr:nvPicPr>
        <xdr:cNvPr id="1194" name="Picture 1193" descr="Edit">
          <a:hlinkClick xmlns:r="http://schemas.openxmlformats.org/officeDocument/2006/relationships" r:id="rId10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53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1194</xdr:row>
      <xdr:rowOff>0</xdr:rowOff>
    </xdr:from>
    <xdr:to>
      <xdr:col>0</xdr:col>
      <xdr:colOff>152400</xdr:colOff>
      <xdr:row>1194</xdr:row>
      <xdr:rowOff>142875</xdr:rowOff>
    </xdr:to>
    <xdr:pic>
      <xdr:nvPicPr>
        <xdr:cNvPr id="1195" name="Picture 1194" descr="Edit">
          <a:hlinkClick xmlns:r="http://schemas.openxmlformats.org/officeDocument/2006/relationships" r:id="rId10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0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1195</xdr:row>
      <xdr:rowOff>0</xdr:rowOff>
    </xdr:from>
    <xdr:to>
      <xdr:col>0</xdr:col>
      <xdr:colOff>152400</xdr:colOff>
      <xdr:row>1195</xdr:row>
      <xdr:rowOff>142875</xdr:rowOff>
    </xdr:to>
    <xdr:pic>
      <xdr:nvPicPr>
        <xdr:cNvPr id="1196" name="Picture 1195" descr="Edit">
          <a:hlinkClick xmlns:r="http://schemas.openxmlformats.org/officeDocument/2006/relationships" r:id="rId10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87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1196</xdr:row>
      <xdr:rowOff>0</xdr:rowOff>
    </xdr:from>
    <xdr:to>
      <xdr:col>0</xdr:col>
      <xdr:colOff>152400</xdr:colOff>
      <xdr:row>1196</xdr:row>
      <xdr:rowOff>142875</xdr:rowOff>
    </xdr:to>
    <xdr:pic>
      <xdr:nvPicPr>
        <xdr:cNvPr id="1197" name="Picture 1196" descr="Edit">
          <a:hlinkClick xmlns:r="http://schemas.openxmlformats.org/officeDocument/2006/relationships" r:id="rId10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4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1197</xdr:row>
      <xdr:rowOff>0</xdr:rowOff>
    </xdr:from>
    <xdr:to>
      <xdr:col>0</xdr:col>
      <xdr:colOff>152400</xdr:colOff>
      <xdr:row>1197</xdr:row>
      <xdr:rowOff>142875</xdr:rowOff>
    </xdr:to>
    <xdr:pic>
      <xdr:nvPicPr>
        <xdr:cNvPr id="1198" name="Picture 1197" descr="Edit">
          <a:hlinkClick xmlns:r="http://schemas.openxmlformats.org/officeDocument/2006/relationships" r:id="rId10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21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1198</xdr:row>
      <xdr:rowOff>0</xdr:rowOff>
    </xdr:from>
    <xdr:to>
      <xdr:col>0</xdr:col>
      <xdr:colOff>152400</xdr:colOff>
      <xdr:row>1198</xdr:row>
      <xdr:rowOff>142875</xdr:rowOff>
    </xdr:to>
    <xdr:pic>
      <xdr:nvPicPr>
        <xdr:cNvPr id="1199" name="Picture 1198" descr="Edit">
          <a:hlinkClick xmlns:r="http://schemas.openxmlformats.org/officeDocument/2006/relationships" r:id="rId10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8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1199</xdr:row>
      <xdr:rowOff>0</xdr:rowOff>
    </xdr:from>
    <xdr:to>
      <xdr:col>0</xdr:col>
      <xdr:colOff>152400</xdr:colOff>
      <xdr:row>1199</xdr:row>
      <xdr:rowOff>142875</xdr:rowOff>
    </xdr:to>
    <xdr:pic>
      <xdr:nvPicPr>
        <xdr:cNvPr id="1200" name="Picture 1199" descr="Edit">
          <a:hlinkClick xmlns:r="http://schemas.openxmlformats.org/officeDocument/2006/relationships" r:id="rId10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5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1200</xdr:row>
      <xdr:rowOff>0</xdr:rowOff>
    </xdr:from>
    <xdr:to>
      <xdr:col>0</xdr:col>
      <xdr:colOff>152400</xdr:colOff>
      <xdr:row>1200</xdr:row>
      <xdr:rowOff>142875</xdr:rowOff>
    </xdr:to>
    <xdr:pic>
      <xdr:nvPicPr>
        <xdr:cNvPr id="1201" name="Picture 1200" descr="Edit">
          <a:hlinkClick xmlns:r="http://schemas.openxmlformats.org/officeDocument/2006/relationships" r:id="rId10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3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1201</xdr:row>
      <xdr:rowOff>0</xdr:rowOff>
    </xdr:from>
    <xdr:to>
      <xdr:col>0</xdr:col>
      <xdr:colOff>152400</xdr:colOff>
      <xdr:row>1201</xdr:row>
      <xdr:rowOff>142875</xdr:rowOff>
    </xdr:to>
    <xdr:pic>
      <xdr:nvPicPr>
        <xdr:cNvPr id="1202" name="Picture 1201" descr="Edit">
          <a:hlinkClick xmlns:r="http://schemas.openxmlformats.org/officeDocument/2006/relationships" r:id="rId10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0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1202</xdr:row>
      <xdr:rowOff>0</xdr:rowOff>
    </xdr:from>
    <xdr:to>
      <xdr:col>0</xdr:col>
      <xdr:colOff>152400</xdr:colOff>
      <xdr:row>1202</xdr:row>
      <xdr:rowOff>142875</xdr:rowOff>
    </xdr:to>
    <xdr:pic>
      <xdr:nvPicPr>
        <xdr:cNvPr id="1203" name="Picture 1202" descr="Edit">
          <a:hlinkClick xmlns:r="http://schemas.openxmlformats.org/officeDocument/2006/relationships" r:id="rId10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07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1203</xdr:row>
      <xdr:rowOff>0</xdr:rowOff>
    </xdr:from>
    <xdr:to>
      <xdr:col>0</xdr:col>
      <xdr:colOff>152400</xdr:colOff>
      <xdr:row>1203</xdr:row>
      <xdr:rowOff>142875</xdr:rowOff>
    </xdr:to>
    <xdr:pic>
      <xdr:nvPicPr>
        <xdr:cNvPr id="1204" name="Picture 1203" descr="Edit">
          <a:hlinkClick xmlns:r="http://schemas.openxmlformats.org/officeDocument/2006/relationships" r:id="rId10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24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1204</xdr:row>
      <xdr:rowOff>0</xdr:rowOff>
    </xdr:from>
    <xdr:to>
      <xdr:col>0</xdr:col>
      <xdr:colOff>152400</xdr:colOff>
      <xdr:row>1204</xdr:row>
      <xdr:rowOff>142875</xdr:rowOff>
    </xdr:to>
    <xdr:pic>
      <xdr:nvPicPr>
        <xdr:cNvPr id="1205" name="Picture 1204" descr="Edit">
          <a:hlinkClick xmlns:r="http://schemas.openxmlformats.org/officeDocument/2006/relationships" r:id="rId10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41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1205</xdr:row>
      <xdr:rowOff>0</xdr:rowOff>
    </xdr:from>
    <xdr:to>
      <xdr:col>0</xdr:col>
      <xdr:colOff>152400</xdr:colOff>
      <xdr:row>1205</xdr:row>
      <xdr:rowOff>142875</xdr:rowOff>
    </xdr:to>
    <xdr:pic>
      <xdr:nvPicPr>
        <xdr:cNvPr id="1206" name="Picture 1205" descr="Edit">
          <a:hlinkClick xmlns:r="http://schemas.openxmlformats.org/officeDocument/2006/relationships" r:id="rId10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58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1206</xdr:row>
      <xdr:rowOff>0</xdr:rowOff>
    </xdr:from>
    <xdr:to>
      <xdr:col>0</xdr:col>
      <xdr:colOff>152400</xdr:colOff>
      <xdr:row>1206</xdr:row>
      <xdr:rowOff>142875</xdr:rowOff>
    </xdr:to>
    <xdr:pic>
      <xdr:nvPicPr>
        <xdr:cNvPr id="1207" name="Picture 1206" descr="Edit">
          <a:hlinkClick xmlns:r="http://schemas.openxmlformats.org/officeDocument/2006/relationships" r:id="rId10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75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1207</xdr:row>
      <xdr:rowOff>0</xdr:rowOff>
    </xdr:from>
    <xdr:to>
      <xdr:col>0</xdr:col>
      <xdr:colOff>152400</xdr:colOff>
      <xdr:row>1207</xdr:row>
      <xdr:rowOff>142875</xdr:rowOff>
    </xdr:to>
    <xdr:pic>
      <xdr:nvPicPr>
        <xdr:cNvPr id="1208" name="Picture 1207" descr="Edit">
          <a:hlinkClick xmlns:r="http://schemas.openxmlformats.org/officeDocument/2006/relationships" r:id="rId10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93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152400</xdr:colOff>
      <xdr:row>1208</xdr:row>
      <xdr:rowOff>142875</xdr:rowOff>
    </xdr:to>
    <xdr:pic>
      <xdr:nvPicPr>
        <xdr:cNvPr id="1209" name="Picture 1208" descr="Edit">
          <a:hlinkClick xmlns:r="http://schemas.openxmlformats.org/officeDocument/2006/relationships" r:id="rId10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10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1209</xdr:row>
      <xdr:rowOff>0</xdr:rowOff>
    </xdr:from>
    <xdr:to>
      <xdr:col>0</xdr:col>
      <xdr:colOff>152400</xdr:colOff>
      <xdr:row>1209</xdr:row>
      <xdr:rowOff>142875</xdr:rowOff>
    </xdr:to>
    <xdr:pic>
      <xdr:nvPicPr>
        <xdr:cNvPr id="1210" name="Picture 1209" descr="Edit">
          <a:hlinkClick xmlns:r="http://schemas.openxmlformats.org/officeDocument/2006/relationships" r:id="rId10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27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1210</xdr:row>
      <xdr:rowOff>0</xdr:rowOff>
    </xdr:from>
    <xdr:to>
      <xdr:col>0</xdr:col>
      <xdr:colOff>152400</xdr:colOff>
      <xdr:row>1210</xdr:row>
      <xdr:rowOff>142875</xdr:rowOff>
    </xdr:to>
    <xdr:pic>
      <xdr:nvPicPr>
        <xdr:cNvPr id="1211" name="Picture 1210" descr="Edit">
          <a:hlinkClick xmlns:r="http://schemas.openxmlformats.org/officeDocument/2006/relationships" r:id="rId10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4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1211</xdr:row>
      <xdr:rowOff>0</xdr:rowOff>
    </xdr:from>
    <xdr:to>
      <xdr:col>0</xdr:col>
      <xdr:colOff>152400</xdr:colOff>
      <xdr:row>1211</xdr:row>
      <xdr:rowOff>142875</xdr:rowOff>
    </xdr:to>
    <xdr:pic>
      <xdr:nvPicPr>
        <xdr:cNvPr id="1212" name="Picture 1211" descr="Edit">
          <a:hlinkClick xmlns:r="http://schemas.openxmlformats.org/officeDocument/2006/relationships" r:id="rId10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1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1212</xdr:row>
      <xdr:rowOff>0</xdr:rowOff>
    </xdr:from>
    <xdr:to>
      <xdr:col>0</xdr:col>
      <xdr:colOff>152400</xdr:colOff>
      <xdr:row>1212</xdr:row>
      <xdr:rowOff>142875</xdr:rowOff>
    </xdr:to>
    <xdr:pic>
      <xdr:nvPicPr>
        <xdr:cNvPr id="1213" name="Picture 1212" descr="Edit">
          <a:hlinkClick xmlns:r="http://schemas.openxmlformats.org/officeDocument/2006/relationships" r:id="rId10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8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1213</xdr:row>
      <xdr:rowOff>0</xdr:rowOff>
    </xdr:from>
    <xdr:to>
      <xdr:col>0</xdr:col>
      <xdr:colOff>152400</xdr:colOff>
      <xdr:row>1213</xdr:row>
      <xdr:rowOff>142875</xdr:rowOff>
    </xdr:to>
    <xdr:pic>
      <xdr:nvPicPr>
        <xdr:cNvPr id="1214" name="Picture 1213" descr="Edit">
          <a:hlinkClick xmlns:r="http://schemas.openxmlformats.org/officeDocument/2006/relationships" r:id="rId10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95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1214</xdr:row>
      <xdr:rowOff>0</xdr:rowOff>
    </xdr:from>
    <xdr:to>
      <xdr:col>0</xdr:col>
      <xdr:colOff>152400</xdr:colOff>
      <xdr:row>1214</xdr:row>
      <xdr:rowOff>142875</xdr:rowOff>
    </xdr:to>
    <xdr:pic>
      <xdr:nvPicPr>
        <xdr:cNvPr id="1215" name="Picture 1214" descr="Edit">
          <a:hlinkClick xmlns:r="http://schemas.openxmlformats.org/officeDocument/2006/relationships" r:id="rId10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13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1215</xdr:row>
      <xdr:rowOff>0</xdr:rowOff>
    </xdr:from>
    <xdr:to>
      <xdr:col>0</xdr:col>
      <xdr:colOff>152400</xdr:colOff>
      <xdr:row>1215</xdr:row>
      <xdr:rowOff>142875</xdr:rowOff>
    </xdr:to>
    <xdr:pic>
      <xdr:nvPicPr>
        <xdr:cNvPr id="1216" name="Picture 1215" descr="Edit">
          <a:hlinkClick xmlns:r="http://schemas.openxmlformats.org/officeDocument/2006/relationships" r:id="rId10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30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1216</xdr:row>
      <xdr:rowOff>0</xdr:rowOff>
    </xdr:from>
    <xdr:to>
      <xdr:col>0</xdr:col>
      <xdr:colOff>152400</xdr:colOff>
      <xdr:row>1216</xdr:row>
      <xdr:rowOff>142875</xdr:rowOff>
    </xdr:to>
    <xdr:pic>
      <xdr:nvPicPr>
        <xdr:cNvPr id="1217" name="Picture 1216" descr="Edit">
          <a:hlinkClick xmlns:r="http://schemas.openxmlformats.org/officeDocument/2006/relationships" r:id="rId10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47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1217</xdr:row>
      <xdr:rowOff>0</xdr:rowOff>
    </xdr:from>
    <xdr:to>
      <xdr:col>0</xdr:col>
      <xdr:colOff>152400</xdr:colOff>
      <xdr:row>1217</xdr:row>
      <xdr:rowOff>142875</xdr:rowOff>
    </xdr:to>
    <xdr:pic>
      <xdr:nvPicPr>
        <xdr:cNvPr id="1218" name="Picture 1217" descr="Edit">
          <a:hlinkClick xmlns:r="http://schemas.openxmlformats.org/officeDocument/2006/relationships" r:id="rId10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4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1218</xdr:row>
      <xdr:rowOff>0</xdr:rowOff>
    </xdr:from>
    <xdr:to>
      <xdr:col>0</xdr:col>
      <xdr:colOff>152400</xdr:colOff>
      <xdr:row>1218</xdr:row>
      <xdr:rowOff>142875</xdr:rowOff>
    </xdr:to>
    <xdr:pic>
      <xdr:nvPicPr>
        <xdr:cNvPr id="1219" name="Picture 1218" descr="Edit">
          <a:hlinkClick xmlns:r="http://schemas.openxmlformats.org/officeDocument/2006/relationships" r:id="rId10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81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1219</xdr:row>
      <xdr:rowOff>0</xdr:rowOff>
    </xdr:from>
    <xdr:to>
      <xdr:col>0</xdr:col>
      <xdr:colOff>152400</xdr:colOff>
      <xdr:row>1219</xdr:row>
      <xdr:rowOff>142875</xdr:rowOff>
    </xdr:to>
    <xdr:pic>
      <xdr:nvPicPr>
        <xdr:cNvPr id="1220" name="Picture 1219" descr="Edit">
          <a:hlinkClick xmlns:r="http://schemas.openxmlformats.org/officeDocument/2006/relationships" r:id="rId10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8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1220</xdr:row>
      <xdr:rowOff>0</xdr:rowOff>
    </xdr:from>
    <xdr:to>
      <xdr:col>0</xdr:col>
      <xdr:colOff>152400</xdr:colOff>
      <xdr:row>1220</xdr:row>
      <xdr:rowOff>142875</xdr:rowOff>
    </xdr:to>
    <xdr:pic>
      <xdr:nvPicPr>
        <xdr:cNvPr id="1221" name="Picture 1220" descr="Edit">
          <a:hlinkClick xmlns:r="http://schemas.openxmlformats.org/officeDocument/2006/relationships" r:id="rId10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5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1221</xdr:row>
      <xdr:rowOff>0</xdr:rowOff>
    </xdr:from>
    <xdr:to>
      <xdr:col>0</xdr:col>
      <xdr:colOff>152400</xdr:colOff>
      <xdr:row>1221</xdr:row>
      <xdr:rowOff>142875</xdr:rowOff>
    </xdr:to>
    <xdr:pic>
      <xdr:nvPicPr>
        <xdr:cNvPr id="1222" name="Picture 1221" descr="Edit">
          <a:hlinkClick xmlns:r="http://schemas.openxmlformats.org/officeDocument/2006/relationships" r:id="rId10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3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1222</xdr:row>
      <xdr:rowOff>0</xdr:rowOff>
    </xdr:from>
    <xdr:to>
      <xdr:col>0</xdr:col>
      <xdr:colOff>152400</xdr:colOff>
      <xdr:row>1222</xdr:row>
      <xdr:rowOff>142875</xdr:rowOff>
    </xdr:to>
    <xdr:pic>
      <xdr:nvPicPr>
        <xdr:cNvPr id="1223" name="Picture 1222" descr="Edit">
          <a:hlinkClick xmlns:r="http://schemas.openxmlformats.org/officeDocument/2006/relationships" r:id="rId10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0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1223</xdr:row>
      <xdr:rowOff>0</xdr:rowOff>
    </xdr:from>
    <xdr:to>
      <xdr:col>0</xdr:col>
      <xdr:colOff>152400</xdr:colOff>
      <xdr:row>1223</xdr:row>
      <xdr:rowOff>142875</xdr:rowOff>
    </xdr:to>
    <xdr:pic>
      <xdr:nvPicPr>
        <xdr:cNvPr id="1224" name="Picture 1223" descr="Edit">
          <a:hlinkClick xmlns:r="http://schemas.openxmlformats.org/officeDocument/2006/relationships" r:id="rId10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67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1224</xdr:row>
      <xdr:rowOff>0</xdr:rowOff>
    </xdr:from>
    <xdr:to>
      <xdr:col>0</xdr:col>
      <xdr:colOff>152400</xdr:colOff>
      <xdr:row>1224</xdr:row>
      <xdr:rowOff>142875</xdr:rowOff>
    </xdr:to>
    <xdr:pic>
      <xdr:nvPicPr>
        <xdr:cNvPr id="1225" name="Picture 1224" descr="Edit">
          <a:hlinkClick xmlns:r="http://schemas.openxmlformats.org/officeDocument/2006/relationships" r:id="rId10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84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1225</xdr:row>
      <xdr:rowOff>0</xdr:rowOff>
    </xdr:from>
    <xdr:to>
      <xdr:col>0</xdr:col>
      <xdr:colOff>152400</xdr:colOff>
      <xdr:row>1225</xdr:row>
      <xdr:rowOff>142875</xdr:rowOff>
    </xdr:to>
    <xdr:pic>
      <xdr:nvPicPr>
        <xdr:cNvPr id="1226" name="Picture 1225" descr="Edit">
          <a:hlinkClick xmlns:r="http://schemas.openxmlformats.org/officeDocument/2006/relationships" r:id="rId10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1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1226</xdr:row>
      <xdr:rowOff>0</xdr:rowOff>
    </xdr:from>
    <xdr:to>
      <xdr:col>0</xdr:col>
      <xdr:colOff>152400</xdr:colOff>
      <xdr:row>1226</xdr:row>
      <xdr:rowOff>142875</xdr:rowOff>
    </xdr:to>
    <xdr:pic>
      <xdr:nvPicPr>
        <xdr:cNvPr id="1227" name="Picture 1226" descr="Edit">
          <a:hlinkClick xmlns:r="http://schemas.openxmlformats.org/officeDocument/2006/relationships" r:id="rId10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18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1227</xdr:row>
      <xdr:rowOff>0</xdr:rowOff>
    </xdr:from>
    <xdr:to>
      <xdr:col>0</xdr:col>
      <xdr:colOff>152400</xdr:colOff>
      <xdr:row>1227</xdr:row>
      <xdr:rowOff>142875</xdr:rowOff>
    </xdr:to>
    <xdr:pic>
      <xdr:nvPicPr>
        <xdr:cNvPr id="1228" name="Picture 1227" descr="Edit">
          <a:hlinkClick xmlns:r="http://schemas.openxmlformats.org/officeDocument/2006/relationships" r:id="rId10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5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1228</xdr:row>
      <xdr:rowOff>0</xdr:rowOff>
    </xdr:from>
    <xdr:to>
      <xdr:col>0</xdr:col>
      <xdr:colOff>152400</xdr:colOff>
      <xdr:row>1228</xdr:row>
      <xdr:rowOff>142875</xdr:rowOff>
    </xdr:to>
    <xdr:pic>
      <xdr:nvPicPr>
        <xdr:cNvPr id="1229" name="Picture 1228" descr="Edit">
          <a:hlinkClick xmlns:r="http://schemas.openxmlformats.org/officeDocument/2006/relationships" r:id="rId10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3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1229</xdr:row>
      <xdr:rowOff>0</xdr:rowOff>
    </xdr:from>
    <xdr:to>
      <xdr:col>0</xdr:col>
      <xdr:colOff>152400</xdr:colOff>
      <xdr:row>1229</xdr:row>
      <xdr:rowOff>142875</xdr:rowOff>
    </xdr:to>
    <xdr:pic>
      <xdr:nvPicPr>
        <xdr:cNvPr id="1230" name="Picture 1229" descr="Edit">
          <a:hlinkClick xmlns:r="http://schemas.openxmlformats.org/officeDocument/2006/relationships" r:id="rId10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70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1230</xdr:row>
      <xdr:rowOff>0</xdr:rowOff>
    </xdr:from>
    <xdr:to>
      <xdr:col>0</xdr:col>
      <xdr:colOff>152400</xdr:colOff>
      <xdr:row>1230</xdr:row>
      <xdr:rowOff>142875</xdr:rowOff>
    </xdr:to>
    <xdr:pic>
      <xdr:nvPicPr>
        <xdr:cNvPr id="1231" name="Picture 1230" descr="Edit">
          <a:hlinkClick xmlns:r="http://schemas.openxmlformats.org/officeDocument/2006/relationships" r:id="rId10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87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1231</xdr:row>
      <xdr:rowOff>0</xdr:rowOff>
    </xdr:from>
    <xdr:to>
      <xdr:col>0</xdr:col>
      <xdr:colOff>152400</xdr:colOff>
      <xdr:row>1231</xdr:row>
      <xdr:rowOff>142875</xdr:rowOff>
    </xdr:to>
    <xdr:pic>
      <xdr:nvPicPr>
        <xdr:cNvPr id="1232" name="Picture 1231" descr="Edit">
          <a:hlinkClick xmlns:r="http://schemas.openxmlformats.org/officeDocument/2006/relationships" r:id="rId10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04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1232</xdr:row>
      <xdr:rowOff>0</xdr:rowOff>
    </xdr:from>
    <xdr:to>
      <xdr:col>0</xdr:col>
      <xdr:colOff>152400</xdr:colOff>
      <xdr:row>1232</xdr:row>
      <xdr:rowOff>142875</xdr:rowOff>
    </xdr:to>
    <xdr:pic>
      <xdr:nvPicPr>
        <xdr:cNvPr id="1233" name="Picture 1232" descr="Edit">
          <a:hlinkClick xmlns:r="http://schemas.openxmlformats.org/officeDocument/2006/relationships" r:id="rId10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21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1233</xdr:row>
      <xdr:rowOff>0</xdr:rowOff>
    </xdr:from>
    <xdr:to>
      <xdr:col>0</xdr:col>
      <xdr:colOff>152400</xdr:colOff>
      <xdr:row>1233</xdr:row>
      <xdr:rowOff>142875</xdr:rowOff>
    </xdr:to>
    <xdr:pic>
      <xdr:nvPicPr>
        <xdr:cNvPr id="1234" name="Picture 1233" descr="Edit">
          <a:hlinkClick xmlns:r="http://schemas.openxmlformats.org/officeDocument/2006/relationships" r:id="rId10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38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1234</xdr:row>
      <xdr:rowOff>0</xdr:rowOff>
    </xdr:from>
    <xdr:to>
      <xdr:col>0</xdr:col>
      <xdr:colOff>152400</xdr:colOff>
      <xdr:row>1234</xdr:row>
      <xdr:rowOff>142875</xdr:rowOff>
    </xdr:to>
    <xdr:pic>
      <xdr:nvPicPr>
        <xdr:cNvPr id="1235" name="Picture 1234" descr="Edit">
          <a:hlinkClick xmlns:r="http://schemas.openxmlformats.org/officeDocument/2006/relationships" r:id="rId10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55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1235</xdr:row>
      <xdr:rowOff>0</xdr:rowOff>
    </xdr:from>
    <xdr:to>
      <xdr:col>0</xdr:col>
      <xdr:colOff>152400</xdr:colOff>
      <xdr:row>1235</xdr:row>
      <xdr:rowOff>142875</xdr:rowOff>
    </xdr:to>
    <xdr:pic>
      <xdr:nvPicPr>
        <xdr:cNvPr id="1236" name="Picture 1235" descr="Edit">
          <a:hlinkClick xmlns:r="http://schemas.openxmlformats.org/officeDocument/2006/relationships" r:id="rId10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73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1236</xdr:row>
      <xdr:rowOff>0</xdr:rowOff>
    </xdr:from>
    <xdr:to>
      <xdr:col>0</xdr:col>
      <xdr:colOff>152400</xdr:colOff>
      <xdr:row>1236</xdr:row>
      <xdr:rowOff>142875</xdr:rowOff>
    </xdr:to>
    <xdr:pic>
      <xdr:nvPicPr>
        <xdr:cNvPr id="1237" name="Picture 1236" descr="Edit">
          <a:hlinkClick xmlns:r="http://schemas.openxmlformats.org/officeDocument/2006/relationships" r:id="rId10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90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152400</xdr:colOff>
      <xdr:row>1237</xdr:row>
      <xdr:rowOff>142875</xdr:rowOff>
    </xdr:to>
    <xdr:pic>
      <xdr:nvPicPr>
        <xdr:cNvPr id="1238" name="Picture 1237" descr="Edit">
          <a:hlinkClick xmlns:r="http://schemas.openxmlformats.org/officeDocument/2006/relationships" r:id="rId10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07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1238</xdr:row>
      <xdr:rowOff>0</xdr:rowOff>
    </xdr:from>
    <xdr:to>
      <xdr:col>0</xdr:col>
      <xdr:colOff>152400</xdr:colOff>
      <xdr:row>1238</xdr:row>
      <xdr:rowOff>142875</xdr:rowOff>
    </xdr:to>
    <xdr:pic>
      <xdr:nvPicPr>
        <xdr:cNvPr id="1239" name="Picture 1238" descr="Edit">
          <a:hlinkClick xmlns:r="http://schemas.openxmlformats.org/officeDocument/2006/relationships" r:id="rId10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24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1239</xdr:row>
      <xdr:rowOff>0</xdr:rowOff>
    </xdr:from>
    <xdr:to>
      <xdr:col>0</xdr:col>
      <xdr:colOff>152400</xdr:colOff>
      <xdr:row>1239</xdr:row>
      <xdr:rowOff>142875</xdr:rowOff>
    </xdr:to>
    <xdr:pic>
      <xdr:nvPicPr>
        <xdr:cNvPr id="1240" name="Picture 1239" descr="Edit">
          <a:hlinkClick xmlns:r="http://schemas.openxmlformats.org/officeDocument/2006/relationships" r:id="rId10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1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1240</xdr:row>
      <xdr:rowOff>0</xdr:rowOff>
    </xdr:from>
    <xdr:to>
      <xdr:col>0</xdr:col>
      <xdr:colOff>152400</xdr:colOff>
      <xdr:row>1240</xdr:row>
      <xdr:rowOff>142875</xdr:rowOff>
    </xdr:to>
    <xdr:pic>
      <xdr:nvPicPr>
        <xdr:cNvPr id="1241" name="Picture 1240" descr="Edit">
          <a:hlinkClick xmlns:r="http://schemas.openxmlformats.org/officeDocument/2006/relationships" r:id="rId10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8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1241</xdr:row>
      <xdr:rowOff>0</xdr:rowOff>
    </xdr:from>
    <xdr:to>
      <xdr:col>0</xdr:col>
      <xdr:colOff>152400</xdr:colOff>
      <xdr:row>1241</xdr:row>
      <xdr:rowOff>142875</xdr:rowOff>
    </xdr:to>
    <xdr:pic>
      <xdr:nvPicPr>
        <xdr:cNvPr id="1242" name="Picture 1241" descr="Edit">
          <a:hlinkClick xmlns:r="http://schemas.openxmlformats.org/officeDocument/2006/relationships" r:id="rId10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5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1242</xdr:row>
      <xdr:rowOff>0</xdr:rowOff>
    </xdr:from>
    <xdr:to>
      <xdr:col>0</xdr:col>
      <xdr:colOff>152400</xdr:colOff>
      <xdr:row>1242</xdr:row>
      <xdr:rowOff>142875</xdr:rowOff>
    </xdr:to>
    <xdr:pic>
      <xdr:nvPicPr>
        <xdr:cNvPr id="1243" name="Picture 1242" descr="Edit">
          <a:hlinkClick xmlns:r="http://schemas.openxmlformats.org/officeDocument/2006/relationships" r:id="rId10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3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1243</xdr:row>
      <xdr:rowOff>0</xdr:rowOff>
    </xdr:from>
    <xdr:to>
      <xdr:col>0</xdr:col>
      <xdr:colOff>152400</xdr:colOff>
      <xdr:row>1243</xdr:row>
      <xdr:rowOff>142875</xdr:rowOff>
    </xdr:to>
    <xdr:pic>
      <xdr:nvPicPr>
        <xdr:cNvPr id="1244" name="Picture 1243" descr="Edit">
          <a:hlinkClick xmlns:r="http://schemas.openxmlformats.org/officeDocument/2006/relationships" r:id="rId10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10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1244</xdr:row>
      <xdr:rowOff>0</xdr:rowOff>
    </xdr:from>
    <xdr:to>
      <xdr:col>0</xdr:col>
      <xdr:colOff>152400</xdr:colOff>
      <xdr:row>1244</xdr:row>
      <xdr:rowOff>142875</xdr:rowOff>
    </xdr:to>
    <xdr:pic>
      <xdr:nvPicPr>
        <xdr:cNvPr id="1245" name="Picture 1244" descr="Edit">
          <a:hlinkClick xmlns:r="http://schemas.openxmlformats.org/officeDocument/2006/relationships" r:id="rId10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27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1245</xdr:row>
      <xdr:rowOff>0</xdr:rowOff>
    </xdr:from>
    <xdr:to>
      <xdr:col>0</xdr:col>
      <xdr:colOff>152400</xdr:colOff>
      <xdr:row>1245</xdr:row>
      <xdr:rowOff>142875</xdr:rowOff>
    </xdr:to>
    <xdr:pic>
      <xdr:nvPicPr>
        <xdr:cNvPr id="1246" name="Picture 1245" descr="Edit">
          <a:hlinkClick xmlns:r="http://schemas.openxmlformats.org/officeDocument/2006/relationships" r:id="rId10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44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1246</xdr:row>
      <xdr:rowOff>0</xdr:rowOff>
    </xdr:from>
    <xdr:to>
      <xdr:col>0</xdr:col>
      <xdr:colOff>152400</xdr:colOff>
      <xdr:row>1246</xdr:row>
      <xdr:rowOff>142875</xdr:rowOff>
    </xdr:to>
    <xdr:pic>
      <xdr:nvPicPr>
        <xdr:cNvPr id="1247" name="Picture 1246" descr="Edit">
          <a:hlinkClick xmlns:r="http://schemas.openxmlformats.org/officeDocument/2006/relationships" r:id="rId10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61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1247</xdr:row>
      <xdr:rowOff>0</xdr:rowOff>
    </xdr:from>
    <xdr:to>
      <xdr:col>0</xdr:col>
      <xdr:colOff>152400</xdr:colOff>
      <xdr:row>1247</xdr:row>
      <xdr:rowOff>142875</xdr:rowOff>
    </xdr:to>
    <xdr:pic>
      <xdr:nvPicPr>
        <xdr:cNvPr id="1248" name="Picture 1247" descr="Edit">
          <a:hlinkClick xmlns:r="http://schemas.openxmlformats.org/officeDocument/2006/relationships" r:id="rId10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8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1248</xdr:row>
      <xdr:rowOff>0</xdr:rowOff>
    </xdr:from>
    <xdr:to>
      <xdr:col>0</xdr:col>
      <xdr:colOff>152400</xdr:colOff>
      <xdr:row>1248</xdr:row>
      <xdr:rowOff>142875</xdr:rowOff>
    </xdr:to>
    <xdr:pic>
      <xdr:nvPicPr>
        <xdr:cNvPr id="1249" name="Picture 1248" descr="Edit">
          <a:hlinkClick xmlns:r="http://schemas.openxmlformats.org/officeDocument/2006/relationships" r:id="rId10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6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1249</xdr:row>
      <xdr:rowOff>0</xdr:rowOff>
    </xdr:from>
    <xdr:to>
      <xdr:col>0</xdr:col>
      <xdr:colOff>152400</xdr:colOff>
      <xdr:row>1249</xdr:row>
      <xdr:rowOff>142875</xdr:rowOff>
    </xdr:to>
    <xdr:pic>
      <xdr:nvPicPr>
        <xdr:cNvPr id="1250" name="Picture 1249" descr="Edit">
          <a:hlinkClick xmlns:r="http://schemas.openxmlformats.org/officeDocument/2006/relationships" r:id="rId10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13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1250</xdr:row>
      <xdr:rowOff>0</xdr:rowOff>
    </xdr:from>
    <xdr:to>
      <xdr:col>0</xdr:col>
      <xdr:colOff>152400</xdr:colOff>
      <xdr:row>1250</xdr:row>
      <xdr:rowOff>142875</xdr:rowOff>
    </xdr:to>
    <xdr:pic>
      <xdr:nvPicPr>
        <xdr:cNvPr id="1251" name="Picture 1250" descr="Edit">
          <a:hlinkClick xmlns:r="http://schemas.openxmlformats.org/officeDocument/2006/relationships" r:id="rId10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0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1251</xdr:row>
      <xdr:rowOff>0</xdr:rowOff>
    </xdr:from>
    <xdr:to>
      <xdr:col>0</xdr:col>
      <xdr:colOff>152400</xdr:colOff>
      <xdr:row>1251</xdr:row>
      <xdr:rowOff>142875</xdr:rowOff>
    </xdr:to>
    <xdr:pic>
      <xdr:nvPicPr>
        <xdr:cNvPr id="1252" name="Picture 1251" descr="Edit">
          <a:hlinkClick xmlns:r="http://schemas.openxmlformats.org/officeDocument/2006/relationships" r:id="rId10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47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1252</xdr:row>
      <xdr:rowOff>0</xdr:rowOff>
    </xdr:from>
    <xdr:to>
      <xdr:col>0</xdr:col>
      <xdr:colOff>152400</xdr:colOff>
      <xdr:row>1252</xdr:row>
      <xdr:rowOff>142875</xdr:rowOff>
    </xdr:to>
    <xdr:pic>
      <xdr:nvPicPr>
        <xdr:cNvPr id="1253" name="Picture 1252" descr="Edit">
          <a:hlinkClick xmlns:r="http://schemas.openxmlformats.org/officeDocument/2006/relationships" r:id="rId10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64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1253</xdr:row>
      <xdr:rowOff>0</xdr:rowOff>
    </xdr:from>
    <xdr:to>
      <xdr:col>0</xdr:col>
      <xdr:colOff>152400</xdr:colOff>
      <xdr:row>1253</xdr:row>
      <xdr:rowOff>142875</xdr:rowOff>
    </xdr:to>
    <xdr:pic>
      <xdr:nvPicPr>
        <xdr:cNvPr id="1254" name="Picture 1253" descr="Edit">
          <a:hlinkClick xmlns:r="http://schemas.openxmlformats.org/officeDocument/2006/relationships" r:id="rId10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81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1254</xdr:row>
      <xdr:rowOff>0</xdr:rowOff>
    </xdr:from>
    <xdr:to>
      <xdr:col>0</xdr:col>
      <xdr:colOff>152400</xdr:colOff>
      <xdr:row>1254</xdr:row>
      <xdr:rowOff>142875</xdr:rowOff>
    </xdr:to>
    <xdr:pic>
      <xdr:nvPicPr>
        <xdr:cNvPr id="1255" name="Picture 1254" descr="Edit">
          <a:hlinkClick xmlns:r="http://schemas.openxmlformats.org/officeDocument/2006/relationships" r:id="rId10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98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1255</xdr:row>
      <xdr:rowOff>0</xdr:rowOff>
    </xdr:from>
    <xdr:to>
      <xdr:col>0</xdr:col>
      <xdr:colOff>152400</xdr:colOff>
      <xdr:row>1255</xdr:row>
      <xdr:rowOff>142875</xdr:rowOff>
    </xdr:to>
    <xdr:pic>
      <xdr:nvPicPr>
        <xdr:cNvPr id="1256" name="Picture 1255" descr="Edit">
          <a:hlinkClick xmlns:r="http://schemas.openxmlformats.org/officeDocument/2006/relationships" r:id="rId10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16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1256</xdr:row>
      <xdr:rowOff>0</xdr:rowOff>
    </xdr:from>
    <xdr:to>
      <xdr:col>0</xdr:col>
      <xdr:colOff>152400</xdr:colOff>
      <xdr:row>1256</xdr:row>
      <xdr:rowOff>142875</xdr:rowOff>
    </xdr:to>
    <xdr:pic>
      <xdr:nvPicPr>
        <xdr:cNvPr id="1257" name="Picture 1256" descr="Edit">
          <a:hlinkClick xmlns:r="http://schemas.openxmlformats.org/officeDocument/2006/relationships" r:id="rId10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33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1257</xdr:row>
      <xdr:rowOff>0</xdr:rowOff>
    </xdr:from>
    <xdr:to>
      <xdr:col>0</xdr:col>
      <xdr:colOff>152400</xdr:colOff>
      <xdr:row>1257</xdr:row>
      <xdr:rowOff>142875</xdr:rowOff>
    </xdr:to>
    <xdr:pic>
      <xdr:nvPicPr>
        <xdr:cNvPr id="1258" name="Picture 1257" descr="Edit">
          <a:hlinkClick xmlns:r="http://schemas.openxmlformats.org/officeDocument/2006/relationships" r:id="rId10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50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1258</xdr:row>
      <xdr:rowOff>0</xdr:rowOff>
    </xdr:from>
    <xdr:to>
      <xdr:col>0</xdr:col>
      <xdr:colOff>152400</xdr:colOff>
      <xdr:row>1258</xdr:row>
      <xdr:rowOff>142875</xdr:rowOff>
    </xdr:to>
    <xdr:pic>
      <xdr:nvPicPr>
        <xdr:cNvPr id="1259" name="Picture 1258" descr="Edit">
          <a:hlinkClick xmlns:r="http://schemas.openxmlformats.org/officeDocument/2006/relationships" r:id="rId10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67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1259</xdr:row>
      <xdr:rowOff>0</xdr:rowOff>
    </xdr:from>
    <xdr:to>
      <xdr:col>0</xdr:col>
      <xdr:colOff>152400</xdr:colOff>
      <xdr:row>1259</xdr:row>
      <xdr:rowOff>142875</xdr:rowOff>
    </xdr:to>
    <xdr:pic>
      <xdr:nvPicPr>
        <xdr:cNvPr id="1260" name="Picture 1259" descr="Edit">
          <a:hlinkClick xmlns:r="http://schemas.openxmlformats.org/officeDocument/2006/relationships" r:id="rId10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4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1260</xdr:row>
      <xdr:rowOff>0</xdr:rowOff>
    </xdr:from>
    <xdr:to>
      <xdr:col>0</xdr:col>
      <xdr:colOff>152400</xdr:colOff>
      <xdr:row>1260</xdr:row>
      <xdr:rowOff>142875</xdr:rowOff>
    </xdr:to>
    <xdr:pic>
      <xdr:nvPicPr>
        <xdr:cNvPr id="1261" name="Picture 1260" descr="Edit">
          <a:hlinkClick xmlns:r="http://schemas.openxmlformats.org/officeDocument/2006/relationships" r:id="rId10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01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1261</xdr:row>
      <xdr:rowOff>0</xdr:rowOff>
    </xdr:from>
    <xdr:to>
      <xdr:col>0</xdr:col>
      <xdr:colOff>152400</xdr:colOff>
      <xdr:row>1261</xdr:row>
      <xdr:rowOff>142875</xdr:rowOff>
    </xdr:to>
    <xdr:pic>
      <xdr:nvPicPr>
        <xdr:cNvPr id="1262" name="Picture 1261" descr="Edit">
          <a:hlinkClick xmlns:r="http://schemas.openxmlformats.org/officeDocument/2006/relationships" r:id="rId10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18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1262</xdr:row>
      <xdr:rowOff>0</xdr:rowOff>
    </xdr:from>
    <xdr:to>
      <xdr:col>0</xdr:col>
      <xdr:colOff>152400</xdr:colOff>
      <xdr:row>1262</xdr:row>
      <xdr:rowOff>142875</xdr:rowOff>
    </xdr:to>
    <xdr:pic>
      <xdr:nvPicPr>
        <xdr:cNvPr id="1263" name="Picture 1262" descr="Edit">
          <a:hlinkClick xmlns:r="http://schemas.openxmlformats.org/officeDocument/2006/relationships" r:id="rId10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36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1263</xdr:row>
      <xdr:rowOff>0</xdr:rowOff>
    </xdr:from>
    <xdr:to>
      <xdr:col>0</xdr:col>
      <xdr:colOff>152400</xdr:colOff>
      <xdr:row>1263</xdr:row>
      <xdr:rowOff>142875</xdr:rowOff>
    </xdr:to>
    <xdr:pic>
      <xdr:nvPicPr>
        <xdr:cNvPr id="1264" name="Picture 1263" descr="Edit">
          <a:hlinkClick xmlns:r="http://schemas.openxmlformats.org/officeDocument/2006/relationships" r:id="rId10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3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1264</xdr:row>
      <xdr:rowOff>0</xdr:rowOff>
    </xdr:from>
    <xdr:to>
      <xdr:col>0</xdr:col>
      <xdr:colOff>152400</xdr:colOff>
      <xdr:row>1264</xdr:row>
      <xdr:rowOff>142875</xdr:rowOff>
    </xdr:to>
    <xdr:pic>
      <xdr:nvPicPr>
        <xdr:cNvPr id="1265" name="Picture 1264" descr="Edit">
          <a:hlinkClick xmlns:r="http://schemas.openxmlformats.org/officeDocument/2006/relationships" r:id="rId10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70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1265</xdr:row>
      <xdr:rowOff>0</xdr:rowOff>
    </xdr:from>
    <xdr:to>
      <xdr:col>0</xdr:col>
      <xdr:colOff>152400</xdr:colOff>
      <xdr:row>1265</xdr:row>
      <xdr:rowOff>142875</xdr:rowOff>
    </xdr:to>
    <xdr:pic>
      <xdr:nvPicPr>
        <xdr:cNvPr id="1266" name="Picture 1265" descr="Edit">
          <a:hlinkClick xmlns:r="http://schemas.openxmlformats.org/officeDocument/2006/relationships" r:id="rId10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87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1266</xdr:row>
      <xdr:rowOff>0</xdr:rowOff>
    </xdr:from>
    <xdr:to>
      <xdr:col>0</xdr:col>
      <xdr:colOff>152400</xdr:colOff>
      <xdr:row>1266</xdr:row>
      <xdr:rowOff>142875</xdr:rowOff>
    </xdr:to>
    <xdr:pic>
      <xdr:nvPicPr>
        <xdr:cNvPr id="1267" name="Picture 1266" descr="Edit">
          <a:hlinkClick xmlns:r="http://schemas.openxmlformats.org/officeDocument/2006/relationships" r:id="rId10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04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1267</xdr:row>
      <xdr:rowOff>0</xdr:rowOff>
    </xdr:from>
    <xdr:to>
      <xdr:col>0</xdr:col>
      <xdr:colOff>152400</xdr:colOff>
      <xdr:row>1267</xdr:row>
      <xdr:rowOff>142875</xdr:rowOff>
    </xdr:to>
    <xdr:pic>
      <xdr:nvPicPr>
        <xdr:cNvPr id="1268" name="Picture 1267" descr="Edit">
          <a:hlinkClick xmlns:r="http://schemas.openxmlformats.org/officeDocument/2006/relationships" r:id="rId10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21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1268</xdr:row>
      <xdr:rowOff>0</xdr:rowOff>
    </xdr:from>
    <xdr:to>
      <xdr:col>0</xdr:col>
      <xdr:colOff>152400</xdr:colOff>
      <xdr:row>1268</xdr:row>
      <xdr:rowOff>142875</xdr:rowOff>
    </xdr:to>
    <xdr:pic>
      <xdr:nvPicPr>
        <xdr:cNvPr id="1269" name="Picture 1268" descr="Edit">
          <a:hlinkClick xmlns:r="http://schemas.openxmlformats.org/officeDocument/2006/relationships" r:id="rId10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8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1269</xdr:row>
      <xdr:rowOff>0</xdr:rowOff>
    </xdr:from>
    <xdr:to>
      <xdr:col>0</xdr:col>
      <xdr:colOff>152400</xdr:colOff>
      <xdr:row>1269</xdr:row>
      <xdr:rowOff>142875</xdr:rowOff>
    </xdr:to>
    <xdr:pic>
      <xdr:nvPicPr>
        <xdr:cNvPr id="1270" name="Picture 1269" descr="Edit">
          <a:hlinkClick xmlns:r="http://schemas.openxmlformats.org/officeDocument/2006/relationships" r:id="rId10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56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1270</xdr:row>
      <xdr:rowOff>0</xdr:rowOff>
    </xdr:from>
    <xdr:to>
      <xdr:col>0</xdr:col>
      <xdr:colOff>152400</xdr:colOff>
      <xdr:row>1270</xdr:row>
      <xdr:rowOff>142875</xdr:rowOff>
    </xdr:to>
    <xdr:pic>
      <xdr:nvPicPr>
        <xdr:cNvPr id="1271" name="Picture 1270" descr="Edit">
          <a:hlinkClick xmlns:r="http://schemas.openxmlformats.org/officeDocument/2006/relationships" r:id="rId1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3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1271</xdr:row>
      <xdr:rowOff>0</xdr:rowOff>
    </xdr:from>
    <xdr:to>
      <xdr:col>0</xdr:col>
      <xdr:colOff>152400</xdr:colOff>
      <xdr:row>1271</xdr:row>
      <xdr:rowOff>142875</xdr:rowOff>
    </xdr:to>
    <xdr:pic>
      <xdr:nvPicPr>
        <xdr:cNvPr id="1272" name="Picture 1271" descr="Edit">
          <a:hlinkClick xmlns:r="http://schemas.openxmlformats.org/officeDocument/2006/relationships" r:id="rId1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0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1272</xdr:row>
      <xdr:rowOff>0</xdr:rowOff>
    </xdr:from>
    <xdr:to>
      <xdr:col>0</xdr:col>
      <xdr:colOff>152400</xdr:colOff>
      <xdr:row>1272</xdr:row>
      <xdr:rowOff>142875</xdr:rowOff>
    </xdr:to>
    <xdr:pic>
      <xdr:nvPicPr>
        <xdr:cNvPr id="1273" name="Picture 1272" descr="Edit">
          <a:hlinkClick xmlns:r="http://schemas.openxmlformats.org/officeDocument/2006/relationships" r:id="rId1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07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1273</xdr:row>
      <xdr:rowOff>0</xdr:rowOff>
    </xdr:from>
    <xdr:to>
      <xdr:col>0</xdr:col>
      <xdr:colOff>152400</xdr:colOff>
      <xdr:row>1273</xdr:row>
      <xdr:rowOff>142875</xdr:rowOff>
    </xdr:to>
    <xdr:pic>
      <xdr:nvPicPr>
        <xdr:cNvPr id="1274" name="Picture 1273" descr="Edit">
          <a:hlinkClick xmlns:r="http://schemas.openxmlformats.org/officeDocument/2006/relationships" r:id="rId1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24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1274</xdr:row>
      <xdr:rowOff>0</xdr:rowOff>
    </xdr:from>
    <xdr:to>
      <xdr:col>0</xdr:col>
      <xdr:colOff>152400</xdr:colOff>
      <xdr:row>1274</xdr:row>
      <xdr:rowOff>142875</xdr:rowOff>
    </xdr:to>
    <xdr:pic>
      <xdr:nvPicPr>
        <xdr:cNvPr id="1275" name="Picture 1274" descr="Edit">
          <a:hlinkClick xmlns:r="http://schemas.openxmlformats.org/officeDocument/2006/relationships" r:id="rId1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41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1275</xdr:row>
      <xdr:rowOff>0</xdr:rowOff>
    </xdr:from>
    <xdr:to>
      <xdr:col>0</xdr:col>
      <xdr:colOff>152400</xdr:colOff>
      <xdr:row>1275</xdr:row>
      <xdr:rowOff>142875</xdr:rowOff>
    </xdr:to>
    <xdr:pic>
      <xdr:nvPicPr>
        <xdr:cNvPr id="1276" name="Picture 1275" descr="Edit">
          <a:hlinkClick xmlns:r="http://schemas.openxmlformats.org/officeDocument/2006/relationships" r:id="rId1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58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1276</xdr:row>
      <xdr:rowOff>0</xdr:rowOff>
    </xdr:from>
    <xdr:to>
      <xdr:col>0</xdr:col>
      <xdr:colOff>152400</xdr:colOff>
      <xdr:row>1276</xdr:row>
      <xdr:rowOff>142875</xdr:rowOff>
    </xdr:to>
    <xdr:pic>
      <xdr:nvPicPr>
        <xdr:cNvPr id="1277" name="Picture 1276" descr="Edit">
          <a:hlinkClick xmlns:r="http://schemas.openxmlformats.org/officeDocument/2006/relationships" r:id="rId1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76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1277</xdr:row>
      <xdr:rowOff>0</xdr:rowOff>
    </xdr:from>
    <xdr:to>
      <xdr:col>0</xdr:col>
      <xdr:colOff>152400</xdr:colOff>
      <xdr:row>1277</xdr:row>
      <xdr:rowOff>142875</xdr:rowOff>
    </xdr:to>
    <xdr:pic>
      <xdr:nvPicPr>
        <xdr:cNvPr id="1278" name="Picture 1277" descr="Edit">
          <a:hlinkClick xmlns:r="http://schemas.openxmlformats.org/officeDocument/2006/relationships" r:id="rId1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93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1278</xdr:row>
      <xdr:rowOff>0</xdr:rowOff>
    </xdr:from>
    <xdr:to>
      <xdr:col>0</xdr:col>
      <xdr:colOff>152400</xdr:colOff>
      <xdr:row>1278</xdr:row>
      <xdr:rowOff>142875</xdr:rowOff>
    </xdr:to>
    <xdr:pic>
      <xdr:nvPicPr>
        <xdr:cNvPr id="1279" name="Picture 1278" descr="Edit">
          <a:hlinkClick xmlns:r="http://schemas.openxmlformats.org/officeDocument/2006/relationships" r:id="rId1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10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1279</xdr:row>
      <xdr:rowOff>0</xdr:rowOff>
    </xdr:from>
    <xdr:to>
      <xdr:col>0</xdr:col>
      <xdr:colOff>152400</xdr:colOff>
      <xdr:row>1279</xdr:row>
      <xdr:rowOff>142875</xdr:rowOff>
    </xdr:to>
    <xdr:pic>
      <xdr:nvPicPr>
        <xdr:cNvPr id="1280" name="Picture 1279" descr="Edit">
          <a:hlinkClick xmlns:r="http://schemas.openxmlformats.org/officeDocument/2006/relationships" r:id="rId1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27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1280</xdr:row>
      <xdr:rowOff>0</xdr:rowOff>
    </xdr:from>
    <xdr:to>
      <xdr:col>0</xdr:col>
      <xdr:colOff>152400</xdr:colOff>
      <xdr:row>1280</xdr:row>
      <xdr:rowOff>142875</xdr:rowOff>
    </xdr:to>
    <xdr:pic>
      <xdr:nvPicPr>
        <xdr:cNvPr id="1281" name="Picture 1280" descr="Edit">
          <a:hlinkClick xmlns:r="http://schemas.openxmlformats.org/officeDocument/2006/relationships" r:id="rId1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44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1281</xdr:row>
      <xdr:rowOff>0</xdr:rowOff>
    </xdr:from>
    <xdr:to>
      <xdr:col>0</xdr:col>
      <xdr:colOff>152400</xdr:colOff>
      <xdr:row>1281</xdr:row>
      <xdr:rowOff>142875</xdr:rowOff>
    </xdr:to>
    <xdr:pic>
      <xdr:nvPicPr>
        <xdr:cNvPr id="1282" name="Picture 1281" descr="Edit">
          <a:hlinkClick xmlns:r="http://schemas.openxmlformats.org/officeDocument/2006/relationships" r:id="rId1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61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1282</xdr:row>
      <xdr:rowOff>0</xdr:rowOff>
    </xdr:from>
    <xdr:to>
      <xdr:col>0</xdr:col>
      <xdr:colOff>152400</xdr:colOff>
      <xdr:row>1282</xdr:row>
      <xdr:rowOff>142875</xdr:rowOff>
    </xdr:to>
    <xdr:pic>
      <xdr:nvPicPr>
        <xdr:cNvPr id="1283" name="Picture 1282" descr="Edit">
          <a:hlinkClick xmlns:r="http://schemas.openxmlformats.org/officeDocument/2006/relationships" r:id="rId1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78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1283</xdr:row>
      <xdr:rowOff>0</xdr:rowOff>
    </xdr:from>
    <xdr:to>
      <xdr:col>0</xdr:col>
      <xdr:colOff>152400</xdr:colOff>
      <xdr:row>1283</xdr:row>
      <xdr:rowOff>142875</xdr:rowOff>
    </xdr:to>
    <xdr:pic>
      <xdr:nvPicPr>
        <xdr:cNvPr id="1284" name="Picture 1283" descr="Edit">
          <a:hlinkClick xmlns:r="http://schemas.openxmlformats.org/officeDocument/2006/relationships" r:id="rId1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96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1284</xdr:row>
      <xdr:rowOff>0</xdr:rowOff>
    </xdr:from>
    <xdr:to>
      <xdr:col>0</xdr:col>
      <xdr:colOff>152400</xdr:colOff>
      <xdr:row>1284</xdr:row>
      <xdr:rowOff>142875</xdr:rowOff>
    </xdr:to>
    <xdr:pic>
      <xdr:nvPicPr>
        <xdr:cNvPr id="1285" name="Picture 1284" descr="Edit">
          <a:hlinkClick xmlns:r="http://schemas.openxmlformats.org/officeDocument/2006/relationships" r:id="rId1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13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1285</xdr:row>
      <xdr:rowOff>0</xdr:rowOff>
    </xdr:from>
    <xdr:to>
      <xdr:col>0</xdr:col>
      <xdr:colOff>152400</xdr:colOff>
      <xdr:row>1285</xdr:row>
      <xdr:rowOff>142875</xdr:rowOff>
    </xdr:to>
    <xdr:pic>
      <xdr:nvPicPr>
        <xdr:cNvPr id="1286" name="Picture 1285" descr="Edit">
          <a:hlinkClick xmlns:r="http://schemas.openxmlformats.org/officeDocument/2006/relationships" r:id="rId1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30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1286</xdr:row>
      <xdr:rowOff>0</xdr:rowOff>
    </xdr:from>
    <xdr:to>
      <xdr:col>0</xdr:col>
      <xdr:colOff>152400</xdr:colOff>
      <xdr:row>1286</xdr:row>
      <xdr:rowOff>142875</xdr:rowOff>
    </xdr:to>
    <xdr:pic>
      <xdr:nvPicPr>
        <xdr:cNvPr id="1287" name="Picture 1286" descr="Edit">
          <a:hlinkClick xmlns:r="http://schemas.openxmlformats.org/officeDocument/2006/relationships" r:id="rId1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47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1287</xdr:row>
      <xdr:rowOff>0</xdr:rowOff>
    </xdr:from>
    <xdr:to>
      <xdr:col>0</xdr:col>
      <xdr:colOff>152400</xdr:colOff>
      <xdr:row>1287</xdr:row>
      <xdr:rowOff>142875</xdr:rowOff>
    </xdr:to>
    <xdr:pic>
      <xdr:nvPicPr>
        <xdr:cNvPr id="1288" name="Picture 1287" descr="Edit">
          <a:hlinkClick xmlns:r="http://schemas.openxmlformats.org/officeDocument/2006/relationships" r:id="rId1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64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1288</xdr:row>
      <xdr:rowOff>0</xdr:rowOff>
    </xdr:from>
    <xdr:to>
      <xdr:col>0</xdr:col>
      <xdr:colOff>152400</xdr:colOff>
      <xdr:row>1288</xdr:row>
      <xdr:rowOff>142875</xdr:rowOff>
    </xdr:to>
    <xdr:pic>
      <xdr:nvPicPr>
        <xdr:cNvPr id="1289" name="Picture 1288" descr="Edit">
          <a:hlinkClick xmlns:r="http://schemas.openxmlformats.org/officeDocument/2006/relationships" r:id="rId1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81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1289</xdr:row>
      <xdr:rowOff>0</xdr:rowOff>
    </xdr:from>
    <xdr:to>
      <xdr:col>0</xdr:col>
      <xdr:colOff>152400</xdr:colOff>
      <xdr:row>1289</xdr:row>
      <xdr:rowOff>142875</xdr:rowOff>
    </xdr:to>
    <xdr:pic>
      <xdr:nvPicPr>
        <xdr:cNvPr id="1290" name="Picture 1289" descr="Edit">
          <a:hlinkClick xmlns:r="http://schemas.openxmlformats.org/officeDocument/2006/relationships" r:id="rId1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1290</xdr:row>
      <xdr:rowOff>0</xdr:rowOff>
    </xdr:from>
    <xdr:to>
      <xdr:col>0</xdr:col>
      <xdr:colOff>152400</xdr:colOff>
      <xdr:row>1290</xdr:row>
      <xdr:rowOff>142875</xdr:rowOff>
    </xdr:to>
    <xdr:pic>
      <xdr:nvPicPr>
        <xdr:cNvPr id="1291" name="Picture 1290" descr="Edit">
          <a:hlinkClick xmlns:r="http://schemas.openxmlformats.org/officeDocument/2006/relationships" r:id="rId1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16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1291</xdr:row>
      <xdr:rowOff>0</xdr:rowOff>
    </xdr:from>
    <xdr:to>
      <xdr:col>0</xdr:col>
      <xdr:colOff>152400</xdr:colOff>
      <xdr:row>1291</xdr:row>
      <xdr:rowOff>142875</xdr:rowOff>
    </xdr:to>
    <xdr:pic>
      <xdr:nvPicPr>
        <xdr:cNvPr id="1292" name="Picture 1291" descr="Edit">
          <a:hlinkClick xmlns:r="http://schemas.openxmlformats.org/officeDocument/2006/relationships" r:id="rId1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3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1292</xdr:row>
      <xdr:rowOff>0</xdr:rowOff>
    </xdr:from>
    <xdr:to>
      <xdr:col>0</xdr:col>
      <xdr:colOff>152400</xdr:colOff>
      <xdr:row>1292</xdr:row>
      <xdr:rowOff>142875</xdr:rowOff>
    </xdr:to>
    <xdr:pic>
      <xdr:nvPicPr>
        <xdr:cNvPr id="1293" name="Picture 1292" descr="Edit">
          <a:hlinkClick xmlns:r="http://schemas.openxmlformats.org/officeDocument/2006/relationships" r:id="rId1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50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1293</xdr:row>
      <xdr:rowOff>0</xdr:rowOff>
    </xdr:from>
    <xdr:to>
      <xdr:col>0</xdr:col>
      <xdr:colOff>152400</xdr:colOff>
      <xdr:row>1293</xdr:row>
      <xdr:rowOff>142875</xdr:rowOff>
    </xdr:to>
    <xdr:pic>
      <xdr:nvPicPr>
        <xdr:cNvPr id="1294" name="Picture 1293" descr="Edit">
          <a:hlinkClick xmlns:r="http://schemas.openxmlformats.org/officeDocument/2006/relationships" r:id="rId1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67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1294</xdr:row>
      <xdr:rowOff>0</xdr:rowOff>
    </xdr:from>
    <xdr:to>
      <xdr:col>0</xdr:col>
      <xdr:colOff>152400</xdr:colOff>
      <xdr:row>1294</xdr:row>
      <xdr:rowOff>142875</xdr:rowOff>
    </xdr:to>
    <xdr:pic>
      <xdr:nvPicPr>
        <xdr:cNvPr id="1295" name="Picture 1294" descr="Edit">
          <a:hlinkClick xmlns:r="http://schemas.openxmlformats.org/officeDocument/2006/relationships" r:id="rId1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84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1295</xdr:row>
      <xdr:rowOff>0</xdr:rowOff>
    </xdr:from>
    <xdr:to>
      <xdr:col>0</xdr:col>
      <xdr:colOff>152400</xdr:colOff>
      <xdr:row>1295</xdr:row>
      <xdr:rowOff>142875</xdr:rowOff>
    </xdr:to>
    <xdr:pic>
      <xdr:nvPicPr>
        <xdr:cNvPr id="1296" name="Picture 1295" descr="Edit">
          <a:hlinkClick xmlns:r="http://schemas.openxmlformats.org/officeDocument/2006/relationships" r:id="rId1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01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1296</xdr:row>
      <xdr:rowOff>0</xdr:rowOff>
    </xdr:from>
    <xdr:to>
      <xdr:col>0</xdr:col>
      <xdr:colOff>152400</xdr:colOff>
      <xdr:row>1296</xdr:row>
      <xdr:rowOff>142875</xdr:rowOff>
    </xdr:to>
    <xdr:pic>
      <xdr:nvPicPr>
        <xdr:cNvPr id="1297" name="Picture 1296" descr="Edit">
          <a:hlinkClick xmlns:r="http://schemas.openxmlformats.org/officeDocument/2006/relationships" r:id="rId1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18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1297</xdr:row>
      <xdr:rowOff>0</xdr:rowOff>
    </xdr:from>
    <xdr:to>
      <xdr:col>0</xdr:col>
      <xdr:colOff>152400</xdr:colOff>
      <xdr:row>1297</xdr:row>
      <xdr:rowOff>142875</xdr:rowOff>
    </xdr:to>
    <xdr:pic>
      <xdr:nvPicPr>
        <xdr:cNvPr id="1298" name="Picture 1297" descr="Edit">
          <a:hlinkClick xmlns:r="http://schemas.openxmlformats.org/officeDocument/2006/relationships" r:id="rId1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36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1298</xdr:row>
      <xdr:rowOff>0</xdr:rowOff>
    </xdr:from>
    <xdr:to>
      <xdr:col>0</xdr:col>
      <xdr:colOff>152400</xdr:colOff>
      <xdr:row>1298</xdr:row>
      <xdr:rowOff>142875</xdr:rowOff>
    </xdr:to>
    <xdr:pic>
      <xdr:nvPicPr>
        <xdr:cNvPr id="1299" name="Picture 1298" descr="Edit">
          <a:hlinkClick xmlns:r="http://schemas.openxmlformats.org/officeDocument/2006/relationships" r:id="rId1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53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1299</xdr:row>
      <xdr:rowOff>0</xdr:rowOff>
    </xdr:from>
    <xdr:to>
      <xdr:col>0</xdr:col>
      <xdr:colOff>152400</xdr:colOff>
      <xdr:row>1299</xdr:row>
      <xdr:rowOff>142875</xdr:rowOff>
    </xdr:to>
    <xdr:pic>
      <xdr:nvPicPr>
        <xdr:cNvPr id="1300" name="Picture 1299" descr="Edit">
          <a:hlinkClick xmlns:r="http://schemas.openxmlformats.org/officeDocument/2006/relationships" r:id="rId1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70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1300</xdr:row>
      <xdr:rowOff>0</xdr:rowOff>
    </xdr:from>
    <xdr:to>
      <xdr:col>0</xdr:col>
      <xdr:colOff>152400</xdr:colOff>
      <xdr:row>1300</xdr:row>
      <xdr:rowOff>142875</xdr:rowOff>
    </xdr:to>
    <xdr:pic>
      <xdr:nvPicPr>
        <xdr:cNvPr id="1301" name="Picture 1300" descr="Edit">
          <a:hlinkClick xmlns:r="http://schemas.openxmlformats.org/officeDocument/2006/relationships" r:id="rId1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7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1301</xdr:row>
      <xdr:rowOff>0</xdr:rowOff>
    </xdr:from>
    <xdr:to>
      <xdr:col>0</xdr:col>
      <xdr:colOff>152400</xdr:colOff>
      <xdr:row>1301</xdr:row>
      <xdr:rowOff>142875</xdr:rowOff>
    </xdr:to>
    <xdr:pic>
      <xdr:nvPicPr>
        <xdr:cNvPr id="1302" name="Picture 1301" descr="Edit">
          <a:hlinkClick xmlns:r="http://schemas.openxmlformats.org/officeDocument/2006/relationships" r:id="rId1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4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1302</xdr:row>
      <xdr:rowOff>0</xdr:rowOff>
    </xdr:from>
    <xdr:to>
      <xdr:col>0</xdr:col>
      <xdr:colOff>152400</xdr:colOff>
      <xdr:row>1302</xdr:row>
      <xdr:rowOff>142875</xdr:rowOff>
    </xdr:to>
    <xdr:pic>
      <xdr:nvPicPr>
        <xdr:cNvPr id="1303" name="Picture 1302" descr="Edit">
          <a:hlinkClick xmlns:r="http://schemas.openxmlformats.org/officeDocument/2006/relationships" r:id="rId1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1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1303</xdr:row>
      <xdr:rowOff>0</xdr:rowOff>
    </xdr:from>
    <xdr:to>
      <xdr:col>0</xdr:col>
      <xdr:colOff>152400</xdr:colOff>
      <xdr:row>1303</xdr:row>
      <xdr:rowOff>142875</xdr:rowOff>
    </xdr:to>
    <xdr:pic>
      <xdr:nvPicPr>
        <xdr:cNvPr id="1304" name="Picture 1303" descr="Edit">
          <a:hlinkClick xmlns:r="http://schemas.openxmlformats.org/officeDocument/2006/relationships" r:id="rId1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8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0</xdr:col>
      <xdr:colOff>152400</xdr:colOff>
      <xdr:row>1304</xdr:row>
      <xdr:rowOff>142875</xdr:rowOff>
    </xdr:to>
    <xdr:pic>
      <xdr:nvPicPr>
        <xdr:cNvPr id="1305" name="Picture 1304" descr="Edit">
          <a:hlinkClick xmlns:r="http://schemas.openxmlformats.org/officeDocument/2006/relationships" r:id="rId1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56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1305</xdr:row>
      <xdr:rowOff>0</xdr:rowOff>
    </xdr:from>
    <xdr:to>
      <xdr:col>0</xdr:col>
      <xdr:colOff>152400</xdr:colOff>
      <xdr:row>1305</xdr:row>
      <xdr:rowOff>142875</xdr:rowOff>
    </xdr:to>
    <xdr:pic>
      <xdr:nvPicPr>
        <xdr:cNvPr id="1306" name="Picture 1305" descr="Edit">
          <a:hlinkClick xmlns:r="http://schemas.openxmlformats.org/officeDocument/2006/relationships" r:id="rId1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73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1306</xdr:row>
      <xdr:rowOff>0</xdr:rowOff>
    </xdr:from>
    <xdr:to>
      <xdr:col>0</xdr:col>
      <xdr:colOff>152400</xdr:colOff>
      <xdr:row>1306</xdr:row>
      <xdr:rowOff>142875</xdr:rowOff>
    </xdr:to>
    <xdr:pic>
      <xdr:nvPicPr>
        <xdr:cNvPr id="1307" name="Picture 1306" descr="Edit">
          <a:hlinkClick xmlns:r="http://schemas.openxmlformats.org/officeDocument/2006/relationships" r:id="rId1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90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1307</xdr:row>
      <xdr:rowOff>0</xdr:rowOff>
    </xdr:from>
    <xdr:to>
      <xdr:col>0</xdr:col>
      <xdr:colOff>152400</xdr:colOff>
      <xdr:row>1307</xdr:row>
      <xdr:rowOff>142875</xdr:rowOff>
    </xdr:to>
    <xdr:pic>
      <xdr:nvPicPr>
        <xdr:cNvPr id="1308" name="Picture 1307" descr="Edit">
          <a:hlinkClick xmlns:r="http://schemas.openxmlformats.org/officeDocument/2006/relationships" r:id="rId1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07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1308</xdr:row>
      <xdr:rowOff>0</xdr:rowOff>
    </xdr:from>
    <xdr:to>
      <xdr:col>0</xdr:col>
      <xdr:colOff>152400</xdr:colOff>
      <xdr:row>1308</xdr:row>
      <xdr:rowOff>142875</xdr:rowOff>
    </xdr:to>
    <xdr:pic>
      <xdr:nvPicPr>
        <xdr:cNvPr id="1309" name="Picture 1308" descr="Edit">
          <a:hlinkClick xmlns:r="http://schemas.openxmlformats.org/officeDocument/2006/relationships" r:id="rId1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24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1309</xdr:row>
      <xdr:rowOff>0</xdr:rowOff>
    </xdr:from>
    <xdr:to>
      <xdr:col>0</xdr:col>
      <xdr:colOff>152400</xdr:colOff>
      <xdr:row>1309</xdr:row>
      <xdr:rowOff>142875</xdr:rowOff>
    </xdr:to>
    <xdr:pic>
      <xdr:nvPicPr>
        <xdr:cNvPr id="1310" name="Picture 1309" descr="Edit">
          <a:hlinkClick xmlns:r="http://schemas.openxmlformats.org/officeDocument/2006/relationships" r:id="rId1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41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1310</xdr:row>
      <xdr:rowOff>0</xdr:rowOff>
    </xdr:from>
    <xdr:to>
      <xdr:col>0</xdr:col>
      <xdr:colOff>152400</xdr:colOff>
      <xdr:row>1310</xdr:row>
      <xdr:rowOff>142875</xdr:rowOff>
    </xdr:to>
    <xdr:pic>
      <xdr:nvPicPr>
        <xdr:cNvPr id="1311" name="Picture 1310" descr="Edit">
          <a:hlinkClick xmlns:r="http://schemas.openxmlformats.org/officeDocument/2006/relationships" r:id="rId1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58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1311</xdr:row>
      <xdr:rowOff>0</xdr:rowOff>
    </xdr:from>
    <xdr:to>
      <xdr:col>0</xdr:col>
      <xdr:colOff>152400</xdr:colOff>
      <xdr:row>1311</xdr:row>
      <xdr:rowOff>142875</xdr:rowOff>
    </xdr:to>
    <xdr:pic>
      <xdr:nvPicPr>
        <xdr:cNvPr id="1312" name="Picture 1311" descr="Edit">
          <a:hlinkClick xmlns:r="http://schemas.openxmlformats.org/officeDocument/2006/relationships" r:id="rId1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6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1312</xdr:row>
      <xdr:rowOff>0</xdr:rowOff>
    </xdr:from>
    <xdr:to>
      <xdr:col>0</xdr:col>
      <xdr:colOff>152400</xdr:colOff>
      <xdr:row>1312</xdr:row>
      <xdr:rowOff>142875</xdr:rowOff>
    </xdr:to>
    <xdr:pic>
      <xdr:nvPicPr>
        <xdr:cNvPr id="1313" name="Picture 1312" descr="Edit">
          <a:hlinkClick xmlns:r="http://schemas.openxmlformats.org/officeDocument/2006/relationships" r:id="rId1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93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1313</xdr:row>
      <xdr:rowOff>0</xdr:rowOff>
    </xdr:from>
    <xdr:to>
      <xdr:col>0</xdr:col>
      <xdr:colOff>152400</xdr:colOff>
      <xdr:row>1313</xdr:row>
      <xdr:rowOff>142875</xdr:rowOff>
    </xdr:to>
    <xdr:pic>
      <xdr:nvPicPr>
        <xdr:cNvPr id="1314" name="Picture 1313" descr="Edit">
          <a:hlinkClick xmlns:r="http://schemas.openxmlformats.org/officeDocument/2006/relationships" r:id="rId1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10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1314</xdr:row>
      <xdr:rowOff>0</xdr:rowOff>
    </xdr:from>
    <xdr:to>
      <xdr:col>0</xdr:col>
      <xdr:colOff>152400</xdr:colOff>
      <xdr:row>1314</xdr:row>
      <xdr:rowOff>142875</xdr:rowOff>
    </xdr:to>
    <xdr:pic>
      <xdr:nvPicPr>
        <xdr:cNvPr id="1315" name="Picture 1314" descr="Edit">
          <a:hlinkClick xmlns:r="http://schemas.openxmlformats.org/officeDocument/2006/relationships" r:id="rId1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27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1315</xdr:row>
      <xdr:rowOff>0</xdr:rowOff>
    </xdr:from>
    <xdr:to>
      <xdr:col>0</xdr:col>
      <xdr:colOff>152400</xdr:colOff>
      <xdr:row>1315</xdr:row>
      <xdr:rowOff>142875</xdr:rowOff>
    </xdr:to>
    <xdr:pic>
      <xdr:nvPicPr>
        <xdr:cNvPr id="1316" name="Picture 1315" descr="Edit">
          <a:hlinkClick xmlns:r="http://schemas.openxmlformats.org/officeDocument/2006/relationships" r:id="rId1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4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1316</xdr:row>
      <xdr:rowOff>0</xdr:rowOff>
    </xdr:from>
    <xdr:to>
      <xdr:col>0</xdr:col>
      <xdr:colOff>152400</xdr:colOff>
      <xdr:row>1316</xdr:row>
      <xdr:rowOff>142875</xdr:rowOff>
    </xdr:to>
    <xdr:pic>
      <xdr:nvPicPr>
        <xdr:cNvPr id="1317" name="Picture 1316" descr="Edit">
          <a:hlinkClick xmlns:r="http://schemas.openxmlformats.org/officeDocument/2006/relationships" r:id="rId1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61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1317</xdr:row>
      <xdr:rowOff>0</xdr:rowOff>
    </xdr:from>
    <xdr:to>
      <xdr:col>0</xdr:col>
      <xdr:colOff>152400</xdr:colOff>
      <xdr:row>1317</xdr:row>
      <xdr:rowOff>142875</xdr:rowOff>
    </xdr:to>
    <xdr:pic>
      <xdr:nvPicPr>
        <xdr:cNvPr id="1318" name="Picture 1317" descr="Edit">
          <a:hlinkClick xmlns:r="http://schemas.openxmlformats.org/officeDocument/2006/relationships" r:id="rId1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79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1318</xdr:row>
      <xdr:rowOff>0</xdr:rowOff>
    </xdr:from>
    <xdr:to>
      <xdr:col>0</xdr:col>
      <xdr:colOff>152400</xdr:colOff>
      <xdr:row>1318</xdr:row>
      <xdr:rowOff>142875</xdr:rowOff>
    </xdr:to>
    <xdr:pic>
      <xdr:nvPicPr>
        <xdr:cNvPr id="1319" name="Picture 1318" descr="Edit">
          <a:hlinkClick xmlns:r="http://schemas.openxmlformats.org/officeDocument/2006/relationships" r:id="rId1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96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1319</xdr:row>
      <xdr:rowOff>0</xdr:rowOff>
    </xdr:from>
    <xdr:to>
      <xdr:col>0</xdr:col>
      <xdr:colOff>152400</xdr:colOff>
      <xdr:row>1319</xdr:row>
      <xdr:rowOff>142875</xdr:rowOff>
    </xdr:to>
    <xdr:pic>
      <xdr:nvPicPr>
        <xdr:cNvPr id="1320" name="Picture 1319" descr="Edit">
          <a:hlinkClick xmlns:r="http://schemas.openxmlformats.org/officeDocument/2006/relationships" r:id="rId1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13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1320</xdr:row>
      <xdr:rowOff>0</xdr:rowOff>
    </xdr:from>
    <xdr:to>
      <xdr:col>0</xdr:col>
      <xdr:colOff>152400</xdr:colOff>
      <xdr:row>1320</xdr:row>
      <xdr:rowOff>142875</xdr:rowOff>
    </xdr:to>
    <xdr:pic>
      <xdr:nvPicPr>
        <xdr:cNvPr id="1321" name="Picture 1320" descr="Edit">
          <a:hlinkClick xmlns:r="http://schemas.openxmlformats.org/officeDocument/2006/relationships" r:id="rId1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0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1321</xdr:row>
      <xdr:rowOff>0</xdr:rowOff>
    </xdr:from>
    <xdr:to>
      <xdr:col>0</xdr:col>
      <xdr:colOff>152400</xdr:colOff>
      <xdr:row>1321</xdr:row>
      <xdr:rowOff>142875</xdr:rowOff>
    </xdr:to>
    <xdr:pic>
      <xdr:nvPicPr>
        <xdr:cNvPr id="1322" name="Picture 1321" descr="Edit">
          <a:hlinkClick xmlns:r="http://schemas.openxmlformats.org/officeDocument/2006/relationships" r:id="rId1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47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1322</xdr:row>
      <xdr:rowOff>0</xdr:rowOff>
    </xdr:from>
    <xdr:to>
      <xdr:col>0</xdr:col>
      <xdr:colOff>152400</xdr:colOff>
      <xdr:row>1322</xdr:row>
      <xdr:rowOff>142875</xdr:rowOff>
    </xdr:to>
    <xdr:pic>
      <xdr:nvPicPr>
        <xdr:cNvPr id="1323" name="Picture 1322" descr="Edit">
          <a:hlinkClick xmlns:r="http://schemas.openxmlformats.org/officeDocument/2006/relationships" r:id="rId1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4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1323</xdr:row>
      <xdr:rowOff>0</xdr:rowOff>
    </xdr:from>
    <xdr:to>
      <xdr:col>0</xdr:col>
      <xdr:colOff>152400</xdr:colOff>
      <xdr:row>1323</xdr:row>
      <xdr:rowOff>142875</xdr:rowOff>
    </xdr:to>
    <xdr:pic>
      <xdr:nvPicPr>
        <xdr:cNvPr id="1324" name="Picture 1323" descr="Edit">
          <a:hlinkClick xmlns:r="http://schemas.openxmlformats.org/officeDocument/2006/relationships" r:id="rId1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81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1324</xdr:row>
      <xdr:rowOff>0</xdr:rowOff>
    </xdr:from>
    <xdr:to>
      <xdr:col>0</xdr:col>
      <xdr:colOff>152400</xdr:colOff>
      <xdr:row>1324</xdr:row>
      <xdr:rowOff>142875</xdr:rowOff>
    </xdr:to>
    <xdr:pic>
      <xdr:nvPicPr>
        <xdr:cNvPr id="1325" name="Picture 1324" descr="Edit">
          <a:hlinkClick xmlns:r="http://schemas.openxmlformats.org/officeDocument/2006/relationships" r:id="rId1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9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1325</xdr:row>
      <xdr:rowOff>0</xdr:rowOff>
    </xdr:from>
    <xdr:to>
      <xdr:col>0</xdr:col>
      <xdr:colOff>152400</xdr:colOff>
      <xdr:row>1325</xdr:row>
      <xdr:rowOff>142875</xdr:rowOff>
    </xdr:to>
    <xdr:pic>
      <xdr:nvPicPr>
        <xdr:cNvPr id="1326" name="Picture 1325" descr="Edit">
          <a:hlinkClick xmlns:r="http://schemas.openxmlformats.org/officeDocument/2006/relationships" r:id="rId1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16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1326</xdr:row>
      <xdr:rowOff>0</xdr:rowOff>
    </xdr:from>
    <xdr:to>
      <xdr:col>0</xdr:col>
      <xdr:colOff>152400</xdr:colOff>
      <xdr:row>1326</xdr:row>
      <xdr:rowOff>142875</xdr:rowOff>
    </xdr:to>
    <xdr:pic>
      <xdr:nvPicPr>
        <xdr:cNvPr id="1327" name="Picture 1326" descr="Edit">
          <a:hlinkClick xmlns:r="http://schemas.openxmlformats.org/officeDocument/2006/relationships" r:id="rId1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33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1327</xdr:row>
      <xdr:rowOff>0</xdr:rowOff>
    </xdr:from>
    <xdr:to>
      <xdr:col>0</xdr:col>
      <xdr:colOff>152400</xdr:colOff>
      <xdr:row>1327</xdr:row>
      <xdr:rowOff>142875</xdr:rowOff>
    </xdr:to>
    <xdr:pic>
      <xdr:nvPicPr>
        <xdr:cNvPr id="1328" name="Picture 1327" descr="Edit">
          <a:hlinkClick xmlns:r="http://schemas.openxmlformats.org/officeDocument/2006/relationships" r:id="rId1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50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1328</xdr:row>
      <xdr:rowOff>0</xdr:rowOff>
    </xdr:from>
    <xdr:to>
      <xdr:col>0</xdr:col>
      <xdr:colOff>152400</xdr:colOff>
      <xdr:row>1328</xdr:row>
      <xdr:rowOff>142875</xdr:rowOff>
    </xdr:to>
    <xdr:pic>
      <xdr:nvPicPr>
        <xdr:cNvPr id="1329" name="Picture 1328" descr="Edit">
          <a:hlinkClick xmlns:r="http://schemas.openxmlformats.org/officeDocument/2006/relationships" r:id="rId1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67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1329</xdr:row>
      <xdr:rowOff>0</xdr:rowOff>
    </xdr:from>
    <xdr:to>
      <xdr:col>0</xdr:col>
      <xdr:colOff>152400</xdr:colOff>
      <xdr:row>1329</xdr:row>
      <xdr:rowOff>142875</xdr:rowOff>
    </xdr:to>
    <xdr:pic>
      <xdr:nvPicPr>
        <xdr:cNvPr id="1330" name="Picture 1329" descr="Edit">
          <a:hlinkClick xmlns:r="http://schemas.openxmlformats.org/officeDocument/2006/relationships" r:id="rId1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84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1330</xdr:row>
      <xdr:rowOff>0</xdr:rowOff>
    </xdr:from>
    <xdr:to>
      <xdr:col>0</xdr:col>
      <xdr:colOff>152400</xdr:colOff>
      <xdr:row>1330</xdr:row>
      <xdr:rowOff>142875</xdr:rowOff>
    </xdr:to>
    <xdr:pic>
      <xdr:nvPicPr>
        <xdr:cNvPr id="1331" name="Picture 1330" descr="Edit">
          <a:hlinkClick xmlns:r="http://schemas.openxmlformats.org/officeDocument/2006/relationships" r:id="rId1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01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1331</xdr:row>
      <xdr:rowOff>0</xdr:rowOff>
    </xdr:from>
    <xdr:to>
      <xdr:col>0</xdr:col>
      <xdr:colOff>152400</xdr:colOff>
      <xdr:row>1331</xdr:row>
      <xdr:rowOff>142875</xdr:rowOff>
    </xdr:to>
    <xdr:pic>
      <xdr:nvPicPr>
        <xdr:cNvPr id="1332" name="Picture 1331" descr="Edit">
          <a:hlinkClick xmlns:r="http://schemas.openxmlformats.org/officeDocument/2006/relationships" r:id="rId1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19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1332</xdr:row>
      <xdr:rowOff>0</xdr:rowOff>
    </xdr:from>
    <xdr:to>
      <xdr:col>0</xdr:col>
      <xdr:colOff>152400</xdr:colOff>
      <xdr:row>1332</xdr:row>
      <xdr:rowOff>142875</xdr:rowOff>
    </xdr:to>
    <xdr:pic>
      <xdr:nvPicPr>
        <xdr:cNvPr id="1333" name="Picture 1332" descr="Edit">
          <a:hlinkClick xmlns:r="http://schemas.openxmlformats.org/officeDocument/2006/relationships" r:id="rId1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36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1333</xdr:row>
      <xdr:rowOff>0</xdr:rowOff>
    </xdr:from>
    <xdr:to>
      <xdr:col>0</xdr:col>
      <xdr:colOff>152400</xdr:colOff>
      <xdr:row>1333</xdr:row>
      <xdr:rowOff>142875</xdr:rowOff>
    </xdr:to>
    <xdr:pic>
      <xdr:nvPicPr>
        <xdr:cNvPr id="1334" name="Picture 1333" descr="Edit">
          <a:hlinkClick xmlns:r="http://schemas.openxmlformats.org/officeDocument/2006/relationships" r:id="rId1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53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1334</xdr:row>
      <xdr:rowOff>0</xdr:rowOff>
    </xdr:from>
    <xdr:to>
      <xdr:col>0</xdr:col>
      <xdr:colOff>152400</xdr:colOff>
      <xdr:row>1334</xdr:row>
      <xdr:rowOff>142875</xdr:rowOff>
    </xdr:to>
    <xdr:pic>
      <xdr:nvPicPr>
        <xdr:cNvPr id="1335" name="Picture 1334" descr="Edit">
          <a:hlinkClick xmlns:r="http://schemas.openxmlformats.org/officeDocument/2006/relationships" r:id="rId1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70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1335</xdr:row>
      <xdr:rowOff>0</xdr:rowOff>
    </xdr:from>
    <xdr:to>
      <xdr:col>0</xdr:col>
      <xdr:colOff>152400</xdr:colOff>
      <xdr:row>1335</xdr:row>
      <xdr:rowOff>142875</xdr:rowOff>
    </xdr:to>
    <xdr:pic>
      <xdr:nvPicPr>
        <xdr:cNvPr id="1336" name="Picture 1335" descr="Edit">
          <a:hlinkClick xmlns:r="http://schemas.openxmlformats.org/officeDocument/2006/relationships" r:id="rId1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87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1336</xdr:row>
      <xdr:rowOff>0</xdr:rowOff>
    </xdr:from>
    <xdr:to>
      <xdr:col>0</xdr:col>
      <xdr:colOff>152400</xdr:colOff>
      <xdr:row>1336</xdr:row>
      <xdr:rowOff>142875</xdr:rowOff>
    </xdr:to>
    <xdr:pic>
      <xdr:nvPicPr>
        <xdr:cNvPr id="1337" name="Picture 1336" descr="Edit">
          <a:hlinkClick xmlns:r="http://schemas.openxmlformats.org/officeDocument/2006/relationships" r:id="rId1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04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1337</xdr:row>
      <xdr:rowOff>0</xdr:rowOff>
    </xdr:from>
    <xdr:to>
      <xdr:col>0</xdr:col>
      <xdr:colOff>152400</xdr:colOff>
      <xdr:row>1337</xdr:row>
      <xdr:rowOff>142875</xdr:rowOff>
    </xdr:to>
    <xdr:pic>
      <xdr:nvPicPr>
        <xdr:cNvPr id="1338" name="Picture 1337" descr="Edit">
          <a:hlinkClick xmlns:r="http://schemas.openxmlformats.org/officeDocument/2006/relationships" r:id="rId1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21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1338</xdr:row>
      <xdr:rowOff>0</xdr:rowOff>
    </xdr:from>
    <xdr:to>
      <xdr:col>0</xdr:col>
      <xdr:colOff>152400</xdr:colOff>
      <xdr:row>1338</xdr:row>
      <xdr:rowOff>142875</xdr:rowOff>
    </xdr:to>
    <xdr:pic>
      <xdr:nvPicPr>
        <xdr:cNvPr id="1339" name="Picture 1338" descr="Edit">
          <a:hlinkClick xmlns:r="http://schemas.openxmlformats.org/officeDocument/2006/relationships" r:id="rId1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39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1339</xdr:row>
      <xdr:rowOff>0</xdr:rowOff>
    </xdr:from>
    <xdr:to>
      <xdr:col>0</xdr:col>
      <xdr:colOff>152400</xdr:colOff>
      <xdr:row>1339</xdr:row>
      <xdr:rowOff>142875</xdr:rowOff>
    </xdr:to>
    <xdr:pic>
      <xdr:nvPicPr>
        <xdr:cNvPr id="1340" name="Picture 1339" descr="Edit">
          <a:hlinkClick xmlns:r="http://schemas.openxmlformats.org/officeDocument/2006/relationships" r:id="rId1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6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1340</xdr:row>
      <xdr:rowOff>0</xdr:rowOff>
    </xdr:from>
    <xdr:to>
      <xdr:col>0</xdr:col>
      <xdr:colOff>152400</xdr:colOff>
      <xdr:row>1340</xdr:row>
      <xdr:rowOff>142875</xdr:rowOff>
    </xdr:to>
    <xdr:pic>
      <xdr:nvPicPr>
        <xdr:cNvPr id="1341" name="Picture 1340" descr="Edit">
          <a:hlinkClick xmlns:r="http://schemas.openxmlformats.org/officeDocument/2006/relationships" r:id="rId1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73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1341</xdr:row>
      <xdr:rowOff>0</xdr:rowOff>
    </xdr:from>
    <xdr:to>
      <xdr:col>0</xdr:col>
      <xdr:colOff>152400</xdr:colOff>
      <xdr:row>1341</xdr:row>
      <xdr:rowOff>142875</xdr:rowOff>
    </xdr:to>
    <xdr:pic>
      <xdr:nvPicPr>
        <xdr:cNvPr id="1342" name="Picture 1341" descr="Edit">
          <a:hlinkClick xmlns:r="http://schemas.openxmlformats.org/officeDocument/2006/relationships" r:id="rId1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90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1342</xdr:row>
      <xdr:rowOff>0</xdr:rowOff>
    </xdr:from>
    <xdr:to>
      <xdr:col>0</xdr:col>
      <xdr:colOff>152400</xdr:colOff>
      <xdr:row>1342</xdr:row>
      <xdr:rowOff>142875</xdr:rowOff>
    </xdr:to>
    <xdr:pic>
      <xdr:nvPicPr>
        <xdr:cNvPr id="1343" name="Picture 1342" descr="Edit">
          <a:hlinkClick xmlns:r="http://schemas.openxmlformats.org/officeDocument/2006/relationships" r:id="rId1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07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1343</xdr:row>
      <xdr:rowOff>0</xdr:rowOff>
    </xdr:from>
    <xdr:to>
      <xdr:col>0</xdr:col>
      <xdr:colOff>152400</xdr:colOff>
      <xdr:row>1343</xdr:row>
      <xdr:rowOff>142875</xdr:rowOff>
    </xdr:to>
    <xdr:pic>
      <xdr:nvPicPr>
        <xdr:cNvPr id="1344" name="Picture 1343" descr="Edit">
          <a:hlinkClick xmlns:r="http://schemas.openxmlformats.org/officeDocument/2006/relationships" r:id="rId1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24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1344</xdr:row>
      <xdr:rowOff>0</xdr:rowOff>
    </xdr:from>
    <xdr:to>
      <xdr:col>0</xdr:col>
      <xdr:colOff>152400</xdr:colOff>
      <xdr:row>1344</xdr:row>
      <xdr:rowOff>142875</xdr:rowOff>
    </xdr:to>
    <xdr:pic>
      <xdr:nvPicPr>
        <xdr:cNvPr id="1345" name="Picture 1344" descr="Edit">
          <a:hlinkClick xmlns:r="http://schemas.openxmlformats.org/officeDocument/2006/relationships" r:id="rId1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41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1345</xdr:row>
      <xdr:rowOff>0</xdr:rowOff>
    </xdr:from>
    <xdr:to>
      <xdr:col>0</xdr:col>
      <xdr:colOff>152400</xdr:colOff>
      <xdr:row>1345</xdr:row>
      <xdr:rowOff>142875</xdr:rowOff>
    </xdr:to>
    <xdr:pic>
      <xdr:nvPicPr>
        <xdr:cNvPr id="1346" name="Picture 1345" descr="Edit">
          <a:hlinkClick xmlns:r="http://schemas.openxmlformats.org/officeDocument/2006/relationships" r:id="rId1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9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1346</xdr:row>
      <xdr:rowOff>0</xdr:rowOff>
    </xdr:from>
    <xdr:to>
      <xdr:col>0</xdr:col>
      <xdr:colOff>152400</xdr:colOff>
      <xdr:row>1346</xdr:row>
      <xdr:rowOff>142875</xdr:rowOff>
    </xdr:to>
    <xdr:pic>
      <xdr:nvPicPr>
        <xdr:cNvPr id="1347" name="Picture 1346" descr="Edit">
          <a:hlinkClick xmlns:r="http://schemas.openxmlformats.org/officeDocument/2006/relationships" r:id="rId1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76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1347</xdr:row>
      <xdr:rowOff>0</xdr:rowOff>
    </xdr:from>
    <xdr:to>
      <xdr:col>0</xdr:col>
      <xdr:colOff>152400</xdr:colOff>
      <xdr:row>1347</xdr:row>
      <xdr:rowOff>142875</xdr:rowOff>
    </xdr:to>
    <xdr:pic>
      <xdr:nvPicPr>
        <xdr:cNvPr id="1348" name="Picture 1347" descr="Edit">
          <a:hlinkClick xmlns:r="http://schemas.openxmlformats.org/officeDocument/2006/relationships" r:id="rId1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93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152400</xdr:colOff>
      <xdr:row>1348</xdr:row>
      <xdr:rowOff>142875</xdr:rowOff>
    </xdr:to>
    <xdr:pic>
      <xdr:nvPicPr>
        <xdr:cNvPr id="1349" name="Picture 1348" descr="Edit">
          <a:hlinkClick xmlns:r="http://schemas.openxmlformats.org/officeDocument/2006/relationships" r:id="rId1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10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1349</xdr:row>
      <xdr:rowOff>0</xdr:rowOff>
    </xdr:from>
    <xdr:to>
      <xdr:col>0</xdr:col>
      <xdr:colOff>152400</xdr:colOff>
      <xdr:row>1349</xdr:row>
      <xdr:rowOff>142875</xdr:rowOff>
    </xdr:to>
    <xdr:pic>
      <xdr:nvPicPr>
        <xdr:cNvPr id="1350" name="Picture 1349" descr="Edit">
          <a:hlinkClick xmlns:r="http://schemas.openxmlformats.org/officeDocument/2006/relationships" r:id="rId1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27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1350</xdr:row>
      <xdr:rowOff>0</xdr:rowOff>
    </xdr:from>
    <xdr:to>
      <xdr:col>0</xdr:col>
      <xdr:colOff>152400</xdr:colOff>
      <xdr:row>1350</xdr:row>
      <xdr:rowOff>142875</xdr:rowOff>
    </xdr:to>
    <xdr:pic>
      <xdr:nvPicPr>
        <xdr:cNvPr id="1351" name="Picture 1350" descr="Edit">
          <a:hlinkClick xmlns:r="http://schemas.openxmlformats.org/officeDocument/2006/relationships" r:id="rId1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44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1351</xdr:row>
      <xdr:rowOff>0</xdr:rowOff>
    </xdr:from>
    <xdr:to>
      <xdr:col>0</xdr:col>
      <xdr:colOff>152400</xdr:colOff>
      <xdr:row>1351</xdr:row>
      <xdr:rowOff>142875</xdr:rowOff>
    </xdr:to>
    <xdr:pic>
      <xdr:nvPicPr>
        <xdr:cNvPr id="1352" name="Picture 1351" descr="Edit">
          <a:hlinkClick xmlns:r="http://schemas.openxmlformats.org/officeDocument/2006/relationships" r:id="rId1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61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1352</xdr:row>
      <xdr:rowOff>0</xdr:rowOff>
    </xdr:from>
    <xdr:to>
      <xdr:col>0</xdr:col>
      <xdr:colOff>152400</xdr:colOff>
      <xdr:row>1352</xdr:row>
      <xdr:rowOff>142875</xdr:rowOff>
    </xdr:to>
    <xdr:pic>
      <xdr:nvPicPr>
        <xdr:cNvPr id="1353" name="Picture 1352" descr="Edit">
          <a:hlinkClick xmlns:r="http://schemas.openxmlformats.org/officeDocument/2006/relationships" r:id="rId1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79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1353</xdr:row>
      <xdr:rowOff>0</xdr:rowOff>
    </xdr:from>
    <xdr:to>
      <xdr:col>0</xdr:col>
      <xdr:colOff>152400</xdr:colOff>
      <xdr:row>1353</xdr:row>
      <xdr:rowOff>142875</xdr:rowOff>
    </xdr:to>
    <xdr:pic>
      <xdr:nvPicPr>
        <xdr:cNvPr id="1354" name="Picture 1353" descr="Edit">
          <a:hlinkClick xmlns:r="http://schemas.openxmlformats.org/officeDocument/2006/relationships" r:id="rId1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196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1354</xdr:row>
      <xdr:rowOff>0</xdr:rowOff>
    </xdr:from>
    <xdr:to>
      <xdr:col>0</xdr:col>
      <xdr:colOff>152400</xdr:colOff>
      <xdr:row>1354</xdr:row>
      <xdr:rowOff>142875</xdr:rowOff>
    </xdr:to>
    <xdr:pic>
      <xdr:nvPicPr>
        <xdr:cNvPr id="1355" name="Picture 1354" descr="Edit">
          <a:hlinkClick xmlns:r="http://schemas.openxmlformats.org/officeDocument/2006/relationships" r:id="rId1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3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1355</xdr:row>
      <xdr:rowOff>0</xdr:rowOff>
    </xdr:from>
    <xdr:to>
      <xdr:col>0</xdr:col>
      <xdr:colOff>152400</xdr:colOff>
      <xdr:row>1355</xdr:row>
      <xdr:rowOff>142875</xdr:rowOff>
    </xdr:to>
    <xdr:pic>
      <xdr:nvPicPr>
        <xdr:cNvPr id="1356" name="Picture 1355" descr="Edit">
          <a:hlinkClick xmlns:r="http://schemas.openxmlformats.org/officeDocument/2006/relationships" r:id="rId1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30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1356</xdr:row>
      <xdr:rowOff>0</xdr:rowOff>
    </xdr:from>
    <xdr:to>
      <xdr:col>0</xdr:col>
      <xdr:colOff>152400</xdr:colOff>
      <xdr:row>1356</xdr:row>
      <xdr:rowOff>142875</xdr:rowOff>
    </xdr:to>
    <xdr:pic>
      <xdr:nvPicPr>
        <xdr:cNvPr id="1357" name="Picture 1356" descr="Edit">
          <a:hlinkClick xmlns:r="http://schemas.openxmlformats.org/officeDocument/2006/relationships" r:id="rId1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7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1357</xdr:row>
      <xdr:rowOff>0</xdr:rowOff>
    </xdr:from>
    <xdr:to>
      <xdr:col>0</xdr:col>
      <xdr:colOff>152400</xdr:colOff>
      <xdr:row>1357</xdr:row>
      <xdr:rowOff>142875</xdr:rowOff>
    </xdr:to>
    <xdr:pic>
      <xdr:nvPicPr>
        <xdr:cNvPr id="1358" name="Picture 1357" descr="Edit">
          <a:hlinkClick xmlns:r="http://schemas.openxmlformats.org/officeDocument/2006/relationships" r:id="rId1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64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1358</xdr:row>
      <xdr:rowOff>0</xdr:rowOff>
    </xdr:from>
    <xdr:to>
      <xdr:col>0</xdr:col>
      <xdr:colOff>152400</xdr:colOff>
      <xdr:row>1358</xdr:row>
      <xdr:rowOff>142875</xdr:rowOff>
    </xdr:to>
    <xdr:pic>
      <xdr:nvPicPr>
        <xdr:cNvPr id="1359" name="Picture 1358" descr="Edit">
          <a:hlinkClick xmlns:r="http://schemas.openxmlformats.org/officeDocument/2006/relationships" r:id="rId1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81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1359</xdr:row>
      <xdr:rowOff>0</xdr:rowOff>
    </xdr:from>
    <xdr:to>
      <xdr:col>0</xdr:col>
      <xdr:colOff>152400</xdr:colOff>
      <xdr:row>1359</xdr:row>
      <xdr:rowOff>142875</xdr:rowOff>
    </xdr:to>
    <xdr:pic>
      <xdr:nvPicPr>
        <xdr:cNvPr id="1360" name="Picture 1359" descr="Edit">
          <a:hlinkClick xmlns:r="http://schemas.openxmlformats.org/officeDocument/2006/relationships" r:id="rId1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99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1360</xdr:row>
      <xdr:rowOff>0</xdr:rowOff>
    </xdr:from>
    <xdr:to>
      <xdr:col>0</xdr:col>
      <xdr:colOff>152400</xdr:colOff>
      <xdr:row>1360</xdr:row>
      <xdr:rowOff>142875</xdr:rowOff>
    </xdr:to>
    <xdr:pic>
      <xdr:nvPicPr>
        <xdr:cNvPr id="1361" name="Picture 1360" descr="Edit">
          <a:hlinkClick xmlns:r="http://schemas.openxmlformats.org/officeDocument/2006/relationships" r:id="rId1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6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1361</xdr:row>
      <xdr:rowOff>0</xdr:rowOff>
    </xdr:from>
    <xdr:to>
      <xdr:col>0</xdr:col>
      <xdr:colOff>152400</xdr:colOff>
      <xdr:row>1361</xdr:row>
      <xdr:rowOff>142875</xdr:rowOff>
    </xdr:to>
    <xdr:pic>
      <xdr:nvPicPr>
        <xdr:cNvPr id="1362" name="Picture 1361" descr="Edit">
          <a:hlinkClick xmlns:r="http://schemas.openxmlformats.org/officeDocument/2006/relationships" r:id="rId1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33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1362</xdr:row>
      <xdr:rowOff>0</xdr:rowOff>
    </xdr:from>
    <xdr:to>
      <xdr:col>0</xdr:col>
      <xdr:colOff>152400</xdr:colOff>
      <xdr:row>1362</xdr:row>
      <xdr:rowOff>142875</xdr:rowOff>
    </xdr:to>
    <xdr:pic>
      <xdr:nvPicPr>
        <xdr:cNvPr id="1363" name="Picture 1362" descr="Edit">
          <a:hlinkClick xmlns:r="http://schemas.openxmlformats.org/officeDocument/2006/relationships" r:id="rId1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50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1363</xdr:row>
      <xdr:rowOff>0</xdr:rowOff>
    </xdr:from>
    <xdr:to>
      <xdr:col>0</xdr:col>
      <xdr:colOff>152400</xdr:colOff>
      <xdr:row>1363</xdr:row>
      <xdr:rowOff>142875</xdr:rowOff>
    </xdr:to>
    <xdr:pic>
      <xdr:nvPicPr>
        <xdr:cNvPr id="1364" name="Picture 1363" descr="Edit">
          <a:hlinkClick xmlns:r="http://schemas.openxmlformats.org/officeDocument/2006/relationships" r:id="rId1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67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1364</xdr:row>
      <xdr:rowOff>0</xdr:rowOff>
    </xdr:from>
    <xdr:to>
      <xdr:col>0</xdr:col>
      <xdr:colOff>152400</xdr:colOff>
      <xdr:row>1364</xdr:row>
      <xdr:rowOff>142875</xdr:rowOff>
    </xdr:to>
    <xdr:pic>
      <xdr:nvPicPr>
        <xdr:cNvPr id="1365" name="Picture 1364" descr="Edit">
          <a:hlinkClick xmlns:r="http://schemas.openxmlformats.org/officeDocument/2006/relationships" r:id="rId1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84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1365</xdr:row>
      <xdr:rowOff>0</xdr:rowOff>
    </xdr:from>
    <xdr:to>
      <xdr:col>0</xdr:col>
      <xdr:colOff>152400</xdr:colOff>
      <xdr:row>1365</xdr:row>
      <xdr:rowOff>142875</xdr:rowOff>
    </xdr:to>
    <xdr:pic>
      <xdr:nvPicPr>
        <xdr:cNvPr id="1366" name="Picture 1365" descr="Edit">
          <a:hlinkClick xmlns:r="http://schemas.openxmlformats.org/officeDocument/2006/relationships" r:id="rId1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01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1366</xdr:row>
      <xdr:rowOff>0</xdr:rowOff>
    </xdr:from>
    <xdr:to>
      <xdr:col>0</xdr:col>
      <xdr:colOff>152400</xdr:colOff>
      <xdr:row>1366</xdr:row>
      <xdr:rowOff>142875</xdr:rowOff>
    </xdr:to>
    <xdr:pic>
      <xdr:nvPicPr>
        <xdr:cNvPr id="1367" name="Picture 1366" descr="Edit">
          <a:hlinkClick xmlns:r="http://schemas.openxmlformats.org/officeDocument/2006/relationships" r:id="rId1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19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1367</xdr:row>
      <xdr:rowOff>0</xdr:rowOff>
    </xdr:from>
    <xdr:to>
      <xdr:col>0</xdr:col>
      <xdr:colOff>152400</xdr:colOff>
      <xdr:row>1367</xdr:row>
      <xdr:rowOff>142875</xdr:rowOff>
    </xdr:to>
    <xdr:pic>
      <xdr:nvPicPr>
        <xdr:cNvPr id="1368" name="Picture 1367" descr="Edit">
          <a:hlinkClick xmlns:r="http://schemas.openxmlformats.org/officeDocument/2006/relationships" r:id="rId1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6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1368</xdr:row>
      <xdr:rowOff>0</xdr:rowOff>
    </xdr:from>
    <xdr:to>
      <xdr:col>0</xdr:col>
      <xdr:colOff>152400</xdr:colOff>
      <xdr:row>1368</xdr:row>
      <xdr:rowOff>142875</xdr:rowOff>
    </xdr:to>
    <xdr:pic>
      <xdr:nvPicPr>
        <xdr:cNvPr id="1369" name="Picture 1368" descr="Edit">
          <a:hlinkClick xmlns:r="http://schemas.openxmlformats.org/officeDocument/2006/relationships" r:id="rId1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53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1369</xdr:row>
      <xdr:rowOff>0</xdr:rowOff>
    </xdr:from>
    <xdr:to>
      <xdr:col>0</xdr:col>
      <xdr:colOff>152400</xdr:colOff>
      <xdr:row>1369</xdr:row>
      <xdr:rowOff>142875</xdr:rowOff>
    </xdr:to>
    <xdr:pic>
      <xdr:nvPicPr>
        <xdr:cNvPr id="1370" name="Picture 1369" descr="Edit">
          <a:hlinkClick xmlns:r="http://schemas.openxmlformats.org/officeDocument/2006/relationships" r:id="rId11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70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1370</xdr:row>
      <xdr:rowOff>0</xdr:rowOff>
    </xdr:from>
    <xdr:to>
      <xdr:col>0</xdr:col>
      <xdr:colOff>152400</xdr:colOff>
      <xdr:row>1370</xdr:row>
      <xdr:rowOff>142875</xdr:rowOff>
    </xdr:to>
    <xdr:pic>
      <xdr:nvPicPr>
        <xdr:cNvPr id="1371" name="Picture 1370" descr="Edit">
          <a:hlinkClick xmlns:r="http://schemas.openxmlformats.org/officeDocument/2006/relationships" r:id="rId1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87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1371</xdr:row>
      <xdr:rowOff>0</xdr:rowOff>
    </xdr:from>
    <xdr:to>
      <xdr:col>0</xdr:col>
      <xdr:colOff>152400</xdr:colOff>
      <xdr:row>1371</xdr:row>
      <xdr:rowOff>142875</xdr:rowOff>
    </xdr:to>
    <xdr:pic>
      <xdr:nvPicPr>
        <xdr:cNvPr id="1372" name="Picture 1371" descr="Edit">
          <a:hlinkClick xmlns:r="http://schemas.openxmlformats.org/officeDocument/2006/relationships" r:id="rId11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04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1372</xdr:row>
      <xdr:rowOff>0</xdr:rowOff>
    </xdr:from>
    <xdr:to>
      <xdr:col>0</xdr:col>
      <xdr:colOff>152400</xdr:colOff>
      <xdr:row>1372</xdr:row>
      <xdr:rowOff>142875</xdr:rowOff>
    </xdr:to>
    <xdr:pic>
      <xdr:nvPicPr>
        <xdr:cNvPr id="1373" name="Picture 1372" descr="Edit">
          <a:hlinkClick xmlns:r="http://schemas.openxmlformats.org/officeDocument/2006/relationships" r:id="rId1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1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152400</xdr:colOff>
      <xdr:row>1373</xdr:row>
      <xdr:rowOff>142875</xdr:rowOff>
    </xdr:to>
    <xdr:pic>
      <xdr:nvPicPr>
        <xdr:cNvPr id="1374" name="Picture 1373" descr="Edit">
          <a:hlinkClick xmlns:r="http://schemas.openxmlformats.org/officeDocument/2006/relationships" r:id="rId11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39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1374</xdr:row>
      <xdr:rowOff>0</xdr:rowOff>
    </xdr:from>
    <xdr:to>
      <xdr:col>0</xdr:col>
      <xdr:colOff>152400</xdr:colOff>
      <xdr:row>1374</xdr:row>
      <xdr:rowOff>142875</xdr:rowOff>
    </xdr:to>
    <xdr:pic>
      <xdr:nvPicPr>
        <xdr:cNvPr id="1375" name="Picture 1374" descr="Edit">
          <a:hlinkClick xmlns:r="http://schemas.openxmlformats.org/officeDocument/2006/relationships" r:id="rId1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56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1375</xdr:row>
      <xdr:rowOff>0</xdr:rowOff>
    </xdr:from>
    <xdr:to>
      <xdr:col>0</xdr:col>
      <xdr:colOff>152400</xdr:colOff>
      <xdr:row>1375</xdr:row>
      <xdr:rowOff>142875</xdr:rowOff>
    </xdr:to>
    <xdr:pic>
      <xdr:nvPicPr>
        <xdr:cNvPr id="1376" name="Picture 1375" descr="Edit">
          <a:hlinkClick xmlns:r="http://schemas.openxmlformats.org/officeDocument/2006/relationships" r:id="rId1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73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1376</xdr:row>
      <xdr:rowOff>0</xdr:rowOff>
    </xdr:from>
    <xdr:to>
      <xdr:col>0</xdr:col>
      <xdr:colOff>152400</xdr:colOff>
      <xdr:row>1376</xdr:row>
      <xdr:rowOff>142875</xdr:rowOff>
    </xdr:to>
    <xdr:pic>
      <xdr:nvPicPr>
        <xdr:cNvPr id="1377" name="Picture 1376" descr="Edit">
          <a:hlinkClick xmlns:r="http://schemas.openxmlformats.org/officeDocument/2006/relationships" r:id="rId1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90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1377</xdr:row>
      <xdr:rowOff>0</xdr:rowOff>
    </xdr:from>
    <xdr:to>
      <xdr:col>0</xdr:col>
      <xdr:colOff>152400</xdr:colOff>
      <xdr:row>1377</xdr:row>
      <xdr:rowOff>142875</xdr:rowOff>
    </xdr:to>
    <xdr:pic>
      <xdr:nvPicPr>
        <xdr:cNvPr id="1378" name="Picture 1377" descr="Edit">
          <a:hlinkClick xmlns:r="http://schemas.openxmlformats.org/officeDocument/2006/relationships" r:id="rId1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07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1378</xdr:row>
      <xdr:rowOff>0</xdr:rowOff>
    </xdr:from>
    <xdr:to>
      <xdr:col>0</xdr:col>
      <xdr:colOff>152400</xdr:colOff>
      <xdr:row>1378</xdr:row>
      <xdr:rowOff>142875</xdr:rowOff>
    </xdr:to>
    <xdr:pic>
      <xdr:nvPicPr>
        <xdr:cNvPr id="1379" name="Picture 1378" descr="Edit">
          <a:hlinkClick xmlns:r="http://schemas.openxmlformats.org/officeDocument/2006/relationships" r:id="rId1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4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1379</xdr:row>
      <xdr:rowOff>0</xdr:rowOff>
    </xdr:from>
    <xdr:to>
      <xdr:col>0</xdr:col>
      <xdr:colOff>152400</xdr:colOff>
      <xdr:row>1379</xdr:row>
      <xdr:rowOff>142875</xdr:rowOff>
    </xdr:to>
    <xdr:pic>
      <xdr:nvPicPr>
        <xdr:cNvPr id="1380" name="Picture 1379" descr="Edit">
          <a:hlinkClick xmlns:r="http://schemas.openxmlformats.org/officeDocument/2006/relationships" r:id="rId1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42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1380</xdr:row>
      <xdr:rowOff>0</xdr:rowOff>
    </xdr:from>
    <xdr:to>
      <xdr:col>0</xdr:col>
      <xdr:colOff>152400</xdr:colOff>
      <xdr:row>1380</xdr:row>
      <xdr:rowOff>142875</xdr:rowOff>
    </xdr:to>
    <xdr:pic>
      <xdr:nvPicPr>
        <xdr:cNvPr id="1381" name="Picture 1380" descr="Edit">
          <a:hlinkClick xmlns:r="http://schemas.openxmlformats.org/officeDocument/2006/relationships" r:id="rId1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9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1381</xdr:row>
      <xdr:rowOff>0</xdr:rowOff>
    </xdr:from>
    <xdr:to>
      <xdr:col>0</xdr:col>
      <xdr:colOff>152400</xdr:colOff>
      <xdr:row>1381</xdr:row>
      <xdr:rowOff>142875</xdr:rowOff>
    </xdr:to>
    <xdr:pic>
      <xdr:nvPicPr>
        <xdr:cNvPr id="1382" name="Picture 1381" descr="Edit">
          <a:hlinkClick xmlns:r="http://schemas.openxmlformats.org/officeDocument/2006/relationships" r:id="rId1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6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1382</xdr:row>
      <xdr:rowOff>0</xdr:rowOff>
    </xdr:from>
    <xdr:to>
      <xdr:col>0</xdr:col>
      <xdr:colOff>152400</xdr:colOff>
      <xdr:row>1382</xdr:row>
      <xdr:rowOff>142875</xdr:rowOff>
    </xdr:to>
    <xdr:pic>
      <xdr:nvPicPr>
        <xdr:cNvPr id="1383" name="Picture 1382" descr="Edit">
          <a:hlinkClick xmlns:r="http://schemas.openxmlformats.org/officeDocument/2006/relationships" r:id="rId1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93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1383</xdr:row>
      <xdr:rowOff>0</xdr:rowOff>
    </xdr:from>
    <xdr:to>
      <xdr:col>0</xdr:col>
      <xdr:colOff>152400</xdr:colOff>
      <xdr:row>1383</xdr:row>
      <xdr:rowOff>142875</xdr:rowOff>
    </xdr:to>
    <xdr:pic>
      <xdr:nvPicPr>
        <xdr:cNvPr id="1384" name="Picture 1383" descr="Edit">
          <a:hlinkClick xmlns:r="http://schemas.openxmlformats.org/officeDocument/2006/relationships" r:id="rId1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10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1384</xdr:row>
      <xdr:rowOff>0</xdr:rowOff>
    </xdr:from>
    <xdr:to>
      <xdr:col>0</xdr:col>
      <xdr:colOff>152400</xdr:colOff>
      <xdr:row>1384</xdr:row>
      <xdr:rowOff>142875</xdr:rowOff>
    </xdr:to>
    <xdr:pic>
      <xdr:nvPicPr>
        <xdr:cNvPr id="1385" name="Picture 1384" descr="Edit">
          <a:hlinkClick xmlns:r="http://schemas.openxmlformats.org/officeDocument/2006/relationships" r:id="rId1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27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1385</xdr:row>
      <xdr:rowOff>0</xdr:rowOff>
    </xdr:from>
    <xdr:to>
      <xdr:col>0</xdr:col>
      <xdr:colOff>152400</xdr:colOff>
      <xdr:row>1385</xdr:row>
      <xdr:rowOff>142875</xdr:rowOff>
    </xdr:to>
    <xdr:pic>
      <xdr:nvPicPr>
        <xdr:cNvPr id="1386" name="Picture 1385" descr="Edit">
          <a:hlinkClick xmlns:r="http://schemas.openxmlformats.org/officeDocument/2006/relationships" r:id="rId1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44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1386</xdr:row>
      <xdr:rowOff>0</xdr:rowOff>
    </xdr:from>
    <xdr:to>
      <xdr:col>0</xdr:col>
      <xdr:colOff>152400</xdr:colOff>
      <xdr:row>1386</xdr:row>
      <xdr:rowOff>142875</xdr:rowOff>
    </xdr:to>
    <xdr:pic>
      <xdr:nvPicPr>
        <xdr:cNvPr id="1387" name="Picture 1386" descr="Edit">
          <a:hlinkClick xmlns:r="http://schemas.openxmlformats.org/officeDocument/2006/relationships" r:id="rId1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62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1387</xdr:row>
      <xdr:rowOff>0</xdr:rowOff>
    </xdr:from>
    <xdr:to>
      <xdr:col>0</xdr:col>
      <xdr:colOff>152400</xdr:colOff>
      <xdr:row>1387</xdr:row>
      <xdr:rowOff>142875</xdr:rowOff>
    </xdr:to>
    <xdr:pic>
      <xdr:nvPicPr>
        <xdr:cNvPr id="1388" name="Picture 1387" descr="Edit">
          <a:hlinkClick xmlns:r="http://schemas.openxmlformats.org/officeDocument/2006/relationships" r:id="rId1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9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1388</xdr:row>
      <xdr:rowOff>0</xdr:rowOff>
    </xdr:from>
    <xdr:to>
      <xdr:col>0</xdr:col>
      <xdr:colOff>152400</xdr:colOff>
      <xdr:row>1388</xdr:row>
      <xdr:rowOff>142875</xdr:rowOff>
    </xdr:to>
    <xdr:pic>
      <xdr:nvPicPr>
        <xdr:cNvPr id="1389" name="Picture 1388" descr="Edit">
          <a:hlinkClick xmlns:r="http://schemas.openxmlformats.org/officeDocument/2006/relationships" r:id="rId1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96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1389</xdr:row>
      <xdr:rowOff>0</xdr:rowOff>
    </xdr:from>
    <xdr:to>
      <xdr:col>0</xdr:col>
      <xdr:colOff>152400</xdr:colOff>
      <xdr:row>1389</xdr:row>
      <xdr:rowOff>142875</xdr:rowOff>
    </xdr:to>
    <xdr:pic>
      <xdr:nvPicPr>
        <xdr:cNvPr id="1390" name="Picture 1389" descr="Edit">
          <a:hlinkClick xmlns:r="http://schemas.openxmlformats.org/officeDocument/2006/relationships" r:id="rId1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3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1390</xdr:row>
      <xdr:rowOff>0</xdr:rowOff>
    </xdr:from>
    <xdr:to>
      <xdr:col>0</xdr:col>
      <xdr:colOff>152400</xdr:colOff>
      <xdr:row>1390</xdr:row>
      <xdr:rowOff>142875</xdr:rowOff>
    </xdr:to>
    <xdr:pic>
      <xdr:nvPicPr>
        <xdr:cNvPr id="1391" name="Picture 1390" descr="Edit">
          <a:hlinkClick xmlns:r="http://schemas.openxmlformats.org/officeDocument/2006/relationships" r:id="rId12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30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1391</xdr:row>
      <xdr:rowOff>0</xdr:rowOff>
    </xdr:from>
    <xdr:to>
      <xdr:col>0</xdr:col>
      <xdr:colOff>152400</xdr:colOff>
      <xdr:row>1391</xdr:row>
      <xdr:rowOff>142875</xdr:rowOff>
    </xdr:to>
    <xdr:pic>
      <xdr:nvPicPr>
        <xdr:cNvPr id="1392" name="Picture 1391" descr="Edit">
          <a:hlinkClick xmlns:r="http://schemas.openxmlformats.org/officeDocument/2006/relationships" r:id="rId1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47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1392</xdr:row>
      <xdr:rowOff>0</xdr:rowOff>
    </xdr:from>
    <xdr:to>
      <xdr:col>0</xdr:col>
      <xdr:colOff>152400</xdr:colOff>
      <xdr:row>1392</xdr:row>
      <xdr:rowOff>142875</xdr:rowOff>
    </xdr:to>
    <xdr:pic>
      <xdr:nvPicPr>
        <xdr:cNvPr id="1393" name="Picture 1392" descr="Edit">
          <a:hlinkClick xmlns:r="http://schemas.openxmlformats.org/officeDocument/2006/relationships" r:id="rId12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64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1393</xdr:row>
      <xdr:rowOff>0</xdr:rowOff>
    </xdr:from>
    <xdr:to>
      <xdr:col>0</xdr:col>
      <xdr:colOff>152400</xdr:colOff>
      <xdr:row>1393</xdr:row>
      <xdr:rowOff>142875</xdr:rowOff>
    </xdr:to>
    <xdr:pic>
      <xdr:nvPicPr>
        <xdr:cNvPr id="1394" name="Picture 1393" descr="Edit">
          <a:hlinkClick xmlns:r="http://schemas.openxmlformats.org/officeDocument/2006/relationships" r:id="rId1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82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1394</xdr:row>
      <xdr:rowOff>0</xdr:rowOff>
    </xdr:from>
    <xdr:to>
      <xdr:col>0</xdr:col>
      <xdr:colOff>152400</xdr:colOff>
      <xdr:row>1394</xdr:row>
      <xdr:rowOff>142875</xdr:rowOff>
    </xdr:to>
    <xdr:pic>
      <xdr:nvPicPr>
        <xdr:cNvPr id="1395" name="Picture 1394" descr="Edit">
          <a:hlinkClick xmlns:r="http://schemas.openxmlformats.org/officeDocument/2006/relationships" r:id="rId12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99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1395</xdr:row>
      <xdr:rowOff>0</xdr:rowOff>
    </xdr:from>
    <xdr:to>
      <xdr:col>0</xdr:col>
      <xdr:colOff>152400</xdr:colOff>
      <xdr:row>1395</xdr:row>
      <xdr:rowOff>142875</xdr:rowOff>
    </xdr:to>
    <xdr:pic>
      <xdr:nvPicPr>
        <xdr:cNvPr id="1396" name="Picture 1395" descr="Edit">
          <a:hlinkClick xmlns:r="http://schemas.openxmlformats.org/officeDocument/2006/relationships" r:id="rId1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16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1396</xdr:row>
      <xdr:rowOff>0</xdr:rowOff>
    </xdr:from>
    <xdr:to>
      <xdr:col>0</xdr:col>
      <xdr:colOff>152400</xdr:colOff>
      <xdr:row>1396</xdr:row>
      <xdr:rowOff>142875</xdr:rowOff>
    </xdr:to>
    <xdr:pic>
      <xdr:nvPicPr>
        <xdr:cNvPr id="1397" name="Picture 1396" descr="Edit">
          <a:hlinkClick xmlns:r="http://schemas.openxmlformats.org/officeDocument/2006/relationships" r:id="rId12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33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1397</xdr:row>
      <xdr:rowOff>0</xdr:rowOff>
    </xdr:from>
    <xdr:to>
      <xdr:col>0</xdr:col>
      <xdr:colOff>152400</xdr:colOff>
      <xdr:row>1397</xdr:row>
      <xdr:rowOff>142875</xdr:rowOff>
    </xdr:to>
    <xdr:pic>
      <xdr:nvPicPr>
        <xdr:cNvPr id="1398" name="Picture 1397" descr="Edit">
          <a:hlinkClick xmlns:r="http://schemas.openxmlformats.org/officeDocument/2006/relationships" r:id="rId1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50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1398</xdr:row>
      <xdr:rowOff>0</xdr:rowOff>
    </xdr:from>
    <xdr:to>
      <xdr:col>0</xdr:col>
      <xdr:colOff>152400</xdr:colOff>
      <xdr:row>1398</xdr:row>
      <xdr:rowOff>142875</xdr:rowOff>
    </xdr:to>
    <xdr:pic>
      <xdr:nvPicPr>
        <xdr:cNvPr id="1399" name="Picture 1398" descr="Edit">
          <a:hlinkClick xmlns:r="http://schemas.openxmlformats.org/officeDocument/2006/relationships" r:id="rId1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67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1399</xdr:row>
      <xdr:rowOff>0</xdr:rowOff>
    </xdr:from>
    <xdr:to>
      <xdr:col>0</xdr:col>
      <xdr:colOff>152400</xdr:colOff>
      <xdr:row>1399</xdr:row>
      <xdr:rowOff>142875</xdr:rowOff>
    </xdr:to>
    <xdr:pic>
      <xdr:nvPicPr>
        <xdr:cNvPr id="1400" name="Picture 1399" descr="Edit">
          <a:hlinkClick xmlns:r="http://schemas.openxmlformats.org/officeDocument/2006/relationships" r:id="rId1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84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1400</xdr:row>
      <xdr:rowOff>0</xdr:rowOff>
    </xdr:from>
    <xdr:to>
      <xdr:col>0</xdr:col>
      <xdr:colOff>152400</xdr:colOff>
      <xdr:row>1400</xdr:row>
      <xdr:rowOff>142875</xdr:rowOff>
    </xdr:to>
    <xdr:pic>
      <xdr:nvPicPr>
        <xdr:cNvPr id="1401" name="Picture 1400" descr="Edit">
          <a:hlinkClick xmlns:r="http://schemas.openxmlformats.org/officeDocument/2006/relationships" r:id="rId12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2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1401</xdr:row>
      <xdr:rowOff>0</xdr:rowOff>
    </xdr:from>
    <xdr:to>
      <xdr:col>0</xdr:col>
      <xdr:colOff>152400</xdr:colOff>
      <xdr:row>1401</xdr:row>
      <xdr:rowOff>142875</xdr:rowOff>
    </xdr:to>
    <xdr:pic>
      <xdr:nvPicPr>
        <xdr:cNvPr id="1402" name="Picture 1401" descr="Edit">
          <a:hlinkClick xmlns:r="http://schemas.openxmlformats.org/officeDocument/2006/relationships" r:id="rId1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19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1402</xdr:row>
      <xdr:rowOff>0</xdr:rowOff>
    </xdr:from>
    <xdr:to>
      <xdr:col>0</xdr:col>
      <xdr:colOff>152400</xdr:colOff>
      <xdr:row>1402</xdr:row>
      <xdr:rowOff>142875</xdr:rowOff>
    </xdr:to>
    <xdr:pic>
      <xdr:nvPicPr>
        <xdr:cNvPr id="1403" name="Picture 1402" descr="Edit">
          <a:hlinkClick xmlns:r="http://schemas.openxmlformats.org/officeDocument/2006/relationships" r:id="rId1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36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1403</xdr:row>
      <xdr:rowOff>0</xdr:rowOff>
    </xdr:from>
    <xdr:to>
      <xdr:col>0</xdr:col>
      <xdr:colOff>152400</xdr:colOff>
      <xdr:row>1403</xdr:row>
      <xdr:rowOff>142875</xdr:rowOff>
    </xdr:to>
    <xdr:pic>
      <xdr:nvPicPr>
        <xdr:cNvPr id="1404" name="Picture 1403" descr="Edit">
          <a:hlinkClick xmlns:r="http://schemas.openxmlformats.org/officeDocument/2006/relationships" r:id="rId1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53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1404</xdr:row>
      <xdr:rowOff>0</xdr:rowOff>
    </xdr:from>
    <xdr:to>
      <xdr:col>0</xdr:col>
      <xdr:colOff>152400</xdr:colOff>
      <xdr:row>1404</xdr:row>
      <xdr:rowOff>142875</xdr:rowOff>
    </xdr:to>
    <xdr:pic>
      <xdr:nvPicPr>
        <xdr:cNvPr id="1405" name="Picture 1404" descr="Edit">
          <a:hlinkClick xmlns:r="http://schemas.openxmlformats.org/officeDocument/2006/relationships" r:id="rId1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70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1405</xdr:row>
      <xdr:rowOff>0</xdr:rowOff>
    </xdr:from>
    <xdr:to>
      <xdr:col>0</xdr:col>
      <xdr:colOff>152400</xdr:colOff>
      <xdr:row>1405</xdr:row>
      <xdr:rowOff>142875</xdr:rowOff>
    </xdr:to>
    <xdr:pic>
      <xdr:nvPicPr>
        <xdr:cNvPr id="1406" name="Picture 1405" descr="Edit">
          <a:hlinkClick xmlns:r="http://schemas.openxmlformats.org/officeDocument/2006/relationships" r:id="rId1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87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1406</xdr:row>
      <xdr:rowOff>0</xdr:rowOff>
    </xdr:from>
    <xdr:to>
      <xdr:col>0</xdr:col>
      <xdr:colOff>152400</xdr:colOff>
      <xdr:row>1406</xdr:row>
      <xdr:rowOff>142875</xdr:rowOff>
    </xdr:to>
    <xdr:pic>
      <xdr:nvPicPr>
        <xdr:cNvPr id="1407" name="Picture 1406" descr="Edit">
          <a:hlinkClick xmlns:r="http://schemas.openxmlformats.org/officeDocument/2006/relationships" r:id="rId1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04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1407</xdr:row>
      <xdr:rowOff>0</xdr:rowOff>
    </xdr:from>
    <xdr:to>
      <xdr:col>0</xdr:col>
      <xdr:colOff>152400</xdr:colOff>
      <xdr:row>1407</xdr:row>
      <xdr:rowOff>142875</xdr:rowOff>
    </xdr:to>
    <xdr:pic>
      <xdr:nvPicPr>
        <xdr:cNvPr id="1408" name="Picture 1407" descr="Edit">
          <a:hlinkClick xmlns:r="http://schemas.openxmlformats.org/officeDocument/2006/relationships" r:id="rId1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22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1408</xdr:row>
      <xdr:rowOff>0</xdr:rowOff>
    </xdr:from>
    <xdr:to>
      <xdr:col>0</xdr:col>
      <xdr:colOff>152400</xdr:colOff>
      <xdr:row>1408</xdr:row>
      <xdr:rowOff>142875</xdr:rowOff>
    </xdr:to>
    <xdr:pic>
      <xdr:nvPicPr>
        <xdr:cNvPr id="1409" name="Picture 1408" descr="Edit">
          <a:hlinkClick xmlns:r="http://schemas.openxmlformats.org/officeDocument/2006/relationships" r:id="rId1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9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1409</xdr:row>
      <xdr:rowOff>0</xdr:rowOff>
    </xdr:from>
    <xdr:to>
      <xdr:col>0</xdr:col>
      <xdr:colOff>152400</xdr:colOff>
      <xdr:row>1409</xdr:row>
      <xdr:rowOff>142875</xdr:rowOff>
    </xdr:to>
    <xdr:pic>
      <xdr:nvPicPr>
        <xdr:cNvPr id="1410" name="Picture 1409" descr="Edit">
          <a:hlinkClick xmlns:r="http://schemas.openxmlformats.org/officeDocument/2006/relationships" r:id="rId1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56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1410</xdr:row>
      <xdr:rowOff>0</xdr:rowOff>
    </xdr:from>
    <xdr:to>
      <xdr:col>0</xdr:col>
      <xdr:colOff>152400</xdr:colOff>
      <xdr:row>1410</xdr:row>
      <xdr:rowOff>142875</xdr:rowOff>
    </xdr:to>
    <xdr:pic>
      <xdr:nvPicPr>
        <xdr:cNvPr id="1411" name="Picture 1410" descr="Edit">
          <a:hlinkClick xmlns:r="http://schemas.openxmlformats.org/officeDocument/2006/relationships" r:id="rId1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73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1411</xdr:row>
      <xdr:rowOff>0</xdr:rowOff>
    </xdr:from>
    <xdr:to>
      <xdr:col>0</xdr:col>
      <xdr:colOff>152400</xdr:colOff>
      <xdr:row>1411</xdr:row>
      <xdr:rowOff>142875</xdr:rowOff>
    </xdr:to>
    <xdr:pic>
      <xdr:nvPicPr>
        <xdr:cNvPr id="1412" name="Picture 1411" descr="Edit">
          <a:hlinkClick xmlns:r="http://schemas.openxmlformats.org/officeDocument/2006/relationships" r:id="rId1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0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1412</xdr:row>
      <xdr:rowOff>0</xdr:rowOff>
    </xdr:from>
    <xdr:to>
      <xdr:col>0</xdr:col>
      <xdr:colOff>152400</xdr:colOff>
      <xdr:row>1412</xdr:row>
      <xdr:rowOff>142875</xdr:rowOff>
    </xdr:to>
    <xdr:pic>
      <xdr:nvPicPr>
        <xdr:cNvPr id="1413" name="Picture 1412" descr="Edit">
          <a:hlinkClick xmlns:r="http://schemas.openxmlformats.org/officeDocument/2006/relationships" r:id="rId1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7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1413</xdr:row>
      <xdr:rowOff>0</xdr:rowOff>
    </xdr:from>
    <xdr:to>
      <xdr:col>0</xdr:col>
      <xdr:colOff>152400</xdr:colOff>
      <xdr:row>1413</xdr:row>
      <xdr:rowOff>142875</xdr:rowOff>
    </xdr:to>
    <xdr:pic>
      <xdr:nvPicPr>
        <xdr:cNvPr id="1414" name="Picture 1413" descr="Edit">
          <a:hlinkClick xmlns:r="http://schemas.openxmlformats.org/officeDocument/2006/relationships" r:id="rId1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4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1414</xdr:row>
      <xdr:rowOff>0</xdr:rowOff>
    </xdr:from>
    <xdr:to>
      <xdr:col>0</xdr:col>
      <xdr:colOff>152400</xdr:colOff>
      <xdr:row>1414</xdr:row>
      <xdr:rowOff>142875</xdr:rowOff>
    </xdr:to>
    <xdr:pic>
      <xdr:nvPicPr>
        <xdr:cNvPr id="1415" name="Picture 1414" descr="Edit">
          <a:hlinkClick xmlns:r="http://schemas.openxmlformats.org/officeDocument/2006/relationships" r:id="rId1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2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1415</xdr:row>
      <xdr:rowOff>0</xdr:rowOff>
    </xdr:from>
    <xdr:to>
      <xdr:col>0</xdr:col>
      <xdr:colOff>152400</xdr:colOff>
      <xdr:row>1415</xdr:row>
      <xdr:rowOff>142875</xdr:rowOff>
    </xdr:to>
    <xdr:pic>
      <xdr:nvPicPr>
        <xdr:cNvPr id="1416" name="Picture 1415" descr="Edit">
          <a:hlinkClick xmlns:r="http://schemas.openxmlformats.org/officeDocument/2006/relationships" r:id="rId1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59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1416</xdr:row>
      <xdr:rowOff>0</xdr:rowOff>
    </xdr:from>
    <xdr:to>
      <xdr:col>0</xdr:col>
      <xdr:colOff>152400</xdr:colOff>
      <xdr:row>1416</xdr:row>
      <xdr:rowOff>142875</xdr:rowOff>
    </xdr:to>
    <xdr:pic>
      <xdr:nvPicPr>
        <xdr:cNvPr id="1417" name="Picture 1416" descr="Edit">
          <a:hlinkClick xmlns:r="http://schemas.openxmlformats.org/officeDocument/2006/relationships" r:id="rId1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76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1417</xdr:row>
      <xdr:rowOff>0</xdr:rowOff>
    </xdr:from>
    <xdr:to>
      <xdr:col>0</xdr:col>
      <xdr:colOff>152400</xdr:colOff>
      <xdr:row>1417</xdr:row>
      <xdr:rowOff>142875</xdr:rowOff>
    </xdr:to>
    <xdr:pic>
      <xdr:nvPicPr>
        <xdr:cNvPr id="1418" name="Picture 1417" descr="Edit">
          <a:hlinkClick xmlns:r="http://schemas.openxmlformats.org/officeDocument/2006/relationships" r:id="rId1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93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1418</xdr:row>
      <xdr:rowOff>0</xdr:rowOff>
    </xdr:from>
    <xdr:to>
      <xdr:col>0</xdr:col>
      <xdr:colOff>152400</xdr:colOff>
      <xdr:row>1418</xdr:row>
      <xdr:rowOff>142875</xdr:rowOff>
    </xdr:to>
    <xdr:pic>
      <xdr:nvPicPr>
        <xdr:cNvPr id="1419" name="Picture 1418" descr="Edit">
          <a:hlinkClick xmlns:r="http://schemas.openxmlformats.org/officeDocument/2006/relationships" r:id="rId1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10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1419</xdr:row>
      <xdr:rowOff>0</xdr:rowOff>
    </xdr:from>
    <xdr:to>
      <xdr:col>0</xdr:col>
      <xdr:colOff>152400</xdr:colOff>
      <xdr:row>1419</xdr:row>
      <xdr:rowOff>142875</xdr:rowOff>
    </xdr:to>
    <xdr:pic>
      <xdr:nvPicPr>
        <xdr:cNvPr id="1420" name="Picture 1419" descr="Edit">
          <a:hlinkClick xmlns:r="http://schemas.openxmlformats.org/officeDocument/2006/relationships" r:id="rId1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27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1420</xdr:row>
      <xdr:rowOff>0</xdr:rowOff>
    </xdr:from>
    <xdr:to>
      <xdr:col>0</xdr:col>
      <xdr:colOff>152400</xdr:colOff>
      <xdr:row>1420</xdr:row>
      <xdr:rowOff>142875</xdr:rowOff>
    </xdr:to>
    <xdr:pic>
      <xdr:nvPicPr>
        <xdr:cNvPr id="1421" name="Picture 1420" descr="Edit">
          <a:hlinkClick xmlns:r="http://schemas.openxmlformats.org/officeDocument/2006/relationships" r:id="rId1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44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1421</xdr:row>
      <xdr:rowOff>0</xdr:rowOff>
    </xdr:from>
    <xdr:to>
      <xdr:col>0</xdr:col>
      <xdr:colOff>152400</xdr:colOff>
      <xdr:row>1421</xdr:row>
      <xdr:rowOff>142875</xdr:rowOff>
    </xdr:to>
    <xdr:pic>
      <xdr:nvPicPr>
        <xdr:cNvPr id="1422" name="Picture 1421" descr="Edit">
          <a:hlinkClick xmlns:r="http://schemas.openxmlformats.org/officeDocument/2006/relationships" r:id="rId1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62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1422</xdr:row>
      <xdr:rowOff>0</xdr:rowOff>
    </xdr:from>
    <xdr:to>
      <xdr:col>0</xdr:col>
      <xdr:colOff>152400</xdr:colOff>
      <xdr:row>1422</xdr:row>
      <xdr:rowOff>142875</xdr:rowOff>
    </xdr:to>
    <xdr:pic>
      <xdr:nvPicPr>
        <xdr:cNvPr id="1423" name="Picture 1422" descr="Edit">
          <a:hlinkClick xmlns:r="http://schemas.openxmlformats.org/officeDocument/2006/relationships" r:id="rId1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79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1423</xdr:row>
      <xdr:rowOff>0</xdr:rowOff>
    </xdr:from>
    <xdr:to>
      <xdr:col>0</xdr:col>
      <xdr:colOff>152400</xdr:colOff>
      <xdr:row>1423</xdr:row>
      <xdr:rowOff>142875</xdr:rowOff>
    </xdr:to>
    <xdr:pic>
      <xdr:nvPicPr>
        <xdr:cNvPr id="1424" name="Picture 1423" descr="Edit">
          <a:hlinkClick xmlns:r="http://schemas.openxmlformats.org/officeDocument/2006/relationships" r:id="rId1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96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1424</xdr:row>
      <xdr:rowOff>0</xdr:rowOff>
    </xdr:from>
    <xdr:to>
      <xdr:col>0</xdr:col>
      <xdr:colOff>152400</xdr:colOff>
      <xdr:row>1424</xdr:row>
      <xdr:rowOff>142875</xdr:rowOff>
    </xdr:to>
    <xdr:pic>
      <xdr:nvPicPr>
        <xdr:cNvPr id="1425" name="Picture 1424" descr="Edit">
          <a:hlinkClick xmlns:r="http://schemas.openxmlformats.org/officeDocument/2006/relationships" r:id="rId1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13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1425</xdr:row>
      <xdr:rowOff>0</xdr:rowOff>
    </xdr:from>
    <xdr:to>
      <xdr:col>0</xdr:col>
      <xdr:colOff>152400</xdr:colOff>
      <xdr:row>1425</xdr:row>
      <xdr:rowOff>142875</xdr:rowOff>
    </xdr:to>
    <xdr:pic>
      <xdr:nvPicPr>
        <xdr:cNvPr id="1426" name="Picture 1425" descr="Edit">
          <a:hlinkClick xmlns:r="http://schemas.openxmlformats.org/officeDocument/2006/relationships" r:id="rId1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30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1426</xdr:row>
      <xdr:rowOff>0</xdr:rowOff>
    </xdr:from>
    <xdr:to>
      <xdr:col>0</xdr:col>
      <xdr:colOff>152400</xdr:colOff>
      <xdr:row>1426</xdr:row>
      <xdr:rowOff>142875</xdr:rowOff>
    </xdr:to>
    <xdr:pic>
      <xdr:nvPicPr>
        <xdr:cNvPr id="1427" name="Picture 1426" descr="Edit">
          <a:hlinkClick xmlns:r="http://schemas.openxmlformats.org/officeDocument/2006/relationships" r:id="rId1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47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1427</xdr:row>
      <xdr:rowOff>0</xdr:rowOff>
    </xdr:from>
    <xdr:to>
      <xdr:col>0</xdr:col>
      <xdr:colOff>152400</xdr:colOff>
      <xdr:row>1427</xdr:row>
      <xdr:rowOff>142875</xdr:rowOff>
    </xdr:to>
    <xdr:pic>
      <xdr:nvPicPr>
        <xdr:cNvPr id="1428" name="Picture 1427" descr="Edit">
          <a:hlinkClick xmlns:r="http://schemas.openxmlformats.org/officeDocument/2006/relationships" r:id="rId1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64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1428</xdr:row>
      <xdr:rowOff>0</xdr:rowOff>
    </xdr:from>
    <xdr:to>
      <xdr:col>0</xdr:col>
      <xdr:colOff>152400</xdr:colOff>
      <xdr:row>1428</xdr:row>
      <xdr:rowOff>142875</xdr:rowOff>
    </xdr:to>
    <xdr:pic>
      <xdr:nvPicPr>
        <xdr:cNvPr id="1429" name="Picture 1428" descr="Edit">
          <a:hlinkClick xmlns:r="http://schemas.openxmlformats.org/officeDocument/2006/relationships" r:id="rId1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82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1429</xdr:row>
      <xdr:rowOff>0</xdr:rowOff>
    </xdr:from>
    <xdr:to>
      <xdr:col>0</xdr:col>
      <xdr:colOff>152400</xdr:colOff>
      <xdr:row>1429</xdr:row>
      <xdr:rowOff>142875</xdr:rowOff>
    </xdr:to>
    <xdr:pic>
      <xdr:nvPicPr>
        <xdr:cNvPr id="1430" name="Picture 1429" descr="Edit">
          <a:hlinkClick xmlns:r="http://schemas.openxmlformats.org/officeDocument/2006/relationships" r:id="rId1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9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1430</xdr:row>
      <xdr:rowOff>0</xdr:rowOff>
    </xdr:from>
    <xdr:to>
      <xdr:col>0</xdr:col>
      <xdr:colOff>152400</xdr:colOff>
      <xdr:row>1430</xdr:row>
      <xdr:rowOff>142875</xdr:rowOff>
    </xdr:to>
    <xdr:pic>
      <xdr:nvPicPr>
        <xdr:cNvPr id="1431" name="Picture 1430" descr="Edit">
          <a:hlinkClick xmlns:r="http://schemas.openxmlformats.org/officeDocument/2006/relationships" r:id="rId1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16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1431</xdr:row>
      <xdr:rowOff>0</xdr:rowOff>
    </xdr:from>
    <xdr:to>
      <xdr:col>0</xdr:col>
      <xdr:colOff>152400</xdr:colOff>
      <xdr:row>1431</xdr:row>
      <xdr:rowOff>142875</xdr:rowOff>
    </xdr:to>
    <xdr:pic>
      <xdr:nvPicPr>
        <xdr:cNvPr id="1432" name="Picture 1431" descr="Edit">
          <a:hlinkClick xmlns:r="http://schemas.openxmlformats.org/officeDocument/2006/relationships" r:id="rId1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33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1432</xdr:row>
      <xdr:rowOff>0</xdr:rowOff>
    </xdr:from>
    <xdr:to>
      <xdr:col>0</xdr:col>
      <xdr:colOff>152400</xdr:colOff>
      <xdr:row>1432</xdr:row>
      <xdr:rowOff>142875</xdr:rowOff>
    </xdr:to>
    <xdr:pic>
      <xdr:nvPicPr>
        <xdr:cNvPr id="1433" name="Picture 1432" descr="Edit">
          <a:hlinkClick xmlns:r="http://schemas.openxmlformats.org/officeDocument/2006/relationships" r:id="rId1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0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1433</xdr:row>
      <xdr:rowOff>0</xdr:rowOff>
    </xdr:from>
    <xdr:to>
      <xdr:col>0</xdr:col>
      <xdr:colOff>152400</xdr:colOff>
      <xdr:row>1433</xdr:row>
      <xdr:rowOff>142875</xdr:rowOff>
    </xdr:to>
    <xdr:pic>
      <xdr:nvPicPr>
        <xdr:cNvPr id="1434" name="Picture 1433" descr="Edit">
          <a:hlinkClick xmlns:r="http://schemas.openxmlformats.org/officeDocument/2006/relationships" r:id="rId1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67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1434</xdr:row>
      <xdr:rowOff>0</xdr:rowOff>
    </xdr:from>
    <xdr:to>
      <xdr:col>0</xdr:col>
      <xdr:colOff>152400</xdr:colOff>
      <xdr:row>1434</xdr:row>
      <xdr:rowOff>142875</xdr:rowOff>
    </xdr:to>
    <xdr:pic>
      <xdr:nvPicPr>
        <xdr:cNvPr id="1435" name="Picture 1434" descr="Edit">
          <a:hlinkClick xmlns:r="http://schemas.openxmlformats.org/officeDocument/2006/relationships" r:id="rId1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84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1435</xdr:row>
      <xdr:rowOff>0</xdr:rowOff>
    </xdr:from>
    <xdr:to>
      <xdr:col>0</xdr:col>
      <xdr:colOff>152400</xdr:colOff>
      <xdr:row>1435</xdr:row>
      <xdr:rowOff>142875</xdr:rowOff>
    </xdr:to>
    <xdr:pic>
      <xdr:nvPicPr>
        <xdr:cNvPr id="1436" name="Picture 1435" descr="Edit">
          <a:hlinkClick xmlns:r="http://schemas.openxmlformats.org/officeDocument/2006/relationships" r:id="rId1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02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1436</xdr:row>
      <xdr:rowOff>0</xdr:rowOff>
    </xdr:from>
    <xdr:to>
      <xdr:col>0</xdr:col>
      <xdr:colOff>152400</xdr:colOff>
      <xdr:row>1436</xdr:row>
      <xdr:rowOff>142875</xdr:rowOff>
    </xdr:to>
    <xdr:pic>
      <xdr:nvPicPr>
        <xdr:cNvPr id="1437" name="Picture 1436" descr="Edit">
          <a:hlinkClick xmlns:r="http://schemas.openxmlformats.org/officeDocument/2006/relationships" r:id="rId1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9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1437</xdr:row>
      <xdr:rowOff>0</xdr:rowOff>
    </xdr:from>
    <xdr:to>
      <xdr:col>0</xdr:col>
      <xdr:colOff>152400</xdr:colOff>
      <xdr:row>1437</xdr:row>
      <xdr:rowOff>142875</xdr:rowOff>
    </xdr:to>
    <xdr:pic>
      <xdr:nvPicPr>
        <xdr:cNvPr id="1438" name="Picture 1437" descr="Edit">
          <a:hlinkClick xmlns:r="http://schemas.openxmlformats.org/officeDocument/2006/relationships" r:id="rId1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36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1438</xdr:row>
      <xdr:rowOff>0</xdr:rowOff>
    </xdr:from>
    <xdr:to>
      <xdr:col>0</xdr:col>
      <xdr:colOff>152400</xdr:colOff>
      <xdr:row>1438</xdr:row>
      <xdr:rowOff>142875</xdr:rowOff>
    </xdr:to>
    <xdr:pic>
      <xdr:nvPicPr>
        <xdr:cNvPr id="1439" name="Picture 1438" descr="Edit">
          <a:hlinkClick xmlns:r="http://schemas.openxmlformats.org/officeDocument/2006/relationships" r:id="rId1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53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1439</xdr:row>
      <xdr:rowOff>0</xdr:rowOff>
    </xdr:from>
    <xdr:to>
      <xdr:col>0</xdr:col>
      <xdr:colOff>152400</xdr:colOff>
      <xdr:row>1439</xdr:row>
      <xdr:rowOff>142875</xdr:rowOff>
    </xdr:to>
    <xdr:pic>
      <xdr:nvPicPr>
        <xdr:cNvPr id="1440" name="Picture 1439" descr="Edit">
          <a:hlinkClick xmlns:r="http://schemas.openxmlformats.org/officeDocument/2006/relationships" r:id="rId1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70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1440</xdr:row>
      <xdr:rowOff>0</xdr:rowOff>
    </xdr:from>
    <xdr:to>
      <xdr:col>0</xdr:col>
      <xdr:colOff>152400</xdr:colOff>
      <xdr:row>1440</xdr:row>
      <xdr:rowOff>142875</xdr:rowOff>
    </xdr:to>
    <xdr:pic>
      <xdr:nvPicPr>
        <xdr:cNvPr id="1441" name="Picture 1440" descr="Edit">
          <a:hlinkClick xmlns:r="http://schemas.openxmlformats.org/officeDocument/2006/relationships" r:id="rId1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87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1441</xdr:row>
      <xdr:rowOff>0</xdr:rowOff>
    </xdr:from>
    <xdr:to>
      <xdr:col>0</xdr:col>
      <xdr:colOff>152400</xdr:colOff>
      <xdr:row>1441</xdr:row>
      <xdr:rowOff>142875</xdr:rowOff>
    </xdr:to>
    <xdr:pic>
      <xdr:nvPicPr>
        <xdr:cNvPr id="1442" name="Picture 1441" descr="Edit">
          <a:hlinkClick xmlns:r="http://schemas.openxmlformats.org/officeDocument/2006/relationships" r:id="rId1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04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1442</xdr:row>
      <xdr:rowOff>0</xdr:rowOff>
    </xdr:from>
    <xdr:to>
      <xdr:col>0</xdr:col>
      <xdr:colOff>152400</xdr:colOff>
      <xdr:row>1442</xdr:row>
      <xdr:rowOff>142875</xdr:rowOff>
    </xdr:to>
    <xdr:pic>
      <xdr:nvPicPr>
        <xdr:cNvPr id="1443" name="Picture 1442" descr="Edit">
          <a:hlinkClick xmlns:r="http://schemas.openxmlformats.org/officeDocument/2006/relationships" r:id="rId1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2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1443</xdr:row>
      <xdr:rowOff>0</xdr:rowOff>
    </xdr:from>
    <xdr:to>
      <xdr:col>0</xdr:col>
      <xdr:colOff>152400</xdr:colOff>
      <xdr:row>1443</xdr:row>
      <xdr:rowOff>142875</xdr:rowOff>
    </xdr:to>
    <xdr:pic>
      <xdr:nvPicPr>
        <xdr:cNvPr id="1444" name="Picture 1443" descr="Edit">
          <a:hlinkClick xmlns:r="http://schemas.openxmlformats.org/officeDocument/2006/relationships" r:id="rId1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39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1444</xdr:row>
      <xdr:rowOff>0</xdr:rowOff>
    </xdr:from>
    <xdr:to>
      <xdr:col>0</xdr:col>
      <xdr:colOff>152400</xdr:colOff>
      <xdr:row>1444</xdr:row>
      <xdr:rowOff>142875</xdr:rowOff>
    </xdr:to>
    <xdr:pic>
      <xdr:nvPicPr>
        <xdr:cNvPr id="1445" name="Picture 1444" descr="Edit">
          <a:hlinkClick xmlns:r="http://schemas.openxmlformats.org/officeDocument/2006/relationships" r:id="rId1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56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1445</xdr:row>
      <xdr:rowOff>0</xdr:rowOff>
    </xdr:from>
    <xdr:to>
      <xdr:col>0</xdr:col>
      <xdr:colOff>152400</xdr:colOff>
      <xdr:row>1445</xdr:row>
      <xdr:rowOff>142875</xdr:rowOff>
    </xdr:to>
    <xdr:pic>
      <xdr:nvPicPr>
        <xdr:cNvPr id="1446" name="Picture 1445" descr="Edit">
          <a:hlinkClick xmlns:r="http://schemas.openxmlformats.org/officeDocument/2006/relationships" r:id="rId1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73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1446</xdr:row>
      <xdr:rowOff>0</xdr:rowOff>
    </xdr:from>
    <xdr:to>
      <xdr:col>0</xdr:col>
      <xdr:colOff>152400</xdr:colOff>
      <xdr:row>1446</xdr:row>
      <xdr:rowOff>142875</xdr:rowOff>
    </xdr:to>
    <xdr:pic>
      <xdr:nvPicPr>
        <xdr:cNvPr id="1447" name="Picture 1446" descr="Edit">
          <a:hlinkClick xmlns:r="http://schemas.openxmlformats.org/officeDocument/2006/relationships" r:id="rId1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90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1447</xdr:row>
      <xdr:rowOff>0</xdr:rowOff>
    </xdr:from>
    <xdr:to>
      <xdr:col>0</xdr:col>
      <xdr:colOff>152400</xdr:colOff>
      <xdr:row>1447</xdr:row>
      <xdr:rowOff>142875</xdr:rowOff>
    </xdr:to>
    <xdr:pic>
      <xdr:nvPicPr>
        <xdr:cNvPr id="1448" name="Picture 1447" descr="Edit">
          <a:hlinkClick xmlns:r="http://schemas.openxmlformats.org/officeDocument/2006/relationships" r:id="rId12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07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1448</xdr:row>
      <xdr:rowOff>0</xdr:rowOff>
    </xdr:from>
    <xdr:to>
      <xdr:col>0</xdr:col>
      <xdr:colOff>152400</xdr:colOff>
      <xdr:row>1448</xdr:row>
      <xdr:rowOff>142875</xdr:rowOff>
    </xdr:to>
    <xdr:pic>
      <xdr:nvPicPr>
        <xdr:cNvPr id="1449" name="Picture 1448" descr="Edit">
          <a:hlinkClick xmlns:r="http://schemas.openxmlformats.org/officeDocument/2006/relationships" r:id="rId1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5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1449</xdr:row>
      <xdr:rowOff>0</xdr:rowOff>
    </xdr:from>
    <xdr:to>
      <xdr:col>0</xdr:col>
      <xdr:colOff>152400</xdr:colOff>
      <xdr:row>1449</xdr:row>
      <xdr:rowOff>142875</xdr:rowOff>
    </xdr:to>
    <xdr:pic>
      <xdr:nvPicPr>
        <xdr:cNvPr id="1450" name="Picture 1449" descr="Edit">
          <a:hlinkClick xmlns:r="http://schemas.openxmlformats.org/officeDocument/2006/relationships" r:id="rId1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42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1450</xdr:row>
      <xdr:rowOff>0</xdr:rowOff>
    </xdr:from>
    <xdr:to>
      <xdr:col>0</xdr:col>
      <xdr:colOff>152400</xdr:colOff>
      <xdr:row>1450</xdr:row>
      <xdr:rowOff>142875</xdr:rowOff>
    </xdr:to>
    <xdr:pic>
      <xdr:nvPicPr>
        <xdr:cNvPr id="1451" name="Picture 1450" descr="Edit">
          <a:hlinkClick xmlns:r="http://schemas.openxmlformats.org/officeDocument/2006/relationships" r:id="rId1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59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1451</xdr:row>
      <xdr:rowOff>0</xdr:rowOff>
    </xdr:from>
    <xdr:to>
      <xdr:col>0</xdr:col>
      <xdr:colOff>152400</xdr:colOff>
      <xdr:row>1451</xdr:row>
      <xdr:rowOff>142875</xdr:rowOff>
    </xdr:to>
    <xdr:pic>
      <xdr:nvPicPr>
        <xdr:cNvPr id="1452" name="Picture 1451" descr="Edit">
          <a:hlinkClick xmlns:r="http://schemas.openxmlformats.org/officeDocument/2006/relationships" r:id="rId1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76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1452</xdr:row>
      <xdr:rowOff>0</xdr:rowOff>
    </xdr:from>
    <xdr:to>
      <xdr:col>0</xdr:col>
      <xdr:colOff>152400</xdr:colOff>
      <xdr:row>1452</xdr:row>
      <xdr:rowOff>142875</xdr:rowOff>
    </xdr:to>
    <xdr:pic>
      <xdr:nvPicPr>
        <xdr:cNvPr id="1453" name="Picture 1452" descr="Edit">
          <a:hlinkClick xmlns:r="http://schemas.openxmlformats.org/officeDocument/2006/relationships" r:id="rId1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3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1453</xdr:row>
      <xdr:rowOff>0</xdr:rowOff>
    </xdr:from>
    <xdr:to>
      <xdr:col>0</xdr:col>
      <xdr:colOff>152400</xdr:colOff>
      <xdr:row>1453</xdr:row>
      <xdr:rowOff>142875</xdr:rowOff>
    </xdr:to>
    <xdr:pic>
      <xdr:nvPicPr>
        <xdr:cNvPr id="1454" name="Picture 1453" descr="Edit">
          <a:hlinkClick xmlns:r="http://schemas.openxmlformats.org/officeDocument/2006/relationships" r:id="rId1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10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1454</xdr:row>
      <xdr:rowOff>0</xdr:rowOff>
    </xdr:from>
    <xdr:to>
      <xdr:col>0</xdr:col>
      <xdr:colOff>152400</xdr:colOff>
      <xdr:row>1454</xdr:row>
      <xdr:rowOff>142875</xdr:rowOff>
    </xdr:to>
    <xdr:pic>
      <xdr:nvPicPr>
        <xdr:cNvPr id="1455" name="Picture 1454" descr="Edit">
          <a:hlinkClick xmlns:r="http://schemas.openxmlformats.org/officeDocument/2006/relationships" r:id="rId1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27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1455</xdr:row>
      <xdr:rowOff>0</xdr:rowOff>
    </xdr:from>
    <xdr:to>
      <xdr:col>0</xdr:col>
      <xdr:colOff>152400</xdr:colOff>
      <xdr:row>1455</xdr:row>
      <xdr:rowOff>142875</xdr:rowOff>
    </xdr:to>
    <xdr:pic>
      <xdr:nvPicPr>
        <xdr:cNvPr id="1456" name="Picture 1455" descr="Edit">
          <a:hlinkClick xmlns:r="http://schemas.openxmlformats.org/officeDocument/2006/relationships" r:id="rId1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45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1456</xdr:row>
      <xdr:rowOff>0</xdr:rowOff>
    </xdr:from>
    <xdr:to>
      <xdr:col>0</xdr:col>
      <xdr:colOff>152400</xdr:colOff>
      <xdr:row>1456</xdr:row>
      <xdr:rowOff>142875</xdr:rowOff>
    </xdr:to>
    <xdr:pic>
      <xdr:nvPicPr>
        <xdr:cNvPr id="1457" name="Picture 1456" descr="Edit">
          <a:hlinkClick xmlns:r="http://schemas.openxmlformats.org/officeDocument/2006/relationships" r:id="rId1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2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1457</xdr:row>
      <xdr:rowOff>0</xdr:rowOff>
    </xdr:from>
    <xdr:to>
      <xdr:col>0</xdr:col>
      <xdr:colOff>152400</xdr:colOff>
      <xdr:row>1457</xdr:row>
      <xdr:rowOff>142875</xdr:rowOff>
    </xdr:to>
    <xdr:pic>
      <xdr:nvPicPr>
        <xdr:cNvPr id="1458" name="Picture 1457" descr="Edit">
          <a:hlinkClick xmlns:r="http://schemas.openxmlformats.org/officeDocument/2006/relationships" r:id="rId1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79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1458</xdr:row>
      <xdr:rowOff>0</xdr:rowOff>
    </xdr:from>
    <xdr:to>
      <xdr:col>0</xdr:col>
      <xdr:colOff>152400</xdr:colOff>
      <xdr:row>1458</xdr:row>
      <xdr:rowOff>142875</xdr:rowOff>
    </xdr:to>
    <xdr:pic>
      <xdr:nvPicPr>
        <xdr:cNvPr id="1459" name="Picture 1458" descr="Edit">
          <a:hlinkClick xmlns:r="http://schemas.openxmlformats.org/officeDocument/2006/relationships" r:id="rId1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6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1459</xdr:row>
      <xdr:rowOff>0</xdr:rowOff>
    </xdr:from>
    <xdr:to>
      <xdr:col>0</xdr:col>
      <xdr:colOff>152400</xdr:colOff>
      <xdr:row>1459</xdr:row>
      <xdr:rowOff>142875</xdr:rowOff>
    </xdr:to>
    <xdr:pic>
      <xdr:nvPicPr>
        <xdr:cNvPr id="1460" name="Picture 1459" descr="Edit">
          <a:hlinkClick xmlns:r="http://schemas.openxmlformats.org/officeDocument/2006/relationships" r:id="rId1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3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1460</xdr:row>
      <xdr:rowOff>0</xdr:rowOff>
    </xdr:from>
    <xdr:to>
      <xdr:col>0</xdr:col>
      <xdr:colOff>152400</xdr:colOff>
      <xdr:row>1460</xdr:row>
      <xdr:rowOff>142875</xdr:rowOff>
    </xdr:to>
    <xdr:pic>
      <xdr:nvPicPr>
        <xdr:cNvPr id="1461" name="Picture 1460" descr="Edit">
          <a:hlinkClick xmlns:r="http://schemas.openxmlformats.org/officeDocument/2006/relationships" r:id="rId1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30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1461</xdr:row>
      <xdr:rowOff>0</xdr:rowOff>
    </xdr:from>
    <xdr:to>
      <xdr:col>0</xdr:col>
      <xdr:colOff>152400</xdr:colOff>
      <xdr:row>1461</xdr:row>
      <xdr:rowOff>142875</xdr:rowOff>
    </xdr:to>
    <xdr:pic>
      <xdr:nvPicPr>
        <xdr:cNvPr id="1462" name="Picture 1461" descr="Edit">
          <a:hlinkClick xmlns:r="http://schemas.openxmlformats.org/officeDocument/2006/relationships" r:id="rId1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47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1462</xdr:row>
      <xdr:rowOff>0</xdr:rowOff>
    </xdr:from>
    <xdr:to>
      <xdr:col>0</xdr:col>
      <xdr:colOff>152400</xdr:colOff>
      <xdr:row>1462</xdr:row>
      <xdr:rowOff>142875</xdr:rowOff>
    </xdr:to>
    <xdr:pic>
      <xdr:nvPicPr>
        <xdr:cNvPr id="1463" name="Picture 1462" descr="Edit">
          <a:hlinkClick xmlns:r="http://schemas.openxmlformats.org/officeDocument/2006/relationships" r:id="rId1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65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1463</xdr:row>
      <xdr:rowOff>0</xdr:rowOff>
    </xdr:from>
    <xdr:to>
      <xdr:col>0</xdr:col>
      <xdr:colOff>152400</xdr:colOff>
      <xdr:row>1463</xdr:row>
      <xdr:rowOff>142875</xdr:rowOff>
    </xdr:to>
    <xdr:pic>
      <xdr:nvPicPr>
        <xdr:cNvPr id="1464" name="Picture 1463" descr="Edit">
          <a:hlinkClick xmlns:r="http://schemas.openxmlformats.org/officeDocument/2006/relationships" r:id="rId1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2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1464</xdr:row>
      <xdr:rowOff>0</xdr:rowOff>
    </xdr:from>
    <xdr:to>
      <xdr:col>0</xdr:col>
      <xdr:colOff>152400</xdr:colOff>
      <xdr:row>1464</xdr:row>
      <xdr:rowOff>142875</xdr:rowOff>
    </xdr:to>
    <xdr:pic>
      <xdr:nvPicPr>
        <xdr:cNvPr id="1465" name="Picture 1464" descr="Edit">
          <a:hlinkClick xmlns:r="http://schemas.openxmlformats.org/officeDocument/2006/relationships" r:id="rId1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99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1465</xdr:row>
      <xdr:rowOff>0</xdr:rowOff>
    </xdr:from>
    <xdr:to>
      <xdr:col>0</xdr:col>
      <xdr:colOff>152400</xdr:colOff>
      <xdr:row>1465</xdr:row>
      <xdr:rowOff>142875</xdr:rowOff>
    </xdr:to>
    <xdr:pic>
      <xdr:nvPicPr>
        <xdr:cNvPr id="1466" name="Picture 1465" descr="Edit">
          <a:hlinkClick xmlns:r="http://schemas.openxmlformats.org/officeDocument/2006/relationships" r:id="rId1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16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1466</xdr:row>
      <xdr:rowOff>0</xdr:rowOff>
    </xdr:from>
    <xdr:to>
      <xdr:col>0</xdr:col>
      <xdr:colOff>152400</xdr:colOff>
      <xdr:row>1466</xdr:row>
      <xdr:rowOff>142875</xdr:rowOff>
    </xdr:to>
    <xdr:pic>
      <xdr:nvPicPr>
        <xdr:cNvPr id="1467" name="Picture 1466" descr="Edit">
          <a:hlinkClick xmlns:r="http://schemas.openxmlformats.org/officeDocument/2006/relationships" r:id="rId1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33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1467</xdr:row>
      <xdr:rowOff>0</xdr:rowOff>
    </xdr:from>
    <xdr:to>
      <xdr:col>0</xdr:col>
      <xdr:colOff>152400</xdr:colOff>
      <xdr:row>1467</xdr:row>
      <xdr:rowOff>142875</xdr:rowOff>
    </xdr:to>
    <xdr:pic>
      <xdr:nvPicPr>
        <xdr:cNvPr id="1468" name="Picture 1467" descr="Edit">
          <a:hlinkClick xmlns:r="http://schemas.openxmlformats.org/officeDocument/2006/relationships" r:id="rId1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50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1468</xdr:row>
      <xdr:rowOff>0</xdr:rowOff>
    </xdr:from>
    <xdr:to>
      <xdr:col>0</xdr:col>
      <xdr:colOff>152400</xdr:colOff>
      <xdr:row>1468</xdr:row>
      <xdr:rowOff>142875</xdr:rowOff>
    </xdr:to>
    <xdr:pic>
      <xdr:nvPicPr>
        <xdr:cNvPr id="1469" name="Picture 1468" descr="Edit">
          <a:hlinkClick xmlns:r="http://schemas.openxmlformats.org/officeDocument/2006/relationships" r:id="rId1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67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1469</xdr:row>
      <xdr:rowOff>0</xdr:rowOff>
    </xdr:from>
    <xdr:to>
      <xdr:col>0</xdr:col>
      <xdr:colOff>152400</xdr:colOff>
      <xdr:row>1469</xdr:row>
      <xdr:rowOff>142875</xdr:rowOff>
    </xdr:to>
    <xdr:pic>
      <xdr:nvPicPr>
        <xdr:cNvPr id="1470" name="Picture 1469" descr="Edit">
          <a:hlinkClick xmlns:r="http://schemas.openxmlformats.org/officeDocument/2006/relationships" r:id="rId1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85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1470</xdr:row>
      <xdr:rowOff>0</xdr:rowOff>
    </xdr:from>
    <xdr:to>
      <xdr:col>0</xdr:col>
      <xdr:colOff>152400</xdr:colOff>
      <xdr:row>1470</xdr:row>
      <xdr:rowOff>142875</xdr:rowOff>
    </xdr:to>
    <xdr:pic>
      <xdr:nvPicPr>
        <xdr:cNvPr id="1471" name="Picture 1470" descr="Edit">
          <a:hlinkClick xmlns:r="http://schemas.openxmlformats.org/officeDocument/2006/relationships" r:id="rId1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02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1471</xdr:row>
      <xdr:rowOff>0</xdr:rowOff>
    </xdr:from>
    <xdr:to>
      <xdr:col>0</xdr:col>
      <xdr:colOff>152400</xdr:colOff>
      <xdr:row>1471</xdr:row>
      <xdr:rowOff>142875</xdr:rowOff>
    </xdr:to>
    <xdr:pic>
      <xdr:nvPicPr>
        <xdr:cNvPr id="1472" name="Picture 1471" descr="Edit">
          <a:hlinkClick xmlns:r="http://schemas.openxmlformats.org/officeDocument/2006/relationships" r:id="rId1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19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1472</xdr:row>
      <xdr:rowOff>0</xdr:rowOff>
    </xdr:from>
    <xdr:to>
      <xdr:col>0</xdr:col>
      <xdr:colOff>152400</xdr:colOff>
      <xdr:row>1472</xdr:row>
      <xdr:rowOff>142875</xdr:rowOff>
    </xdr:to>
    <xdr:pic>
      <xdr:nvPicPr>
        <xdr:cNvPr id="1473" name="Picture 1472" descr="Edit">
          <a:hlinkClick xmlns:r="http://schemas.openxmlformats.org/officeDocument/2006/relationships" r:id="rId1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36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1473</xdr:row>
      <xdr:rowOff>0</xdr:rowOff>
    </xdr:from>
    <xdr:to>
      <xdr:col>0</xdr:col>
      <xdr:colOff>152400</xdr:colOff>
      <xdr:row>1473</xdr:row>
      <xdr:rowOff>142875</xdr:rowOff>
    </xdr:to>
    <xdr:pic>
      <xdr:nvPicPr>
        <xdr:cNvPr id="1474" name="Picture 1473" descr="Edit">
          <a:hlinkClick xmlns:r="http://schemas.openxmlformats.org/officeDocument/2006/relationships" r:id="rId1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53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1474</xdr:row>
      <xdr:rowOff>0</xdr:rowOff>
    </xdr:from>
    <xdr:to>
      <xdr:col>0</xdr:col>
      <xdr:colOff>152400</xdr:colOff>
      <xdr:row>1474</xdr:row>
      <xdr:rowOff>142875</xdr:rowOff>
    </xdr:to>
    <xdr:pic>
      <xdr:nvPicPr>
        <xdr:cNvPr id="1475" name="Picture 1474" descr="Edit">
          <a:hlinkClick xmlns:r="http://schemas.openxmlformats.org/officeDocument/2006/relationships" r:id="rId1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70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1475</xdr:row>
      <xdr:rowOff>0</xdr:rowOff>
    </xdr:from>
    <xdr:to>
      <xdr:col>0</xdr:col>
      <xdr:colOff>152400</xdr:colOff>
      <xdr:row>1475</xdr:row>
      <xdr:rowOff>142875</xdr:rowOff>
    </xdr:to>
    <xdr:pic>
      <xdr:nvPicPr>
        <xdr:cNvPr id="1476" name="Picture 1475" descr="Edit">
          <a:hlinkClick xmlns:r="http://schemas.openxmlformats.org/officeDocument/2006/relationships" r:id="rId1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87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1476</xdr:row>
      <xdr:rowOff>0</xdr:rowOff>
    </xdr:from>
    <xdr:to>
      <xdr:col>0</xdr:col>
      <xdr:colOff>152400</xdr:colOff>
      <xdr:row>1476</xdr:row>
      <xdr:rowOff>142875</xdr:rowOff>
    </xdr:to>
    <xdr:pic>
      <xdr:nvPicPr>
        <xdr:cNvPr id="1477" name="Picture 1476" descr="Edit">
          <a:hlinkClick xmlns:r="http://schemas.openxmlformats.org/officeDocument/2006/relationships" r:id="rId1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05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1477</xdr:row>
      <xdr:rowOff>0</xdr:rowOff>
    </xdr:from>
    <xdr:to>
      <xdr:col>0</xdr:col>
      <xdr:colOff>152400</xdr:colOff>
      <xdr:row>1477</xdr:row>
      <xdr:rowOff>142875</xdr:rowOff>
    </xdr:to>
    <xdr:pic>
      <xdr:nvPicPr>
        <xdr:cNvPr id="1478" name="Picture 1477" descr="Edit">
          <a:hlinkClick xmlns:r="http://schemas.openxmlformats.org/officeDocument/2006/relationships" r:id="rId1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22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1478</xdr:row>
      <xdr:rowOff>0</xdr:rowOff>
    </xdr:from>
    <xdr:to>
      <xdr:col>0</xdr:col>
      <xdr:colOff>152400</xdr:colOff>
      <xdr:row>1478</xdr:row>
      <xdr:rowOff>142875</xdr:rowOff>
    </xdr:to>
    <xdr:pic>
      <xdr:nvPicPr>
        <xdr:cNvPr id="1479" name="Picture 1478" descr="Edit">
          <a:hlinkClick xmlns:r="http://schemas.openxmlformats.org/officeDocument/2006/relationships" r:id="rId1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9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1479</xdr:row>
      <xdr:rowOff>0</xdr:rowOff>
    </xdr:from>
    <xdr:to>
      <xdr:col>0</xdr:col>
      <xdr:colOff>152400</xdr:colOff>
      <xdr:row>1479</xdr:row>
      <xdr:rowOff>142875</xdr:rowOff>
    </xdr:to>
    <xdr:pic>
      <xdr:nvPicPr>
        <xdr:cNvPr id="1480" name="Picture 1479" descr="Edit">
          <a:hlinkClick xmlns:r="http://schemas.openxmlformats.org/officeDocument/2006/relationships" r:id="rId1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6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1480</xdr:row>
      <xdr:rowOff>0</xdr:rowOff>
    </xdr:from>
    <xdr:to>
      <xdr:col>0</xdr:col>
      <xdr:colOff>152400</xdr:colOff>
      <xdr:row>1480</xdr:row>
      <xdr:rowOff>142875</xdr:rowOff>
    </xdr:to>
    <xdr:pic>
      <xdr:nvPicPr>
        <xdr:cNvPr id="1481" name="Picture 1480" descr="Edit">
          <a:hlinkClick xmlns:r="http://schemas.openxmlformats.org/officeDocument/2006/relationships" r:id="rId1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73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1481</xdr:row>
      <xdr:rowOff>0</xdr:rowOff>
    </xdr:from>
    <xdr:to>
      <xdr:col>0</xdr:col>
      <xdr:colOff>152400</xdr:colOff>
      <xdr:row>1481</xdr:row>
      <xdr:rowOff>142875</xdr:rowOff>
    </xdr:to>
    <xdr:pic>
      <xdr:nvPicPr>
        <xdr:cNvPr id="1482" name="Picture 1481" descr="Edit">
          <a:hlinkClick xmlns:r="http://schemas.openxmlformats.org/officeDocument/2006/relationships" r:id="rId1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90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1482</xdr:row>
      <xdr:rowOff>0</xdr:rowOff>
    </xdr:from>
    <xdr:to>
      <xdr:col>0</xdr:col>
      <xdr:colOff>152400</xdr:colOff>
      <xdr:row>1482</xdr:row>
      <xdr:rowOff>142875</xdr:rowOff>
    </xdr:to>
    <xdr:pic>
      <xdr:nvPicPr>
        <xdr:cNvPr id="1483" name="Picture 1482" descr="Edit">
          <a:hlinkClick xmlns:r="http://schemas.openxmlformats.org/officeDocument/2006/relationships" r:id="rId1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7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1483</xdr:row>
      <xdr:rowOff>0</xdr:rowOff>
    </xdr:from>
    <xdr:to>
      <xdr:col>0</xdr:col>
      <xdr:colOff>152400</xdr:colOff>
      <xdr:row>1483</xdr:row>
      <xdr:rowOff>142875</xdr:rowOff>
    </xdr:to>
    <xdr:pic>
      <xdr:nvPicPr>
        <xdr:cNvPr id="1484" name="Picture 1483" descr="Edit">
          <a:hlinkClick xmlns:r="http://schemas.openxmlformats.org/officeDocument/2006/relationships" r:id="rId1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25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1484</xdr:row>
      <xdr:rowOff>0</xdr:rowOff>
    </xdr:from>
    <xdr:to>
      <xdr:col>0</xdr:col>
      <xdr:colOff>152400</xdr:colOff>
      <xdr:row>1484</xdr:row>
      <xdr:rowOff>142875</xdr:rowOff>
    </xdr:to>
    <xdr:pic>
      <xdr:nvPicPr>
        <xdr:cNvPr id="1485" name="Picture 1484" descr="Edit">
          <a:hlinkClick xmlns:r="http://schemas.openxmlformats.org/officeDocument/2006/relationships" r:id="rId1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42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1485</xdr:row>
      <xdr:rowOff>0</xdr:rowOff>
    </xdr:from>
    <xdr:to>
      <xdr:col>0</xdr:col>
      <xdr:colOff>152400</xdr:colOff>
      <xdr:row>1485</xdr:row>
      <xdr:rowOff>142875</xdr:rowOff>
    </xdr:to>
    <xdr:pic>
      <xdr:nvPicPr>
        <xdr:cNvPr id="1486" name="Picture 1485" descr="Edit">
          <a:hlinkClick xmlns:r="http://schemas.openxmlformats.org/officeDocument/2006/relationships" r:id="rId1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59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1486</xdr:row>
      <xdr:rowOff>0</xdr:rowOff>
    </xdr:from>
    <xdr:to>
      <xdr:col>0</xdr:col>
      <xdr:colOff>152400</xdr:colOff>
      <xdr:row>1486</xdr:row>
      <xdr:rowOff>142875</xdr:rowOff>
    </xdr:to>
    <xdr:pic>
      <xdr:nvPicPr>
        <xdr:cNvPr id="1487" name="Picture 1486" descr="Edit">
          <a:hlinkClick xmlns:r="http://schemas.openxmlformats.org/officeDocument/2006/relationships" r:id="rId1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76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1487</xdr:row>
      <xdr:rowOff>0</xdr:rowOff>
    </xdr:from>
    <xdr:to>
      <xdr:col>0</xdr:col>
      <xdr:colOff>152400</xdr:colOff>
      <xdr:row>1487</xdr:row>
      <xdr:rowOff>142875</xdr:rowOff>
    </xdr:to>
    <xdr:pic>
      <xdr:nvPicPr>
        <xdr:cNvPr id="1488" name="Picture 1487" descr="Edit">
          <a:hlinkClick xmlns:r="http://schemas.openxmlformats.org/officeDocument/2006/relationships" r:id="rId1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93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1488</xdr:row>
      <xdr:rowOff>0</xdr:rowOff>
    </xdr:from>
    <xdr:to>
      <xdr:col>0</xdr:col>
      <xdr:colOff>152400</xdr:colOff>
      <xdr:row>1488</xdr:row>
      <xdr:rowOff>142875</xdr:rowOff>
    </xdr:to>
    <xdr:pic>
      <xdr:nvPicPr>
        <xdr:cNvPr id="1489" name="Picture 1488" descr="Edit">
          <a:hlinkClick xmlns:r="http://schemas.openxmlformats.org/officeDocument/2006/relationships" r:id="rId1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10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1489</xdr:row>
      <xdr:rowOff>0</xdr:rowOff>
    </xdr:from>
    <xdr:to>
      <xdr:col>0</xdr:col>
      <xdr:colOff>152400</xdr:colOff>
      <xdr:row>1489</xdr:row>
      <xdr:rowOff>142875</xdr:rowOff>
    </xdr:to>
    <xdr:pic>
      <xdr:nvPicPr>
        <xdr:cNvPr id="1490" name="Picture 1489" descr="Edit">
          <a:hlinkClick xmlns:r="http://schemas.openxmlformats.org/officeDocument/2006/relationships" r:id="rId1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1490</xdr:row>
      <xdr:rowOff>0</xdr:rowOff>
    </xdr:from>
    <xdr:to>
      <xdr:col>0</xdr:col>
      <xdr:colOff>152400</xdr:colOff>
      <xdr:row>1490</xdr:row>
      <xdr:rowOff>142875</xdr:rowOff>
    </xdr:to>
    <xdr:pic>
      <xdr:nvPicPr>
        <xdr:cNvPr id="1491" name="Picture 1490" descr="Edit">
          <a:hlinkClick xmlns:r="http://schemas.openxmlformats.org/officeDocument/2006/relationships" r:id="rId1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45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1491</xdr:row>
      <xdr:rowOff>0</xdr:rowOff>
    </xdr:from>
    <xdr:to>
      <xdr:col>0</xdr:col>
      <xdr:colOff>152400</xdr:colOff>
      <xdr:row>1491</xdr:row>
      <xdr:rowOff>142875</xdr:rowOff>
    </xdr:to>
    <xdr:pic>
      <xdr:nvPicPr>
        <xdr:cNvPr id="1492" name="Picture 1491" descr="Edit">
          <a:hlinkClick xmlns:r="http://schemas.openxmlformats.org/officeDocument/2006/relationships" r:id="rId1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62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1492</xdr:row>
      <xdr:rowOff>0</xdr:rowOff>
    </xdr:from>
    <xdr:to>
      <xdr:col>0</xdr:col>
      <xdr:colOff>152400</xdr:colOff>
      <xdr:row>1492</xdr:row>
      <xdr:rowOff>142875</xdr:rowOff>
    </xdr:to>
    <xdr:pic>
      <xdr:nvPicPr>
        <xdr:cNvPr id="1493" name="Picture 1492" descr="Edit">
          <a:hlinkClick xmlns:r="http://schemas.openxmlformats.org/officeDocument/2006/relationships" r:id="rId1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79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1493</xdr:row>
      <xdr:rowOff>0</xdr:rowOff>
    </xdr:from>
    <xdr:to>
      <xdr:col>0</xdr:col>
      <xdr:colOff>152400</xdr:colOff>
      <xdr:row>1493</xdr:row>
      <xdr:rowOff>142875</xdr:rowOff>
    </xdr:to>
    <xdr:pic>
      <xdr:nvPicPr>
        <xdr:cNvPr id="1494" name="Picture 1493" descr="Edit">
          <a:hlinkClick xmlns:r="http://schemas.openxmlformats.org/officeDocument/2006/relationships" r:id="rId1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96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1494</xdr:row>
      <xdr:rowOff>0</xdr:rowOff>
    </xdr:from>
    <xdr:to>
      <xdr:col>0</xdr:col>
      <xdr:colOff>152400</xdr:colOff>
      <xdr:row>1494</xdr:row>
      <xdr:rowOff>142875</xdr:rowOff>
    </xdr:to>
    <xdr:pic>
      <xdr:nvPicPr>
        <xdr:cNvPr id="1495" name="Picture 1494" descr="Edit">
          <a:hlinkClick xmlns:r="http://schemas.openxmlformats.org/officeDocument/2006/relationships" r:id="rId1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13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1495</xdr:row>
      <xdr:rowOff>0</xdr:rowOff>
    </xdr:from>
    <xdr:to>
      <xdr:col>0</xdr:col>
      <xdr:colOff>152400</xdr:colOff>
      <xdr:row>1495</xdr:row>
      <xdr:rowOff>142875</xdr:rowOff>
    </xdr:to>
    <xdr:pic>
      <xdr:nvPicPr>
        <xdr:cNvPr id="1496" name="Picture 1495" descr="Edit">
          <a:hlinkClick xmlns:r="http://schemas.openxmlformats.org/officeDocument/2006/relationships" r:id="rId1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30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1496</xdr:row>
      <xdr:rowOff>0</xdr:rowOff>
    </xdr:from>
    <xdr:to>
      <xdr:col>0</xdr:col>
      <xdr:colOff>152400</xdr:colOff>
      <xdr:row>1496</xdr:row>
      <xdr:rowOff>142875</xdr:rowOff>
    </xdr:to>
    <xdr:pic>
      <xdr:nvPicPr>
        <xdr:cNvPr id="1497" name="Picture 1496" descr="Edit">
          <a:hlinkClick xmlns:r="http://schemas.openxmlformats.org/officeDocument/2006/relationships" r:id="rId1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47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1497</xdr:row>
      <xdr:rowOff>0</xdr:rowOff>
    </xdr:from>
    <xdr:to>
      <xdr:col>0</xdr:col>
      <xdr:colOff>152400</xdr:colOff>
      <xdr:row>1497</xdr:row>
      <xdr:rowOff>142875</xdr:rowOff>
    </xdr:to>
    <xdr:pic>
      <xdr:nvPicPr>
        <xdr:cNvPr id="1498" name="Picture 1497" descr="Edit">
          <a:hlinkClick xmlns:r="http://schemas.openxmlformats.org/officeDocument/2006/relationships" r:id="rId1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65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1498</xdr:row>
      <xdr:rowOff>0</xdr:rowOff>
    </xdr:from>
    <xdr:to>
      <xdr:col>0</xdr:col>
      <xdr:colOff>152400</xdr:colOff>
      <xdr:row>1498</xdr:row>
      <xdr:rowOff>142875</xdr:rowOff>
    </xdr:to>
    <xdr:pic>
      <xdr:nvPicPr>
        <xdr:cNvPr id="1499" name="Picture 1498" descr="Edit">
          <a:hlinkClick xmlns:r="http://schemas.openxmlformats.org/officeDocument/2006/relationships" r:id="rId13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82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1499</xdr:row>
      <xdr:rowOff>0</xdr:rowOff>
    </xdr:from>
    <xdr:to>
      <xdr:col>0</xdr:col>
      <xdr:colOff>152400</xdr:colOff>
      <xdr:row>1499</xdr:row>
      <xdr:rowOff>142875</xdr:rowOff>
    </xdr:to>
    <xdr:pic>
      <xdr:nvPicPr>
        <xdr:cNvPr id="1500" name="Picture 1499" descr="Edit">
          <a:hlinkClick xmlns:r="http://schemas.openxmlformats.org/officeDocument/2006/relationships" r:id="rId13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9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1500</xdr:row>
      <xdr:rowOff>0</xdr:rowOff>
    </xdr:from>
    <xdr:to>
      <xdr:col>0</xdr:col>
      <xdr:colOff>152400</xdr:colOff>
      <xdr:row>1500</xdr:row>
      <xdr:rowOff>142875</xdr:rowOff>
    </xdr:to>
    <xdr:pic>
      <xdr:nvPicPr>
        <xdr:cNvPr id="1501" name="Picture 1500" descr="Edit">
          <a:hlinkClick xmlns:r="http://schemas.openxmlformats.org/officeDocument/2006/relationships" r:id="rId13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6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1501</xdr:row>
      <xdr:rowOff>0</xdr:rowOff>
    </xdr:from>
    <xdr:to>
      <xdr:col>0</xdr:col>
      <xdr:colOff>152400</xdr:colOff>
      <xdr:row>1501</xdr:row>
      <xdr:rowOff>142875</xdr:rowOff>
    </xdr:to>
    <xdr:pic>
      <xdr:nvPicPr>
        <xdr:cNvPr id="1502" name="Picture 1501" descr="Edit">
          <a:hlinkClick xmlns:r="http://schemas.openxmlformats.org/officeDocument/2006/relationships" r:id="rId13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3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1502</xdr:row>
      <xdr:rowOff>0</xdr:rowOff>
    </xdr:from>
    <xdr:to>
      <xdr:col>0</xdr:col>
      <xdr:colOff>152400</xdr:colOff>
      <xdr:row>1502</xdr:row>
      <xdr:rowOff>142875</xdr:rowOff>
    </xdr:to>
    <xdr:pic>
      <xdr:nvPicPr>
        <xdr:cNvPr id="1503" name="Picture 1502" descr="Edit">
          <a:hlinkClick xmlns:r="http://schemas.openxmlformats.org/officeDocument/2006/relationships" r:id="rId13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50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1503</xdr:row>
      <xdr:rowOff>0</xdr:rowOff>
    </xdr:from>
    <xdr:to>
      <xdr:col>0</xdr:col>
      <xdr:colOff>152400</xdr:colOff>
      <xdr:row>1503</xdr:row>
      <xdr:rowOff>142875</xdr:rowOff>
    </xdr:to>
    <xdr:pic>
      <xdr:nvPicPr>
        <xdr:cNvPr id="1504" name="Picture 1503" descr="Edit">
          <a:hlinkClick xmlns:r="http://schemas.openxmlformats.org/officeDocument/2006/relationships" r:id="rId13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67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1504</xdr:row>
      <xdr:rowOff>0</xdr:rowOff>
    </xdr:from>
    <xdr:to>
      <xdr:col>0</xdr:col>
      <xdr:colOff>152400</xdr:colOff>
      <xdr:row>1504</xdr:row>
      <xdr:rowOff>142875</xdr:rowOff>
    </xdr:to>
    <xdr:pic>
      <xdr:nvPicPr>
        <xdr:cNvPr id="1505" name="Picture 1504" descr="Edit">
          <a:hlinkClick xmlns:r="http://schemas.openxmlformats.org/officeDocument/2006/relationships" r:id="rId13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5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1505</xdr:row>
      <xdr:rowOff>0</xdr:rowOff>
    </xdr:from>
    <xdr:to>
      <xdr:col>0</xdr:col>
      <xdr:colOff>152400</xdr:colOff>
      <xdr:row>1505</xdr:row>
      <xdr:rowOff>142875</xdr:rowOff>
    </xdr:to>
    <xdr:pic>
      <xdr:nvPicPr>
        <xdr:cNvPr id="1506" name="Picture 1505" descr="Edit">
          <a:hlinkClick xmlns:r="http://schemas.openxmlformats.org/officeDocument/2006/relationships" r:id="rId13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02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1506</xdr:row>
      <xdr:rowOff>0</xdr:rowOff>
    </xdr:from>
    <xdr:to>
      <xdr:col>0</xdr:col>
      <xdr:colOff>152400</xdr:colOff>
      <xdr:row>1506</xdr:row>
      <xdr:rowOff>142875</xdr:rowOff>
    </xdr:to>
    <xdr:pic>
      <xdr:nvPicPr>
        <xdr:cNvPr id="1507" name="Picture 1506" descr="Edit">
          <a:hlinkClick xmlns:r="http://schemas.openxmlformats.org/officeDocument/2006/relationships" r:id="rId1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19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1507</xdr:row>
      <xdr:rowOff>0</xdr:rowOff>
    </xdr:from>
    <xdr:to>
      <xdr:col>0</xdr:col>
      <xdr:colOff>152400</xdr:colOff>
      <xdr:row>1507</xdr:row>
      <xdr:rowOff>142875</xdr:rowOff>
    </xdr:to>
    <xdr:pic>
      <xdr:nvPicPr>
        <xdr:cNvPr id="1508" name="Picture 1507" descr="Edit">
          <a:hlinkClick xmlns:r="http://schemas.openxmlformats.org/officeDocument/2006/relationships" r:id="rId13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6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1508</xdr:row>
      <xdr:rowOff>0</xdr:rowOff>
    </xdr:from>
    <xdr:to>
      <xdr:col>0</xdr:col>
      <xdr:colOff>152400</xdr:colOff>
      <xdr:row>1508</xdr:row>
      <xdr:rowOff>142875</xdr:rowOff>
    </xdr:to>
    <xdr:pic>
      <xdr:nvPicPr>
        <xdr:cNvPr id="1509" name="Picture 1508" descr="Edit">
          <a:hlinkClick xmlns:r="http://schemas.openxmlformats.org/officeDocument/2006/relationships" r:id="rId13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3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1509</xdr:row>
      <xdr:rowOff>0</xdr:rowOff>
    </xdr:from>
    <xdr:to>
      <xdr:col>0</xdr:col>
      <xdr:colOff>152400</xdr:colOff>
      <xdr:row>1509</xdr:row>
      <xdr:rowOff>142875</xdr:rowOff>
    </xdr:to>
    <xdr:pic>
      <xdr:nvPicPr>
        <xdr:cNvPr id="1510" name="Picture 1509" descr="Edit">
          <a:hlinkClick xmlns:r="http://schemas.openxmlformats.org/officeDocument/2006/relationships" r:id="rId13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70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1510</xdr:row>
      <xdr:rowOff>0</xdr:rowOff>
    </xdr:from>
    <xdr:to>
      <xdr:col>0</xdr:col>
      <xdr:colOff>152400</xdr:colOff>
      <xdr:row>1510</xdr:row>
      <xdr:rowOff>142875</xdr:rowOff>
    </xdr:to>
    <xdr:pic>
      <xdr:nvPicPr>
        <xdr:cNvPr id="1511" name="Picture 1510" descr="Edit">
          <a:hlinkClick xmlns:r="http://schemas.openxmlformats.org/officeDocument/2006/relationships" r:id="rId13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87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1511</xdr:row>
      <xdr:rowOff>0</xdr:rowOff>
    </xdr:from>
    <xdr:to>
      <xdr:col>0</xdr:col>
      <xdr:colOff>152400</xdr:colOff>
      <xdr:row>1511</xdr:row>
      <xdr:rowOff>142875</xdr:rowOff>
    </xdr:to>
    <xdr:pic>
      <xdr:nvPicPr>
        <xdr:cNvPr id="1512" name="Picture 1511" descr="Edit">
          <a:hlinkClick xmlns:r="http://schemas.openxmlformats.org/officeDocument/2006/relationships" r:id="rId13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5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1512</xdr:row>
      <xdr:rowOff>0</xdr:rowOff>
    </xdr:from>
    <xdr:to>
      <xdr:col>0</xdr:col>
      <xdr:colOff>152400</xdr:colOff>
      <xdr:row>1512</xdr:row>
      <xdr:rowOff>142875</xdr:rowOff>
    </xdr:to>
    <xdr:pic>
      <xdr:nvPicPr>
        <xdr:cNvPr id="1513" name="Picture 1512" descr="Edit">
          <a:hlinkClick xmlns:r="http://schemas.openxmlformats.org/officeDocument/2006/relationships" r:id="rId13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22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1513</xdr:row>
      <xdr:rowOff>0</xdr:rowOff>
    </xdr:from>
    <xdr:to>
      <xdr:col>0</xdr:col>
      <xdr:colOff>152400</xdr:colOff>
      <xdr:row>1513</xdr:row>
      <xdr:rowOff>142875</xdr:rowOff>
    </xdr:to>
    <xdr:pic>
      <xdr:nvPicPr>
        <xdr:cNvPr id="1514" name="Picture 1513" descr="Edit">
          <a:hlinkClick xmlns:r="http://schemas.openxmlformats.org/officeDocument/2006/relationships" r:id="rId13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9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1514</xdr:row>
      <xdr:rowOff>0</xdr:rowOff>
    </xdr:from>
    <xdr:to>
      <xdr:col>0</xdr:col>
      <xdr:colOff>152400</xdr:colOff>
      <xdr:row>1514</xdr:row>
      <xdr:rowOff>142875</xdr:rowOff>
    </xdr:to>
    <xdr:pic>
      <xdr:nvPicPr>
        <xdr:cNvPr id="1515" name="Picture 1514" descr="Edit">
          <a:hlinkClick xmlns:r="http://schemas.openxmlformats.org/officeDocument/2006/relationships" r:id="rId13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6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1515</xdr:row>
      <xdr:rowOff>0</xdr:rowOff>
    </xdr:from>
    <xdr:to>
      <xdr:col>0</xdr:col>
      <xdr:colOff>152400</xdr:colOff>
      <xdr:row>1515</xdr:row>
      <xdr:rowOff>142875</xdr:rowOff>
    </xdr:to>
    <xdr:pic>
      <xdr:nvPicPr>
        <xdr:cNvPr id="1516" name="Picture 1515" descr="Edit">
          <a:hlinkClick xmlns:r="http://schemas.openxmlformats.org/officeDocument/2006/relationships" r:id="rId13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3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1516</xdr:row>
      <xdr:rowOff>0</xdr:rowOff>
    </xdr:from>
    <xdr:to>
      <xdr:col>0</xdr:col>
      <xdr:colOff>152400</xdr:colOff>
      <xdr:row>1516</xdr:row>
      <xdr:rowOff>142875</xdr:rowOff>
    </xdr:to>
    <xdr:pic>
      <xdr:nvPicPr>
        <xdr:cNvPr id="1517" name="Picture 1516" descr="Edit">
          <a:hlinkClick xmlns:r="http://schemas.openxmlformats.org/officeDocument/2006/relationships" r:id="rId13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90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1517</xdr:row>
      <xdr:rowOff>0</xdr:rowOff>
    </xdr:from>
    <xdr:to>
      <xdr:col>0</xdr:col>
      <xdr:colOff>152400</xdr:colOff>
      <xdr:row>1517</xdr:row>
      <xdr:rowOff>142875</xdr:rowOff>
    </xdr:to>
    <xdr:pic>
      <xdr:nvPicPr>
        <xdr:cNvPr id="1518" name="Picture 1517" descr="Edit">
          <a:hlinkClick xmlns:r="http://schemas.openxmlformats.org/officeDocument/2006/relationships" r:id="rId13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08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1518</xdr:row>
      <xdr:rowOff>0</xdr:rowOff>
    </xdr:from>
    <xdr:to>
      <xdr:col>0</xdr:col>
      <xdr:colOff>152400</xdr:colOff>
      <xdr:row>1518</xdr:row>
      <xdr:rowOff>142875</xdr:rowOff>
    </xdr:to>
    <xdr:pic>
      <xdr:nvPicPr>
        <xdr:cNvPr id="1519" name="Picture 1518" descr="Edit">
          <a:hlinkClick xmlns:r="http://schemas.openxmlformats.org/officeDocument/2006/relationships" r:id="rId13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5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1519</xdr:row>
      <xdr:rowOff>0</xdr:rowOff>
    </xdr:from>
    <xdr:to>
      <xdr:col>0</xdr:col>
      <xdr:colOff>152400</xdr:colOff>
      <xdr:row>1519</xdr:row>
      <xdr:rowOff>142875</xdr:rowOff>
    </xdr:to>
    <xdr:pic>
      <xdr:nvPicPr>
        <xdr:cNvPr id="1520" name="Picture 1519" descr="Edit">
          <a:hlinkClick xmlns:r="http://schemas.openxmlformats.org/officeDocument/2006/relationships" r:id="rId13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42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1520</xdr:row>
      <xdr:rowOff>0</xdr:rowOff>
    </xdr:from>
    <xdr:to>
      <xdr:col>0</xdr:col>
      <xdr:colOff>152400</xdr:colOff>
      <xdr:row>1520</xdr:row>
      <xdr:rowOff>142875</xdr:rowOff>
    </xdr:to>
    <xdr:pic>
      <xdr:nvPicPr>
        <xdr:cNvPr id="1521" name="Picture 1520" descr="Edit">
          <a:hlinkClick xmlns:r="http://schemas.openxmlformats.org/officeDocument/2006/relationships" r:id="rId13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59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1521</xdr:row>
      <xdr:rowOff>0</xdr:rowOff>
    </xdr:from>
    <xdr:to>
      <xdr:col>0</xdr:col>
      <xdr:colOff>152400</xdr:colOff>
      <xdr:row>1521</xdr:row>
      <xdr:rowOff>142875</xdr:rowOff>
    </xdr:to>
    <xdr:pic>
      <xdr:nvPicPr>
        <xdr:cNvPr id="1522" name="Picture 1521" descr="Edit">
          <a:hlinkClick xmlns:r="http://schemas.openxmlformats.org/officeDocument/2006/relationships" r:id="rId13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76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1522</xdr:row>
      <xdr:rowOff>0</xdr:rowOff>
    </xdr:from>
    <xdr:to>
      <xdr:col>0</xdr:col>
      <xdr:colOff>152400</xdr:colOff>
      <xdr:row>1522</xdr:row>
      <xdr:rowOff>142875</xdr:rowOff>
    </xdr:to>
    <xdr:pic>
      <xdr:nvPicPr>
        <xdr:cNvPr id="1523" name="Picture 1522" descr="Edit">
          <a:hlinkClick xmlns:r="http://schemas.openxmlformats.org/officeDocument/2006/relationships" r:id="rId13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3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1523</xdr:row>
      <xdr:rowOff>0</xdr:rowOff>
    </xdr:from>
    <xdr:to>
      <xdr:col>0</xdr:col>
      <xdr:colOff>152400</xdr:colOff>
      <xdr:row>1523</xdr:row>
      <xdr:rowOff>142875</xdr:rowOff>
    </xdr:to>
    <xdr:pic>
      <xdr:nvPicPr>
        <xdr:cNvPr id="1524" name="Picture 1523" descr="Edit">
          <a:hlinkClick xmlns:r="http://schemas.openxmlformats.org/officeDocument/2006/relationships" r:id="rId13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10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1524</xdr:row>
      <xdr:rowOff>0</xdr:rowOff>
    </xdr:from>
    <xdr:to>
      <xdr:col>0</xdr:col>
      <xdr:colOff>152400</xdr:colOff>
      <xdr:row>1524</xdr:row>
      <xdr:rowOff>142875</xdr:rowOff>
    </xdr:to>
    <xdr:pic>
      <xdr:nvPicPr>
        <xdr:cNvPr id="1525" name="Picture 1524" descr="Edit">
          <a:hlinkClick xmlns:r="http://schemas.openxmlformats.org/officeDocument/2006/relationships" r:id="rId13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28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1525</xdr:row>
      <xdr:rowOff>0</xdr:rowOff>
    </xdr:from>
    <xdr:to>
      <xdr:col>0</xdr:col>
      <xdr:colOff>152400</xdr:colOff>
      <xdr:row>1525</xdr:row>
      <xdr:rowOff>142875</xdr:rowOff>
    </xdr:to>
    <xdr:pic>
      <xdr:nvPicPr>
        <xdr:cNvPr id="1526" name="Picture 1525" descr="Edit">
          <a:hlinkClick xmlns:r="http://schemas.openxmlformats.org/officeDocument/2006/relationships" r:id="rId13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45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1526</xdr:row>
      <xdr:rowOff>0</xdr:rowOff>
    </xdr:from>
    <xdr:to>
      <xdr:col>0</xdr:col>
      <xdr:colOff>152400</xdr:colOff>
      <xdr:row>1526</xdr:row>
      <xdr:rowOff>142875</xdr:rowOff>
    </xdr:to>
    <xdr:pic>
      <xdr:nvPicPr>
        <xdr:cNvPr id="1527" name="Picture 1526" descr="Edit">
          <a:hlinkClick xmlns:r="http://schemas.openxmlformats.org/officeDocument/2006/relationships" r:id="rId13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62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1527</xdr:row>
      <xdr:rowOff>0</xdr:rowOff>
    </xdr:from>
    <xdr:to>
      <xdr:col>0</xdr:col>
      <xdr:colOff>152400</xdr:colOff>
      <xdr:row>1527</xdr:row>
      <xdr:rowOff>142875</xdr:rowOff>
    </xdr:to>
    <xdr:pic>
      <xdr:nvPicPr>
        <xdr:cNvPr id="1528" name="Picture 1527" descr="Edit">
          <a:hlinkClick xmlns:r="http://schemas.openxmlformats.org/officeDocument/2006/relationships" r:id="rId13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79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1528</xdr:row>
      <xdr:rowOff>0</xdr:rowOff>
    </xdr:from>
    <xdr:to>
      <xdr:col>0</xdr:col>
      <xdr:colOff>152400</xdr:colOff>
      <xdr:row>1528</xdr:row>
      <xdr:rowOff>142875</xdr:rowOff>
    </xdr:to>
    <xdr:pic>
      <xdr:nvPicPr>
        <xdr:cNvPr id="1529" name="Picture 1528" descr="Edit">
          <a:hlinkClick xmlns:r="http://schemas.openxmlformats.org/officeDocument/2006/relationships" r:id="rId13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6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1529</xdr:row>
      <xdr:rowOff>0</xdr:rowOff>
    </xdr:from>
    <xdr:to>
      <xdr:col>0</xdr:col>
      <xdr:colOff>152400</xdr:colOff>
      <xdr:row>1529</xdr:row>
      <xdr:rowOff>142875</xdr:rowOff>
    </xdr:to>
    <xdr:pic>
      <xdr:nvPicPr>
        <xdr:cNvPr id="1530" name="Picture 1529" descr="Edit">
          <a:hlinkClick xmlns:r="http://schemas.openxmlformats.org/officeDocument/2006/relationships" r:id="rId13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3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1530</xdr:row>
      <xdr:rowOff>0</xdr:rowOff>
    </xdr:from>
    <xdr:to>
      <xdr:col>0</xdr:col>
      <xdr:colOff>152400</xdr:colOff>
      <xdr:row>1530</xdr:row>
      <xdr:rowOff>142875</xdr:rowOff>
    </xdr:to>
    <xdr:pic>
      <xdr:nvPicPr>
        <xdr:cNvPr id="1531" name="Picture 1530" descr="Edit">
          <a:hlinkClick xmlns:r="http://schemas.openxmlformats.org/officeDocument/2006/relationships" r:id="rId13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0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1531</xdr:row>
      <xdr:rowOff>0</xdr:rowOff>
    </xdr:from>
    <xdr:to>
      <xdr:col>0</xdr:col>
      <xdr:colOff>152400</xdr:colOff>
      <xdr:row>1531</xdr:row>
      <xdr:rowOff>142875</xdr:rowOff>
    </xdr:to>
    <xdr:pic>
      <xdr:nvPicPr>
        <xdr:cNvPr id="1532" name="Picture 1531" descr="Edit">
          <a:hlinkClick xmlns:r="http://schemas.openxmlformats.org/officeDocument/2006/relationships" r:id="rId13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48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1532</xdr:row>
      <xdr:rowOff>0</xdr:rowOff>
    </xdr:from>
    <xdr:to>
      <xdr:col>0</xdr:col>
      <xdr:colOff>152400</xdr:colOff>
      <xdr:row>1532</xdr:row>
      <xdr:rowOff>142875</xdr:rowOff>
    </xdr:to>
    <xdr:pic>
      <xdr:nvPicPr>
        <xdr:cNvPr id="1533" name="Picture 1532" descr="Edit">
          <a:hlinkClick xmlns:r="http://schemas.openxmlformats.org/officeDocument/2006/relationships" r:id="rId13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5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1533</xdr:row>
      <xdr:rowOff>0</xdr:rowOff>
    </xdr:from>
    <xdr:to>
      <xdr:col>0</xdr:col>
      <xdr:colOff>152400</xdr:colOff>
      <xdr:row>1533</xdr:row>
      <xdr:rowOff>142875</xdr:rowOff>
    </xdr:to>
    <xdr:pic>
      <xdr:nvPicPr>
        <xdr:cNvPr id="1534" name="Picture 1533" descr="Edit">
          <a:hlinkClick xmlns:r="http://schemas.openxmlformats.org/officeDocument/2006/relationships" r:id="rId13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2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1534</xdr:row>
      <xdr:rowOff>0</xdr:rowOff>
    </xdr:from>
    <xdr:to>
      <xdr:col>0</xdr:col>
      <xdr:colOff>152400</xdr:colOff>
      <xdr:row>1534</xdr:row>
      <xdr:rowOff>142875</xdr:rowOff>
    </xdr:to>
    <xdr:pic>
      <xdr:nvPicPr>
        <xdr:cNvPr id="1535" name="Picture 1534" descr="Edit">
          <a:hlinkClick xmlns:r="http://schemas.openxmlformats.org/officeDocument/2006/relationships" r:id="rId13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99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1535</xdr:row>
      <xdr:rowOff>0</xdr:rowOff>
    </xdr:from>
    <xdr:to>
      <xdr:col>0</xdr:col>
      <xdr:colOff>152400</xdr:colOff>
      <xdr:row>1535</xdr:row>
      <xdr:rowOff>142875</xdr:rowOff>
    </xdr:to>
    <xdr:pic>
      <xdr:nvPicPr>
        <xdr:cNvPr id="1536" name="Picture 1535" descr="Edit">
          <a:hlinkClick xmlns:r="http://schemas.openxmlformats.org/officeDocument/2006/relationships" r:id="rId13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16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1536</xdr:row>
      <xdr:rowOff>0</xdr:rowOff>
    </xdr:from>
    <xdr:to>
      <xdr:col>0</xdr:col>
      <xdr:colOff>152400</xdr:colOff>
      <xdr:row>1536</xdr:row>
      <xdr:rowOff>142875</xdr:rowOff>
    </xdr:to>
    <xdr:pic>
      <xdr:nvPicPr>
        <xdr:cNvPr id="1537" name="Picture 1536" descr="Edit">
          <a:hlinkClick xmlns:r="http://schemas.openxmlformats.org/officeDocument/2006/relationships" r:id="rId13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33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1537</xdr:row>
      <xdr:rowOff>0</xdr:rowOff>
    </xdr:from>
    <xdr:to>
      <xdr:col>0</xdr:col>
      <xdr:colOff>152400</xdr:colOff>
      <xdr:row>1537</xdr:row>
      <xdr:rowOff>142875</xdr:rowOff>
    </xdr:to>
    <xdr:pic>
      <xdr:nvPicPr>
        <xdr:cNvPr id="1538" name="Picture 1537" descr="Edit">
          <a:hlinkClick xmlns:r="http://schemas.openxmlformats.org/officeDocument/2006/relationships" r:id="rId13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50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1538</xdr:row>
      <xdr:rowOff>0</xdr:rowOff>
    </xdr:from>
    <xdr:to>
      <xdr:col>0</xdr:col>
      <xdr:colOff>152400</xdr:colOff>
      <xdr:row>1538</xdr:row>
      <xdr:rowOff>142875</xdr:rowOff>
    </xdr:to>
    <xdr:pic>
      <xdr:nvPicPr>
        <xdr:cNvPr id="1539" name="Picture 1538" descr="Edit">
          <a:hlinkClick xmlns:r="http://schemas.openxmlformats.org/officeDocument/2006/relationships" r:id="rId13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68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1539</xdr:row>
      <xdr:rowOff>0</xdr:rowOff>
    </xdr:from>
    <xdr:to>
      <xdr:col>0</xdr:col>
      <xdr:colOff>152400</xdr:colOff>
      <xdr:row>1539</xdr:row>
      <xdr:rowOff>142875</xdr:rowOff>
    </xdr:to>
    <xdr:pic>
      <xdr:nvPicPr>
        <xdr:cNvPr id="1540" name="Picture 1539" descr="Edit">
          <a:hlinkClick xmlns:r="http://schemas.openxmlformats.org/officeDocument/2006/relationships" r:id="rId13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5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1540</xdr:row>
      <xdr:rowOff>0</xdr:rowOff>
    </xdr:from>
    <xdr:to>
      <xdr:col>0</xdr:col>
      <xdr:colOff>152400</xdr:colOff>
      <xdr:row>1540</xdr:row>
      <xdr:rowOff>142875</xdr:rowOff>
    </xdr:to>
    <xdr:pic>
      <xdr:nvPicPr>
        <xdr:cNvPr id="1541" name="Picture 1540" descr="Edit">
          <a:hlinkClick xmlns:r="http://schemas.openxmlformats.org/officeDocument/2006/relationships" r:id="rId13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02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1541</xdr:row>
      <xdr:rowOff>0</xdr:rowOff>
    </xdr:from>
    <xdr:to>
      <xdr:col>0</xdr:col>
      <xdr:colOff>152400</xdr:colOff>
      <xdr:row>1541</xdr:row>
      <xdr:rowOff>142875</xdr:rowOff>
    </xdr:to>
    <xdr:pic>
      <xdr:nvPicPr>
        <xdr:cNvPr id="1542" name="Picture 1541" descr="Edit">
          <a:hlinkClick xmlns:r="http://schemas.openxmlformats.org/officeDocument/2006/relationships" r:id="rId13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19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1542</xdr:row>
      <xdr:rowOff>0</xdr:rowOff>
    </xdr:from>
    <xdr:to>
      <xdr:col>0</xdr:col>
      <xdr:colOff>152400</xdr:colOff>
      <xdr:row>1542</xdr:row>
      <xdr:rowOff>142875</xdr:rowOff>
    </xdr:to>
    <xdr:pic>
      <xdr:nvPicPr>
        <xdr:cNvPr id="1543" name="Picture 1542" descr="Edit">
          <a:hlinkClick xmlns:r="http://schemas.openxmlformats.org/officeDocument/2006/relationships" r:id="rId13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36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1543</xdr:row>
      <xdr:rowOff>0</xdr:rowOff>
    </xdr:from>
    <xdr:to>
      <xdr:col>0</xdr:col>
      <xdr:colOff>152400</xdr:colOff>
      <xdr:row>1543</xdr:row>
      <xdr:rowOff>142875</xdr:rowOff>
    </xdr:to>
    <xdr:pic>
      <xdr:nvPicPr>
        <xdr:cNvPr id="1544" name="Picture 1543" descr="Edit">
          <a:hlinkClick xmlns:r="http://schemas.openxmlformats.org/officeDocument/2006/relationships" r:id="rId13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53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1544</xdr:row>
      <xdr:rowOff>0</xdr:rowOff>
    </xdr:from>
    <xdr:to>
      <xdr:col>0</xdr:col>
      <xdr:colOff>152400</xdr:colOff>
      <xdr:row>1544</xdr:row>
      <xdr:rowOff>142875</xdr:rowOff>
    </xdr:to>
    <xdr:pic>
      <xdr:nvPicPr>
        <xdr:cNvPr id="1545" name="Picture 1544" descr="Edit">
          <a:hlinkClick xmlns:r="http://schemas.openxmlformats.org/officeDocument/2006/relationships" r:id="rId13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0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1545</xdr:row>
      <xdr:rowOff>0</xdr:rowOff>
    </xdr:from>
    <xdr:to>
      <xdr:col>0</xdr:col>
      <xdr:colOff>152400</xdr:colOff>
      <xdr:row>1545</xdr:row>
      <xdr:rowOff>142875</xdr:rowOff>
    </xdr:to>
    <xdr:pic>
      <xdr:nvPicPr>
        <xdr:cNvPr id="1546" name="Picture 1545" descr="Edit">
          <a:hlinkClick xmlns:r="http://schemas.openxmlformats.org/officeDocument/2006/relationships" r:id="rId13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88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1546</xdr:row>
      <xdr:rowOff>0</xdr:rowOff>
    </xdr:from>
    <xdr:to>
      <xdr:col>0</xdr:col>
      <xdr:colOff>152400</xdr:colOff>
      <xdr:row>1546</xdr:row>
      <xdr:rowOff>142875</xdr:rowOff>
    </xdr:to>
    <xdr:pic>
      <xdr:nvPicPr>
        <xdr:cNvPr id="1547" name="Picture 1546" descr="Edit">
          <a:hlinkClick xmlns:r="http://schemas.openxmlformats.org/officeDocument/2006/relationships" r:id="rId13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05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1547</xdr:row>
      <xdr:rowOff>0</xdr:rowOff>
    </xdr:from>
    <xdr:to>
      <xdr:col>0</xdr:col>
      <xdr:colOff>152400</xdr:colOff>
      <xdr:row>1547</xdr:row>
      <xdr:rowOff>142875</xdr:rowOff>
    </xdr:to>
    <xdr:pic>
      <xdr:nvPicPr>
        <xdr:cNvPr id="1548" name="Picture 1547" descr="Edit">
          <a:hlinkClick xmlns:r="http://schemas.openxmlformats.org/officeDocument/2006/relationships" r:id="rId13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22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1548</xdr:row>
      <xdr:rowOff>0</xdr:rowOff>
    </xdr:from>
    <xdr:to>
      <xdr:col>0</xdr:col>
      <xdr:colOff>152400</xdr:colOff>
      <xdr:row>1548</xdr:row>
      <xdr:rowOff>142875</xdr:rowOff>
    </xdr:to>
    <xdr:pic>
      <xdr:nvPicPr>
        <xdr:cNvPr id="1549" name="Picture 1548" descr="Edit">
          <a:hlinkClick xmlns:r="http://schemas.openxmlformats.org/officeDocument/2006/relationships" r:id="rId13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39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1549</xdr:row>
      <xdr:rowOff>0</xdr:rowOff>
    </xdr:from>
    <xdr:to>
      <xdr:col>0</xdr:col>
      <xdr:colOff>152400</xdr:colOff>
      <xdr:row>1549</xdr:row>
      <xdr:rowOff>142875</xdr:rowOff>
    </xdr:to>
    <xdr:pic>
      <xdr:nvPicPr>
        <xdr:cNvPr id="1550" name="Picture 1549" descr="Edit">
          <a:hlinkClick xmlns:r="http://schemas.openxmlformats.org/officeDocument/2006/relationships" r:id="rId13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6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1550</xdr:row>
      <xdr:rowOff>0</xdr:rowOff>
    </xdr:from>
    <xdr:to>
      <xdr:col>0</xdr:col>
      <xdr:colOff>152400</xdr:colOff>
      <xdr:row>1550</xdr:row>
      <xdr:rowOff>142875</xdr:rowOff>
    </xdr:to>
    <xdr:pic>
      <xdr:nvPicPr>
        <xdr:cNvPr id="1551" name="Picture 1550" descr="Edit">
          <a:hlinkClick xmlns:r="http://schemas.openxmlformats.org/officeDocument/2006/relationships" r:id="rId13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3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1551</xdr:row>
      <xdr:rowOff>0</xdr:rowOff>
    </xdr:from>
    <xdr:to>
      <xdr:col>0</xdr:col>
      <xdr:colOff>152400</xdr:colOff>
      <xdr:row>1551</xdr:row>
      <xdr:rowOff>142875</xdr:rowOff>
    </xdr:to>
    <xdr:pic>
      <xdr:nvPicPr>
        <xdr:cNvPr id="1552" name="Picture 1551" descr="Edit">
          <a:hlinkClick xmlns:r="http://schemas.openxmlformats.org/officeDocument/2006/relationships" r:id="rId13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0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1552</xdr:row>
      <xdr:rowOff>0</xdr:rowOff>
    </xdr:from>
    <xdr:to>
      <xdr:col>0</xdr:col>
      <xdr:colOff>152400</xdr:colOff>
      <xdr:row>1552</xdr:row>
      <xdr:rowOff>142875</xdr:rowOff>
    </xdr:to>
    <xdr:pic>
      <xdr:nvPicPr>
        <xdr:cNvPr id="1553" name="Picture 1552" descr="Edit">
          <a:hlinkClick xmlns:r="http://schemas.openxmlformats.org/officeDocument/2006/relationships" r:id="rId13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08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1553</xdr:row>
      <xdr:rowOff>0</xdr:rowOff>
    </xdr:from>
    <xdr:to>
      <xdr:col>0</xdr:col>
      <xdr:colOff>152400</xdr:colOff>
      <xdr:row>1553</xdr:row>
      <xdr:rowOff>142875</xdr:rowOff>
    </xdr:to>
    <xdr:pic>
      <xdr:nvPicPr>
        <xdr:cNvPr id="1554" name="Picture 1553" descr="Edit">
          <a:hlinkClick xmlns:r="http://schemas.openxmlformats.org/officeDocument/2006/relationships" r:id="rId13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25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1554</xdr:row>
      <xdr:rowOff>0</xdr:rowOff>
    </xdr:from>
    <xdr:to>
      <xdr:col>0</xdr:col>
      <xdr:colOff>152400</xdr:colOff>
      <xdr:row>1554</xdr:row>
      <xdr:rowOff>142875</xdr:rowOff>
    </xdr:to>
    <xdr:pic>
      <xdr:nvPicPr>
        <xdr:cNvPr id="1555" name="Picture 1554" descr="Edit">
          <a:hlinkClick xmlns:r="http://schemas.openxmlformats.org/officeDocument/2006/relationships" r:id="rId13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42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1555</xdr:row>
      <xdr:rowOff>0</xdr:rowOff>
    </xdr:from>
    <xdr:to>
      <xdr:col>0</xdr:col>
      <xdr:colOff>152400</xdr:colOff>
      <xdr:row>1555</xdr:row>
      <xdr:rowOff>142875</xdr:rowOff>
    </xdr:to>
    <xdr:pic>
      <xdr:nvPicPr>
        <xdr:cNvPr id="1556" name="Picture 1555" descr="Edit">
          <a:hlinkClick xmlns:r="http://schemas.openxmlformats.org/officeDocument/2006/relationships" r:id="rId13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59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1556</xdr:row>
      <xdr:rowOff>0</xdr:rowOff>
    </xdr:from>
    <xdr:to>
      <xdr:col>0</xdr:col>
      <xdr:colOff>152400</xdr:colOff>
      <xdr:row>1556</xdr:row>
      <xdr:rowOff>142875</xdr:rowOff>
    </xdr:to>
    <xdr:pic>
      <xdr:nvPicPr>
        <xdr:cNvPr id="1557" name="Picture 1556" descr="Edit">
          <a:hlinkClick xmlns:r="http://schemas.openxmlformats.org/officeDocument/2006/relationships" r:id="rId13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6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1557</xdr:row>
      <xdr:rowOff>0</xdr:rowOff>
    </xdr:from>
    <xdr:to>
      <xdr:col>0</xdr:col>
      <xdr:colOff>152400</xdr:colOff>
      <xdr:row>1557</xdr:row>
      <xdr:rowOff>142875</xdr:rowOff>
    </xdr:to>
    <xdr:pic>
      <xdr:nvPicPr>
        <xdr:cNvPr id="1558" name="Picture 1557" descr="Edit">
          <a:hlinkClick xmlns:r="http://schemas.openxmlformats.org/officeDocument/2006/relationships" r:id="rId13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93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1558</xdr:row>
      <xdr:rowOff>0</xdr:rowOff>
    </xdr:from>
    <xdr:to>
      <xdr:col>0</xdr:col>
      <xdr:colOff>152400</xdr:colOff>
      <xdr:row>1558</xdr:row>
      <xdr:rowOff>142875</xdr:rowOff>
    </xdr:to>
    <xdr:pic>
      <xdr:nvPicPr>
        <xdr:cNvPr id="1559" name="Picture 1558" descr="Edit">
          <a:hlinkClick xmlns:r="http://schemas.openxmlformats.org/officeDocument/2006/relationships" r:id="rId13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10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1559</xdr:row>
      <xdr:rowOff>0</xdr:rowOff>
    </xdr:from>
    <xdr:to>
      <xdr:col>0</xdr:col>
      <xdr:colOff>152400</xdr:colOff>
      <xdr:row>1559</xdr:row>
      <xdr:rowOff>142875</xdr:rowOff>
    </xdr:to>
    <xdr:pic>
      <xdr:nvPicPr>
        <xdr:cNvPr id="1560" name="Picture 1559" descr="Edit">
          <a:hlinkClick xmlns:r="http://schemas.openxmlformats.org/officeDocument/2006/relationships" r:id="rId13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28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1560</xdr:row>
      <xdr:rowOff>0</xdr:rowOff>
    </xdr:from>
    <xdr:to>
      <xdr:col>0</xdr:col>
      <xdr:colOff>152400</xdr:colOff>
      <xdr:row>1560</xdr:row>
      <xdr:rowOff>142875</xdr:rowOff>
    </xdr:to>
    <xdr:pic>
      <xdr:nvPicPr>
        <xdr:cNvPr id="1561" name="Picture 1560" descr="Edit">
          <a:hlinkClick xmlns:r="http://schemas.openxmlformats.org/officeDocument/2006/relationships" r:id="rId13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45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1561</xdr:row>
      <xdr:rowOff>0</xdr:rowOff>
    </xdr:from>
    <xdr:to>
      <xdr:col>0</xdr:col>
      <xdr:colOff>152400</xdr:colOff>
      <xdr:row>1561</xdr:row>
      <xdr:rowOff>142875</xdr:rowOff>
    </xdr:to>
    <xdr:pic>
      <xdr:nvPicPr>
        <xdr:cNvPr id="1562" name="Picture 1561" descr="Edit">
          <a:hlinkClick xmlns:r="http://schemas.openxmlformats.org/officeDocument/2006/relationships" r:id="rId13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2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1562</xdr:row>
      <xdr:rowOff>0</xdr:rowOff>
    </xdr:from>
    <xdr:to>
      <xdr:col>0</xdr:col>
      <xdr:colOff>152400</xdr:colOff>
      <xdr:row>1562</xdr:row>
      <xdr:rowOff>142875</xdr:rowOff>
    </xdr:to>
    <xdr:pic>
      <xdr:nvPicPr>
        <xdr:cNvPr id="1563" name="Picture 1562" descr="Edit">
          <a:hlinkClick xmlns:r="http://schemas.openxmlformats.org/officeDocument/2006/relationships" r:id="rId13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79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1563</xdr:row>
      <xdr:rowOff>0</xdr:rowOff>
    </xdr:from>
    <xdr:to>
      <xdr:col>0</xdr:col>
      <xdr:colOff>152400</xdr:colOff>
      <xdr:row>1563</xdr:row>
      <xdr:rowOff>142875</xdr:rowOff>
    </xdr:to>
    <xdr:pic>
      <xdr:nvPicPr>
        <xdr:cNvPr id="1564" name="Picture 1563" descr="Edit">
          <a:hlinkClick xmlns:r="http://schemas.openxmlformats.org/officeDocument/2006/relationships" r:id="rId13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96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1564</xdr:row>
      <xdr:rowOff>0</xdr:rowOff>
    </xdr:from>
    <xdr:to>
      <xdr:col>0</xdr:col>
      <xdr:colOff>152400</xdr:colOff>
      <xdr:row>1564</xdr:row>
      <xdr:rowOff>142875</xdr:rowOff>
    </xdr:to>
    <xdr:pic>
      <xdr:nvPicPr>
        <xdr:cNvPr id="1565" name="Picture 1564" descr="Edit">
          <a:hlinkClick xmlns:r="http://schemas.openxmlformats.org/officeDocument/2006/relationships" r:id="rId13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13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1565</xdr:row>
      <xdr:rowOff>0</xdr:rowOff>
    </xdr:from>
    <xdr:to>
      <xdr:col>0</xdr:col>
      <xdr:colOff>152400</xdr:colOff>
      <xdr:row>1565</xdr:row>
      <xdr:rowOff>142875</xdr:rowOff>
    </xdr:to>
    <xdr:pic>
      <xdr:nvPicPr>
        <xdr:cNvPr id="1566" name="Picture 1565" descr="Edit">
          <a:hlinkClick xmlns:r="http://schemas.openxmlformats.org/officeDocument/2006/relationships" r:id="rId13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0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1566</xdr:row>
      <xdr:rowOff>0</xdr:rowOff>
    </xdr:from>
    <xdr:to>
      <xdr:col>0</xdr:col>
      <xdr:colOff>152400</xdr:colOff>
      <xdr:row>1566</xdr:row>
      <xdr:rowOff>142875</xdr:rowOff>
    </xdr:to>
    <xdr:pic>
      <xdr:nvPicPr>
        <xdr:cNvPr id="1567" name="Picture 1566" descr="Edit">
          <a:hlinkClick xmlns:r="http://schemas.openxmlformats.org/officeDocument/2006/relationships" r:id="rId13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48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1567</xdr:row>
      <xdr:rowOff>0</xdr:rowOff>
    </xdr:from>
    <xdr:to>
      <xdr:col>0</xdr:col>
      <xdr:colOff>152400</xdr:colOff>
      <xdr:row>1567</xdr:row>
      <xdr:rowOff>142875</xdr:rowOff>
    </xdr:to>
    <xdr:pic>
      <xdr:nvPicPr>
        <xdr:cNvPr id="1568" name="Picture 1567" descr="Edit">
          <a:hlinkClick xmlns:r="http://schemas.openxmlformats.org/officeDocument/2006/relationships" r:id="rId13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5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1568</xdr:row>
      <xdr:rowOff>0</xdr:rowOff>
    </xdr:from>
    <xdr:to>
      <xdr:col>0</xdr:col>
      <xdr:colOff>152400</xdr:colOff>
      <xdr:row>1568</xdr:row>
      <xdr:rowOff>142875</xdr:rowOff>
    </xdr:to>
    <xdr:pic>
      <xdr:nvPicPr>
        <xdr:cNvPr id="1569" name="Picture 1568" descr="Edit">
          <a:hlinkClick xmlns:r="http://schemas.openxmlformats.org/officeDocument/2006/relationships" r:id="rId13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82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1569</xdr:row>
      <xdr:rowOff>0</xdr:rowOff>
    </xdr:from>
    <xdr:to>
      <xdr:col>0</xdr:col>
      <xdr:colOff>152400</xdr:colOff>
      <xdr:row>1569</xdr:row>
      <xdr:rowOff>142875</xdr:rowOff>
    </xdr:to>
    <xdr:pic>
      <xdr:nvPicPr>
        <xdr:cNvPr id="1570" name="Picture 1569" descr="Edit">
          <a:hlinkClick xmlns:r="http://schemas.openxmlformats.org/officeDocument/2006/relationships" r:id="rId13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9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1570</xdr:row>
      <xdr:rowOff>0</xdr:rowOff>
    </xdr:from>
    <xdr:to>
      <xdr:col>0</xdr:col>
      <xdr:colOff>152400</xdr:colOff>
      <xdr:row>1570</xdr:row>
      <xdr:rowOff>142875</xdr:rowOff>
    </xdr:to>
    <xdr:pic>
      <xdr:nvPicPr>
        <xdr:cNvPr id="1571" name="Picture 1570" descr="Edit">
          <a:hlinkClick xmlns:r="http://schemas.openxmlformats.org/officeDocument/2006/relationships" r:id="rId13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16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1571</xdr:row>
      <xdr:rowOff>0</xdr:rowOff>
    </xdr:from>
    <xdr:to>
      <xdr:col>0</xdr:col>
      <xdr:colOff>152400</xdr:colOff>
      <xdr:row>1571</xdr:row>
      <xdr:rowOff>142875</xdr:rowOff>
    </xdr:to>
    <xdr:pic>
      <xdr:nvPicPr>
        <xdr:cNvPr id="1572" name="Picture 1571" descr="Edit">
          <a:hlinkClick xmlns:r="http://schemas.openxmlformats.org/officeDocument/2006/relationships" r:id="rId13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3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1572</xdr:row>
      <xdr:rowOff>0</xdr:rowOff>
    </xdr:from>
    <xdr:to>
      <xdr:col>0</xdr:col>
      <xdr:colOff>152400</xdr:colOff>
      <xdr:row>1572</xdr:row>
      <xdr:rowOff>142875</xdr:rowOff>
    </xdr:to>
    <xdr:pic>
      <xdr:nvPicPr>
        <xdr:cNvPr id="1573" name="Picture 1572" descr="Edit">
          <a:hlinkClick xmlns:r="http://schemas.openxmlformats.org/officeDocument/2006/relationships" r:id="rId13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0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1573</xdr:row>
      <xdr:rowOff>0</xdr:rowOff>
    </xdr:from>
    <xdr:to>
      <xdr:col>0</xdr:col>
      <xdr:colOff>152400</xdr:colOff>
      <xdr:row>1573</xdr:row>
      <xdr:rowOff>142875</xdr:rowOff>
    </xdr:to>
    <xdr:pic>
      <xdr:nvPicPr>
        <xdr:cNvPr id="1574" name="Picture 1573" descr="Edit">
          <a:hlinkClick xmlns:r="http://schemas.openxmlformats.org/officeDocument/2006/relationships" r:id="rId13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68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1574</xdr:row>
      <xdr:rowOff>0</xdr:rowOff>
    </xdr:from>
    <xdr:to>
      <xdr:col>0</xdr:col>
      <xdr:colOff>152400</xdr:colOff>
      <xdr:row>1574</xdr:row>
      <xdr:rowOff>142875</xdr:rowOff>
    </xdr:to>
    <xdr:pic>
      <xdr:nvPicPr>
        <xdr:cNvPr id="1575" name="Picture 1574" descr="Edit">
          <a:hlinkClick xmlns:r="http://schemas.openxmlformats.org/officeDocument/2006/relationships" r:id="rId13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85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1575</xdr:row>
      <xdr:rowOff>0</xdr:rowOff>
    </xdr:from>
    <xdr:to>
      <xdr:col>0</xdr:col>
      <xdr:colOff>152400</xdr:colOff>
      <xdr:row>1575</xdr:row>
      <xdr:rowOff>142875</xdr:rowOff>
    </xdr:to>
    <xdr:pic>
      <xdr:nvPicPr>
        <xdr:cNvPr id="1576" name="Picture 1575" descr="Edit">
          <a:hlinkClick xmlns:r="http://schemas.openxmlformats.org/officeDocument/2006/relationships" r:id="rId13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02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1576</xdr:row>
      <xdr:rowOff>0</xdr:rowOff>
    </xdr:from>
    <xdr:to>
      <xdr:col>0</xdr:col>
      <xdr:colOff>152400</xdr:colOff>
      <xdr:row>1576</xdr:row>
      <xdr:rowOff>142875</xdr:rowOff>
    </xdr:to>
    <xdr:pic>
      <xdr:nvPicPr>
        <xdr:cNvPr id="1577" name="Picture 1576" descr="Edit">
          <a:hlinkClick xmlns:r="http://schemas.openxmlformats.org/officeDocument/2006/relationships" r:id="rId13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19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1577</xdr:row>
      <xdr:rowOff>0</xdr:rowOff>
    </xdr:from>
    <xdr:to>
      <xdr:col>0</xdr:col>
      <xdr:colOff>152400</xdr:colOff>
      <xdr:row>1577</xdr:row>
      <xdr:rowOff>142875</xdr:rowOff>
    </xdr:to>
    <xdr:pic>
      <xdr:nvPicPr>
        <xdr:cNvPr id="1578" name="Picture 1577" descr="Edit">
          <a:hlinkClick xmlns:r="http://schemas.openxmlformats.org/officeDocument/2006/relationships" r:id="rId13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36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1578</xdr:row>
      <xdr:rowOff>0</xdr:rowOff>
    </xdr:from>
    <xdr:to>
      <xdr:col>0</xdr:col>
      <xdr:colOff>152400</xdr:colOff>
      <xdr:row>1578</xdr:row>
      <xdr:rowOff>142875</xdr:rowOff>
    </xdr:to>
    <xdr:pic>
      <xdr:nvPicPr>
        <xdr:cNvPr id="1579" name="Picture 1578" descr="Edit">
          <a:hlinkClick xmlns:r="http://schemas.openxmlformats.org/officeDocument/2006/relationships" r:id="rId13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3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1579</xdr:row>
      <xdr:rowOff>0</xdr:rowOff>
    </xdr:from>
    <xdr:to>
      <xdr:col>0</xdr:col>
      <xdr:colOff>152400</xdr:colOff>
      <xdr:row>1579</xdr:row>
      <xdr:rowOff>142875</xdr:rowOff>
    </xdr:to>
    <xdr:pic>
      <xdr:nvPicPr>
        <xdr:cNvPr id="1580" name="Picture 1579" descr="Edit">
          <a:hlinkClick xmlns:r="http://schemas.openxmlformats.org/officeDocument/2006/relationships" r:id="rId13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1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1580</xdr:row>
      <xdr:rowOff>0</xdr:rowOff>
    </xdr:from>
    <xdr:to>
      <xdr:col>0</xdr:col>
      <xdr:colOff>152400</xdr:colOff>
      <xdr:row>1580</xdr:row>
      <xdr:rowOff>142875</xdr:rowOff>
    </xdr:to>
    <xdr:pic>
      <xdr:nvPicPr>
        <xdr:cNvPr id="1581" name="Picture 1580" descr="Edit">
          <a:hlinkClick xmlns:r="http://schemas.openxmlformats.org/officeDocument/2006/relationships" r:id="rId13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88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1581</xdr:row>
      <xdr:rowOff>0</xdr:rowOff>
    </xdr:from>
    <xdr:to>
      <xdr:col>0</xdr:col>
      <xdr:colOff>152400</xdr:colOff>
      <xdr:row>1581</xdr:row>
      <xdr:rowOff>142875</xdr:rowOff>
    </xdr:to>
    <xdr:pic>
      <xdr:nvPicPr>
        <xdr:cNvPr id="1582" name="Picture 1581" descr="Edit">
          <a:hlinkClick xmlns:r="http://schemas.openxmlformats.org/officeDocument/2006/relationships" r:id="rId13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05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1582</xdr:row>
      <xdr:rowOff>0</xdr:rowOff>
    </xdr:from>
    <xdr:to>
      <xdr:col>0</xdr:col>
      <xdr:colOff>152400</xdr:colOff>
      <xdr:row>1582</xdr:row>
      <xdr:rowOff>142875</xdr:rowOff>
    </xdr:to>
    <xdr:pic>
      <xdr:nvPicPr>
        <xdr:cNvPr id="1583" name="Picture 1582" descr="Edit">
          <a:hlinkClick xmlns:r="http://schemas.openxmlformats.org/officeDocument/2006/relationships" r:id="rId13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22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1583</xdr:row>
      <xdr:rowOff>0</xdr:rowOff>
    </xdr:from>
    <xdr:to>
      <xdr:col>0</xdr:col>
      <xdr:colOff>152400</xdr:colOff>
      <xdr:row>1583</xdr:row>
      <xdr:rowOff>142875</xdr:rowOff>
    </xdr:to>
    <xdr:pic>
      <xdr:nvPicPr>
        <xdr:cNvPr id="1584" name="Picture 1583" descr="Edit">
          <a:hlinkClick xmlns:r="http://schemas.openxmlformats.org/officeDocument/2006/relationships" r:id="rId13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39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1584</xdr:row>
      <xdr:rowOff>0</xdr:rowOff>
    </xdr:from>
    <xdr:to>
      <xdr:col>0</xdr:col>
      <xdr:colOff>152400</xdr:colOff>
      <xdr:row>1584</xdr:row>
      <xdr:rowOff>142875</xdr:rowOff>
    </xdr:to>
    <xdr:pic>
      <xdr:nvPicPr>
        <xdr:cNvPr id="1585" name="Picture 1584" descr="Edit">
          <a:hlinkClick xmlns:r="http://schemas.openxmlformats.org/officeDocument/2006/relationships" r:id="rId13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56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1585</xdr:row>
      <xdr:rowOff>0</xdr:rowOff>
    </xdr:from>
    <xdr:to>
      <xdr:col>0</xdr:col>
      <xdr:colOff>152400</xdr:colOff>
      <xdr:row>1585</xdr:row>
      <xdr:rowOff>142875</xdr:rowOff>
    </xdr:to>
    <xdr:pic>
      <xdr:nvPicPr>
        <xdr:cNvPr id="1586" name="Picture 1585" descr="Edit">
          <a:hlinkClick xmlns:r="http://schemas.openxmlformats.org/officeDocument/2006/relationships" r:id="rId13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73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1586</xdr:row>
      <xdr:rowOff>0</xdr:rowOff>
    </xdr:from>
    <xdr:to>
      <xdr:col>0</xdr:col>
      <xdr:colOff>152400</xdr:colOff>
      <xdr:row>1586</xdr:row>
      <xdr:rowOff>142875</xdr:rowOff>
    </xdr:to>
    <xdr:pic>
      <xdr:nvPicPr>
        <xdr:cNvPr id="1587" name="Picture 1586" descr="Edit">
          <a:hlinkClick xmlns:r="http://schemas.openxmlformats.org/officeDocument/2006/relationships" r:id="rId1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91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1587</xdr:row>
      <xdr:rowOff>0</xdr:rowOff>
    </xdr:from>
    <xdr:to>
      <xdr:col>0</xdr:col>
      <xdr:colOff>152400</xdr:colOff>
      <xdr:row>1587</xdr:row>
      <xdr:rowOff>142875</xdr:rowOff>
    </xdr:to>
    <xdr:pic>
      <xdr:nvPicPr>
        <xdr:cNvPr id="1588" name="Picture 1587" descr="Edit">
          <a:hlinkClick xmlns:r="http://schemas.openxmlformats.org/officeDocument/2006/relationships" r:id="rId1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8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1588</xdr:row>
      <xdr:rowOff>0</xdr:rowOff>
    </xdr:from>
    <xdr:to>
      <xdr:col>0</xdr:col>
      <xdr:colOff>152400</xdr:colOff>
      <xdr:row>1588</xdr:row>
      <xdr:rowOff>142875</xdr:rowOff>
    </xdr:to>
    <xdr:pic>
      <xdr:nvPicPr>
        <xdr:cNvPr id="1589" name="Picture 1588" descr="Edit">
          <a:hlinkClick xmlns:r="http://schemas.openxmlformats.org/officeDocument/2006/relationships" r:id="rId1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5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1589</xdr:row>
      <xdr:rowOff>0</xdr:rowOff>
    </xdr:from>
    <xdr:to>
      <xdr:col>0</xdr:col>
      <xdr:colOff>152400</xdr:colOff>
      <xdr:row>1589</xdr:row>
      <xdr:rowOff>142875</xdr:rowOff>
    </xdr:to>
    <xdr:pic>
      <xdr:nvPicPr>
        <xdr:cNvPr id="1590" name="Picture 1589" descr="Edit">
          <a:hlinkClick xmlns:r="http://schemas.openxmlformats.org/officeDocument/2006/relationships" r:id="rId13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2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1590</xdr:row>
      <xdr:rowOff>0</xdr:rowOff>
    </xdr:from>
    <xdr:to>
      <xdr:col>0</xdr:col>
      <xdr:colOff>152400</xdr:colOff>
      <xdr:row>1590</xdr:row>
      <xdr:rowOff>142875</xdr:rowOff>
    </xdr:to>
    <xdr:pic>
      <xdr:nvPicPr>
        <xdr:cNvPr id="1591" name="Picture 1590" descr="Edit">
          <a:hlinkClick xmlns:r="http://schemas.openxmlformats.org/officeDocument/2006/relationships" r:id="rId13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59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1591</xdr:row>
      <xdr:rowOff>0</xdr:rowOff>
    </xdr:from>
    <xdr:to>
      <xdr:col>0</xdr:col>
      <xdr:colOff>152400</xdr:colOff>
      <xdr:row>1591</xdr:row>
      <xdr:rowOff>142875</xdr:rowOff>
    </xdr:to>
    <xdr:pic>
      <xdr:nvPicPr>
        <xdr:cNvPr id="1592" name="Picture 1591" descr="Edit">
          <a:hlinkClick xmlns:r="http://schemas.openxmlformats.org/officeDocument/2006/relationships" r:id="rId13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76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1592</xdr:row>
      <xdr:rowOff>0</xdr:rowOff>
    </xdr:from>
    <xdr:to>
      <xdr:col>0</xdr:col>
      <xdr:colOff>152400</xdr:colOff>
      <xdr:row>1592</xdr:row>
      <xdr:rowOff>142875</xdr:rowOff>
    </xdr:to>
    <xdr:pic>
      <xdr:nvPicPr>
        <xdr:cNvPr id="1593" name="Picture 1592" descr="Edit">
          <a:hlinkClick xmlns:r="http://schemas.openxmlformats.org/officeDocument/2006/relationships" r:id="rId8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93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1593</xdr:row>
      <xdr:rowOff>0</xdr:rowOff>
    </xdr:from>
    <xdr:to>
      <xdr:col>0</xdr:col>
      <xdr:colOff>152400</xdr:colOff>
      <xdr:row>1593</xdr:row>
      <xdr:rowOff>142875</xdr:rowOff>
    </xdr:to>
    <xdr:pic>
      <xdr:nvPicPr>
        <xdr:cNvPr id="1594" name="Picture 1593" descr="Edit">
          <a:hlinkClick xmlns:r="http://schemas.openxmlformats.org/officeDocument/2006/relationships" r:id="rId13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11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1594</xdr:row>
      <xdr:rowOff>0</xdr:rowOff>
    </xdr:from>
    <xdr:to>
      <xdr:col>0</xdr:col>
      <xdr:colOff>152400</xdr:colOff>
      <xdr:row>1594</xdr:row>
      <xdr:rowOff>142875</xdr:rowOff>
    </xdr:to>
    <xdr:pic>
      <xdr:nvPicPr>
        <xdr:cNvPr id="1595" name="Picture 1594" descr="Edit">
          <a:hlinkClick xmlns:r="http://schemas.openxmlformats.org/officeDocument/2006/relationships" r:id="rId13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8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1595</xdr:row>
      <xdr:rowOff>0</xdr:rowOff>
    </xdr:from>
    <xdr:to>
      <xdr:col>0</xdr:col>
      <xdr:colOff>152400</xdr:colOff>
      <xdr:row>1595</xdr:row>
      <xdr:rowOff>142875</xdr:rowOff>
    </xdr:to>
    <xdr:pic>
      <xdr:nvPicPr>
        <xdr:cNvPr id="1596" name="Picture 1595" descr="Edit">
          <a:hlinkClick xmlns:r="http://schemas.openxmlformats.org/officeDocument/2006/relationships" r:id="rId13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45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1596</xdr:row>
      <xdr:rowOff>0</xdr:rowOff>
    </xdr:from>
    <xdr:to>
      <xdr:col>0</xdr:col>
      <xdr:colOff>152400</xdr:colOff>
      <xdr:row>1596</xdr:row>
      <xdr:rowOff>142875</xdr:rowOff>
    </xdr:to>
    <xdr:pic>
      <xdr:nvPicPr>
        <xdr:cNvPr id="1597" name="Picture 1596" descr="Edit">
          <a:hlinkClick xmlns:r="http://schemas.openxmlformats.org/officeDocument/2006/relationships" r:id="rId13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62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1597</xdr:row>
      <xdr:rowOff>0</xdr:rowOff>
    </xdr:from>
    <xdr:to>
      <xdr:col>0</xdr:col>
      <xdr:colOff>152400</xdr:colOff>
      <xdr:row>1597</xdr:row>
      <xdr:rowOff>142875</xdr:rowOff>
    </xdr:to>
    <xdr:pic>
      <xdr:nvPicPr>
        <xdr:cNvPr id="1598" name="Picture 1597" descr="Edit">
          <a:hlinkClick xmlns:r="http://schemas.openxmlformats.org/officeDocument/2006/relationships" r:id="rId13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79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1598</xdr:row>
      <xdr:rowOff>0</xdr:rowOff>
    </xdr:from>
    <xdr:to>
      <xdr:col>0</xdr:col>
      <xdr:colOff>152400</xdr:colOff>
      <xdr:row>1598</xdr:row>
      <xdr:rowOff>142875</xdr:rowOff>
    </xdr:to>
    <xdr:pic>
      <xdr:nvPicPr>
        <xdr:cNvPr id="1599" name="Picture 1598" descr="Edit">
          <a:hlinkClick xmlns:r="http://schemas.openxmlformats.org/officeDocument/2006/relationships" r:id="rId13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96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1599</xdr:row>
      <xdr:rowOff>0</xdr:rowOff>
    </xdr:from>
    <xdr:to>
      <xdr:col>0</xdr:col>
      <xdr:colOff>152400</xdr:colOff>
      <xdr:row>1599</xdr:row>
      <xdr:rowOff>142875</xdr:rowOff>
    </xdr:to>
    <xdr:pic>
      <xdr:nvPicPr>
        <xdr:cNvPr id="1600" name="Picture 1599" descr="Edit">
          <a:hlinkClick xmlns:r="http://schemas.openxmlformats.org/officeDocument/2006/relationships" r:id="rId13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13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1600</xdr:row>
      <xdr:rowOff>0</xdr:rowOff>
    </xdr:from>
    <xdr:to>
      <xdr:col>0</xdr:col>
      <xdr:colOff>152400</xdr:colOff>
      <xdr:row>1600</xdr:row>
      <xdr:rowOff>142875</xdr:rowOff>
    </xdr:to>
    <xdr:pic>
      <xdr:nvPicPr>
        <xdr:cNvPr id="1601" name="Picture 1600" descr="Edit">
          <a:hlinkClick xmlns:r="http://schemas.openxmlformats.org/officeDocument/2006/relationships" r:id="rId13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1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1601</xdr:row>
      <xdr:rowOff>0</xdr:rowOff>
    </xdr:from>
    <xdr:to>
      <xdr:col>0</xdr:col>
      <xdr:colOff>152400</xdr:colOff>
      <xdr:row>1601</xdr:row>
      <xdr:rowOff>142875</xdr:rowOff>
    </xdr:to>
    <xdr:pic>
      <xdr:nvPicPr>
        <xdr:cNvPr id="1602" name="Picture 1601" descr="Edit">
          <a:hlinkClick xmlns:r="http://schemas.openxmlformats.org/officeDocument/2006/relationships" r:id="rId13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48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1602</xdr:row>
      <xdr:rowOff>0</xdr:rowOff>
    </xdr:from>
    <xdr:to>
      <xdr:col>0</xdr:col>
      <xdr:colOff>152400</xdr:colOff>
      <xdr:row>1602</xdr:row>
      <xdr:rowOff>142875</xdr:rowOff>
    </xdr:to>
    <xdr:pic>
      <xdr:nvPicPr>
        <xdr:cNvPr id="1603" name="Picture 1602" descr="Edit">
          <a:hlinkClick xmlns:r="http://schemas.openxmlformats.org/officeDocument/2006/relationships" r:id="rId13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65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1603</xdr:row>
      <xdr:rowOff>0</xdr:rowOff>
    </xdr:from>
    <xdr:to>
      <xdr:col>0</xdr:col>
      <xdr:colOff>152400</xdr:colOff>
      <xdr:row>1603</xdr:row>
      <xdr:rowOff>142875</xdr:rowOff>
    </xdr:to>
    <xdr:pic>
      <xdr:nvPicPr>
        <xdr:cNvPr id="1604" name="Picture 1603" descr="Edit">
          <a:hlinkClick xmlns:r="http://schemas.openxmlformats.org/officeDocument/2006/relationships" r:id="rId13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82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1604</xdr:row>
      <xdr:rowOff>0</xdr:rowOff>
    </xdr:from>
    <xdr:to>
      <xdr:col>0</xdr:col>
      <xdr:colOff>152400</xdr:colOff>
      <xdr:row>1604</xdr:row>
      <xdr:rowOff>142875</xdr:rowOff>
    </xdr:to>
    <xdr:pic>
      <xdr:nvPicPr>
        <xdr:cNvPr id="1605" name="Picture 1604" descr="Edit">
          <a:hlinkClick xmlns:r="http://schemas.openxmlformats.org/officeDocument/2006/relationships" r:id="rId13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99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1605</xdr:row>
      <xdr:rowOff>0</xdr:rowOff>
    </xdr:from>
    <xdr:to>
      <xdr:col>0</xdr:col>
      <xdr:colOff>152400</xdr:colOff>
      <xdr:row>1605</xdr:row>
      <xdr:rowOff>142875</xdr:rowOff>
    </xdr:to>
    <xdr:pic>
      <xdr:nvPicPr>
        <xdr:cNvPr id="1606" name="Picture 1605" descr="Edit">
          <a:hlinkClick xmlns:r="http://schemas.openxmlformats.org/officeDocument/2006/relationships" r:id="rId13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16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1606</xdr:row>
      <xdr:rowOff>0</xdr:rowOff>
    </xdr:from>
    <xdr:to>
      <xdr:col>0</xdr:col>
      <xdr:colOff>152400</xdr:colOff>
      <xdr:row>1606</xdr:row>
      <xdr:rowOff>142875</xdr:rowOff>
    </xdr:to>
    <xdr:pic>
      <xdr:nvPicPr>
        <xdr:cNvPr id="1607" name="Picture 1606" descr="Edit">
          <a:hlinkClick xmlns:r="http://schemas.openxmlformats.org/officeDocument/2006/relationships" r:id="rId13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33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1607</xdr:row>
      <xdr:rowOff>0</xdr:rowOff>
    </xdr:from>
    <xdr:to>
      <xdr:col>0</xdr:col>
      <xdr:colOff>152400</xdr:colOff>
      <xdr:row>1607</xdr:row>
      <xdr:rowOff>142875</xdr:rowOff>
    </xdr:to>
    <xdr:pic>
      <xdr:nvPicPr>
        <xdr:cNvPr id="1608" name="Picture 1607" descr="Edit">
          <a:hlinkClick xmlns:r="http://schemas.openxmlformats.org/officeDocument/2006/relationships" r:id="rId13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51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1608</xdr:row>
      <xdr:rowOff>0</xdr:rowOff>
    </xdr:from>
    <xdr:to>
      <xdr:col>0</xdr:col>
      <xdr:colOff>152400</xdr:colOff>
      <xdr:row>1608</xdr:row>
      <xdr:rowOff>142875</xdr:rowOff>
    </xdr:to>
    <xdr:pic>
      <xdr:nvPicPr>
        <xdr:cNvPr id="1609" name="Picture 1608" descr="Edit">
          <a:hlinkClick xmlns:r="http://schemas.openxmlformats.org/officeDocument/2006/relationships" r:id="rId13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68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1609</xdr:row>
      <xdr:rowOff>0</xdr:rowOff>
    </xdr:from>
    <xdr:to>
      <xdr:col>0</xdr:col>
      <xdr:colOff>152400</xdr:colOff>
      <xdr:row>1609</xdr:row>
      <xdr:rowOff>142875</xdr:rowOff>
    </xdr:to>
    <xdr:pic>
      <xdr:nvPicPr>
        <xdr:cNvPr id="1610" name="Picture 1609" descr="Edit">
          <a:hlinkClick xmlns:r="http://schemas.openxmlformats.org/officeDocument/2006/relationships" r:id="rId13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85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1610</xdr:row>
      <xdr:rowOff>0</xdr:rowOff>
    </xdr:from>
    <xdr:to>
      <xdr:col>0</xdr:col>
      <xdr:colOff>152400</xdr:colOff>
      <xdr:row>1610</xdr:row>
      <xdr:rowOff>142875</xdr:rowOff>
    </xdr:to>
    <xdr:pic>
      <xdr:nvPicPr>
        <xdr:cNvPr id="1611" name="Picture 1610" descr="Edit">
          <a:hlinkClick xmlns:r="http://schemas.openxmlformats.org/officeDocument/2006/relationships" r:id="rId13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02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1611</xdr:row>
      <xdr:rowOff>0</xdr:rowOff>
    </xdr:from>
    <xdr:to>
      <xdr:col>0</xdr:col>
      <xdr:colOff>152400</xdr:colOff>
      <xdr:row>1611</xdr:row>
      <xdr:rowOff>142875</xdr:rowOff>
    </xdr:to>
    <xdr:pic>
      <xdr:nvPicPr>
        <xdr:cNvPr id="1612" name="Picture 1611" descr="Edit">
          <a:hlinkClick xmlns:r="http://schemas.openxmlformats.org/officeDocument/2006/relationships" r:id="rId13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19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1612</xdr:row>
      <xdr:rowOff>0</xdr:rowOff>
    </xdr:from>
    <xdr:to>
      <xdr:col>0</xdr:col>
      <xdr:colOff>152400</xdr:colOff>
      <xdr:row>1612</xdr:row>
      <xdr:rowOff>142875</xdr:rowOff>
    </xdr:to>
    <xdr:pic>
      <xdr:nvPicPr>
        <xdr:cNvPr id="1613" name="Picture 1612" descr="Edit">
          <a:hlinkClick xmlns:r="http://schemas.openxmlformats.org/officeDocument/2006/relationships" r:id="rId1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36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1613</xdr:row>
      <xdr:rowOff>0</xdr:rowOff>
    </xdr:from>
    <xdr:to>
      <xdr:col>0</xdr:col>
      <xdr:colOff>152400</xdr:colOff>
      <xdr:row>1613</xdr:row>
      <xdr:rowOff>142875</xdr:rowOff>
    </xdr:to>
    <xdr:pic>
      <xdr:nvPicPr>
        <xdr:cNvPr id="1614" name="Picture 1613" descr="Edit">
          <a:hlinkClick xmlns:r="http://schemas.openxmlformats.org/officeDocument/2006/relationships" r:id="rId1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53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1614</xdr:row>
      <xdr:rowOff>0</xdr:rowOff>
    </xdr:from>
    <xdr:to>
      <xdr:col>0</xdr:col>
      <xdr:colOff>152400</xdr:colOff>
      <xdr:row>1614</xdr:row>
      <xdr:rowOff>142875</xdr:rowOff>
    </xdr:to>
    <xdr:pic>
      <xdr:nvPicPr>
        <xdr:cNvPr id="1615" name="Picture 1614" descr="Edit">
          <a:hlinkClick xmlns:r="http://schemas.openxmlformats.org/officeDocument/2006/relationships" r:id="rId1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71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1615</xdr:row>
      <xdr:rowOff>0</xdr:rowOff>
    </xdr:from>
    <xdr:to>
      <xdr:col>0</xdr:col>
      <xdr:colOff>152400</xdr:colOff>
      <xdr:row>1615</xdr:row>
      <xdr:rowOff>142875</xdr:rowOff>
    </xdr:to>
    <xdr:pic>
      <xdr:nvPicPr>
        <xdr:cNvPr id="1616" name="Picture 1615" descr="Edit">
          <a:hlinkClick xmlns:r="http://schemas.openxmlformats.org/officeDocument/2006/relationships" r:id="rId13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8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1616</xdr:row>
      <xdr:rowOff>0</xdr:rowOff>
    </xdr:from>
    <xdr:to>
      <xdr:col>0</xdr:col>
      <xdr:colOff>152400</xdr:colOff>
      <xdr:row>1616</xdr:row>
      <xdr:rowOff>142875</xdr:rowOff>
    </xdr:to>
    <xdr:pic>
      <xdr:nvPicPr>
        <xdr:cNvPr id="1617" name="Picture 1616" descr="Edit">
          <a:hlinkClick xmlns:r="http://schemas.openxmlformats.org/officeDocument/2006/relationships" r:id="rId13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05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1617</xdr:row>
      <xdr:rowOff>0</xdr:rowOff>
    </xdr:from>
    <xdr:to>
      <xdr:col>0</xdr:col>
      <xdr:colOff>152400</xdr:colOff>
      <xdr:row>1617</xdr:row>
      <xdr:rowOff>142875</xdr:rowOff>
    </xdr:to>
    <xdr:pic>
      <xdr:nvPicPr>
        <xdr:cNvPr id="1618" name="Picture 1617" descr="Edit">
          <a:hlinkClick xmlns:r="http://schemas.openxmlformats.org/officeDocument/2006/relationships" r:id="rId13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22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1618</xdr:row>
      <xdr:rowOff>0</xdr:rowOff>
    </xdr:from>
    <xdr:to>
      <xdr:col>0</xdr:col>
      <xdr:colOff>152400</xdr:colOff>
      <xdr:row>1618</xdr:row>
      <xdr:rowOff>142875</xdr:rowOff>
    </xdr:to>
    <xdr:pic>
      <xdr:nvPicPr>
        <xdr:cNvPr id="1619" name="Picture 1618" descr="Edit">
          <a:hlinkClick xmlns:r="http://schemas.openxmlformats.org/officeDocument/2006/relationships" r:id="rId13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9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1619</xdr:row>
      <xdr:rowOff>0</xdr:rowOff>
    </xdr:from>
    <xdr:to>
      <xdr:col>0</xdr:col>
      <xdr:colOff>152400</xdr:colOff>
      <xdr:row>1619</xdr:row>
      <xdr:rowOff>142875</xdr:rowOff>
    </xdr:to>
    <xdr:pic>
      <xdr:nvPicPr>
        <xdr:cNvPr id="1620" name="Picture 1619" descr="Edit">
          <a:hlinkClick xmlns:r="http://schemas.openxmlformats.org/officeDocument/2006/relationships" r:id="rId13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56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1620</xdr:row>
      <xdr:rowOff>0</xdr:rowOff>
    </xdr:from>
    <xdr:to>
      <xdr:col>0</xdr:col>
      <xdr:colOff>152400</xdr:colOff>
      <xdr:row>1620</xdr:row>
      <xdr:rowOff>142875</xdr:rowOff>
    </xdr:to>
    <xdr:pic>
      <xdr:nvPicPr>
        <xdr:cNvPr id="1621" name="Picture 1620" descr="Edit">
          <a:hlinkClick xmlns:r="http://schemas.openxmlformats.org/officeDocument/2006/relationships" r:id="rId1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73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1621</xdr:row>
      <xdr:rowOff>0</xdr:rowOff>
    </xdr:from>
    <xdr:to>
      <xdr:col>0</xdr:col>
      <xdr:colOff>152400</xdr:colOff>
      <xdr:row>1621</xdr:row>
      <xdr:rowOff>142875</xdr:rowOff>
    </xdr:to>
    <xdr:pic>
      <xdr:nvPicPr>
        <xdr:cNvPr id="1622" name="Picture 1621" descr="Edit">
          <a:hlinkClick xmlns:r="http://schemas.openxmlformats.org/officeDocument/2006/relationships" r:id="rId1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1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1622</xdr:row>
      <xdr:rowOff>0</xdr:rowOff>
    </xdr:from>
    <xdr:to>
      <xdr:col>0</xdr:col>
      <xdr:colOff>152400</xdr:colOff>
      <xdr:row>1622</xdr:row>
      <xdr:rowOff>142875</xdr:rowOff>
    </xdr:to>
    <xdr:pic>
      <xdr:nvPicPr>
        <xdr:cNvPr id="1623" name="Picture 1622" descr="Edit">
          <a:hlinkClick xmlns:r="http://schemas.openxmlformats.org/officeDocument/2006/relationships" r:id="rId13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08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1623</xdr:row>
      <xdr:rowOff>0</xdr:rowOff>
    </xdr:from>
    <xdr:to>
      <xdr:col>0</xdr:col>
      <xdr:colOff>152400</xdr:colOff>
      <xdr:row>1623</xdr:row>
      <xdr:rowOff>142875</xdr:rowOff>
    </xdr:to>
    <xdr:pic>
      <xdr:nvPicPr>
        <xdr:cNvPr id="1624" name="Picture 1623" descr="Edit">
          <a:hlinkClick xmlns:r="http://schemas.openxmlformats.org/officeDocument/2006/relationships" r:id="rId13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25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1624</xdr:row>
      <xdr:rowOff>0</xdr:rowOff>
    </xdr:from>
    <xdr:to>
      <xdr:col>0</xdr:col>
      <xdr:colOff>152400</xdr:colOff>
      <xdr:row>1624</xdr:row>
      <xdr:rowOff>142875</xdr:rowOff>
    </xdr:to>
    <xdr:pic>
      <xdr:nvPicPr>
        <xdr:cNvPr id="1625" name="Picture 1624" descr="Edit">
          <a:hlinkClick xmlns:r="http://schemas.openxmlformats.org/officeDocument/2006/relationships" r:id="rId13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42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1625</xdr:row>
      <xdr:rowOff>0</xdr:rowOff>
    </xdr:from>
    <xdr:to>
      <xdr:col>0</xdr:col>
      <xdr:colOff>152400</xdr:colOff>
      <xdr:row>1625</xdr:row>
      <xdr:rowOff>142875</xdr:rowOff>
    </xdr:to>
    <xdr:pic>
      <xdr:nvPicPr>
        <xdr:cNvPr id="1626" name="Picture 1625" descr="Edit">
          <a:hlinkClick xmlns:r="http://schemas.openxmlformats.org/officeDocument/2006/relationships" r:id="rId13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9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1626</xdr:row>
      <xdr:rowOff>0</xdr:rowOff>
    </xdr:from>
    <xdr:to>
      <xdr:col>0</xdr:col>
      <xdr:colOff>152400</xdr:colOff>
      <xdr:row>1626</xdr:row>
      <xdr:rowOff>142875</xdr:rowOff>
    </xdr:to>
    <xdr:pic>
      <xdr:nvPicPr>
        <xdr:cNvPr id="1627" name="Picture 1626" descr="Edit">
          <a:hlinkClick xmlns:r="http://schemas.openxmlformats.org/officeDocument/2006/relationships" r:id="rId14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6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1627</xdr:row>
      <xdr:rowOff>0</xdr:rowOff>
    </xdr:from>
    <xdr:to>
      <xdr:col>0</xdr:col>
      <xdr:colOff>152400</xdr:colOff>
      <xdr:row>1627</xdr:row>
      <xdr:rowOff>142875</xdr:rowOff>
    </xdr:to>
    <xdr:pic>
      <xdr:nvPicPr>
        <xdr:cNvPr id="1628" name="Picture 1627" descr="Edit">
          <a:hlinkClick xmlns:r="http://schemas.openxmlformats.org/officeDocument/2006/relationships" r:id="rId14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93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1628</xdr:row>
      <xdr:rowOff>0</xdr:rowOff>
    </xdr:from>
    <xdr:to>
      <xdr:col>0</xdr:col>
      <xdr:colOff>152400</xdr:colOff>
      <xdr:row>1628</xdr:row>
      <xdr:rowOff>142875</xdr:rowOff>
    </xdr:to>
    <xdr:pic>
      <xdr:nvPicPr>
        <xdr:cNvPr id="1629" name="Picture 1628" descr="Edit">
          <a:hlinkClick xmlns:r="http://schemas.openxmlformats.org/officeDocument/2006/relationships" r:id="rId14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11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1629</xdr:row>
      <xdr:rowOff>0</xdr:rowOff>
    </xdr:from>
    <xdr:to>
      <xdr:col>0</xdr:col>
      <xdr:colOff>152400</xdr:colOff>
      <xdr:row>1629</xdr:row>
      <xdr:rowOff>142875</xdr:rowOff>
    </xdr:to>
    <xdr:pic>
      <xdr:nvPicPr>
        <xdr:cNvPr id="1630" name="Picture 1629" descr="Edit">
          <a:hlinkClick xmlns:r="http://schemas.openxmlformats.org/officeDocument/2006/relationships" r:id="rId14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28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1630</xdr:row>
      <xdr:rowOff>0</xdr:rowOff>
    </xdr:from>
    <xdr:to>
      <xdr:col>0</xdr:col>
      <xdr:colOff>152400</xdr:colOff>
      <xdr:row>1630</xdr:row>
      <xdr:rowOff>142875</xdr:rowOff>
    </xdr:to>
    <xdr:pic>
      <xdr:nvPicPr>
        <xdr:cNvPr id="1631" name="Picture 1630" descr="Edit">
          <a:hlinkClick xmlns:r="http://schemas.openxmlformats.org/officeDocument/2006/relationships" r:id="rId14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45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1631</xdr:row>
      <xdr:rowOff>0</xdr:rowOff>
    </xdr:from>
    <xdr:to>
      <xdr:col>0</xdr:col>
      <xdr:colOff>152400</xdr:colOff>
      <xdr:row>1631</xdr:row>
      <xdr:rowOff>142875</xdr:rowOff>
    </xdr:to>
    <xdr:pic>
      <xdr:nvPicPr>
        <xdr:cNvPr id="1632" name="Picture 1631" descr="Edit">
          <a:hlinkClick xmlns:r="http://schemas.openxmlformats.org/officeDocument/2006/relationships" r:id="rId1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62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1632</xdr:row>
      <xdr:rowOff>0</xdr:rowOff>
    </xdr:from>
    <xdr:to>
      <xdr:col>0</xdr:col>
      <xdr:colOff>152400</xdr:colOff>
      <xdr:row>1632</xdr:row>
      <xdr:rowOff>142875</xdr:rowOff>
    </xdr:to>
    <xdr:pic>
      <xdr:nvPicPr>
        <xdr:cNvPr id="1633" name="Picture 1632" descr="Edit">
          <a:hlinkClick xmlns:r="http://schemas.openxmlformats.org/officeDocument/2006/relationships" r:id="rId1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79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152400</xdr:colOff>
      <xdr:row>1633</xdr:row>
      <xdr:rowOff>142875</xdr:rowOff>
    </xdr:to>
    <xdr:pic>
      <xdr:nvPicPr>
        <xdr:cNvPr id="1634" name="Picture 1633" descr="Edit">
          <a:hlinkClick xmlns:r="http://schemas.openxmlformats.org/officeDocument/2006/relationships" r:id="rId1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96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1634</xdr:row>
      <xdr:rowOff>0</xdr:rowOff>
    </xdr:from>
    <xdr:to>
      <xdr:col>0</xdr:col>
      <xdr:colOff>152400</xdr:colOff>
      <xdr:row>1634</xdr:row>
      <xdr:rowOff>142875</xdr:rowOff>
    </xdr:to>
    <xdr:pic>
      <xdr:nvPicPr>
        <xdr:cNvPr id="1635" name="Picture 1634" descr="Edit">
          <a:hlinkClick xmlns:r="http://schemas.openxmlformats.org/officeDocument/2006/relationships" r:id="rId1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13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1635</xdr:row>
      <xdr:rowOff>0</xdr:rowOff>
    </xdr:from>
    <xdr:to>
      <xdr:col>0</xdr:col>
      <xdr:colOff>152400</xdr:colOff>
      <xdr:row>1635</xdr:row>
      <xdr:rowOff>142875</xdr:rowOff>
    </xdr:to>
    <xdr:pic>
      <xdr:nvPicPr>
        <xdr:cNvPr id="1636" name="Picture 1635" descr="Edit">
          <a:hlinkClick xmlns:r="http://schemas.openxmlformats.org/officeDocument/2006/relationships" r:id="rId1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31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1636</xdr:row>
      <xdr:rowOff>0</xdr:rowOff>
    </xdr:from>
    <xdr:to>
      <xdr:col>0</xdr:col>
      <xdr:colOff>152400</xdr:colOff>
      <xdr:row>1636</xdr:row>
      <xdr:rowOff>142875</xdr:rowOff>
    </xdr:to>
    <xdr:pic>
      <xdr:nvPicPr>
        <xdr:cNvPr id="1637" name="Picture 1636" descr="Edit">
          <a:hlinkClick xmlns:r="http://schemas.openxmlformats.org/officeDocument/2006/relationships" r:id="rId14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8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1637</xdr:row>
      <xdr:rowOff>0</xdr:rowOff>
    </xdr:from>
    <xdr:to>
      <xdr:col>0</xdr:col>
      <xdr:colOff>152400</xdr:colOff>
      <xdr:row>1637</xdr:row>
      <xdr:rowOff>142875</xdr:rowOff>
    </xdr:to>
    <xdr:pic>
      <xdr:nvPicPr>
        <xdr:cNvPr id="1638" name="Picture 1637" descr="Edit">
          <a:hlinkClick xmlns:r="http://schemas.openxmlformats.org/officeDocument/2006/relationships" r:id="rId14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65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1638</xdr:row>
      <xdr:rowOff>0</xdr:rowOff>
    </xdr:from>
    <xdr:to>
      <xdr:col>0</xdr:col>
      <xdr:colOff>152400</xdr:colOff>
      <xdr:row>1638</xdr:row>
      <xdr:rowOff>142875</xdr:rowOff>
    </xdr:to>
    <xdr:pic>
      <xdr:nvPicPr>
        <xdr:cNvPr id="1639" name="Picture 1638" descr="Edit">
          <a:hlinkClick xmlns:r="http://schemas.openxmlformats.org/officeDocument/2006/relationships" r:id="rId14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82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1639</xdr:row>
      <xdr:rowOff>0</xdr:rowOff>
    </xdr:from>
    <xdr:to>
      <xdr:col>0</xdr:col>
      <xdr:colOff>152400</xdr:colOff>
      <xdr:row>1639</xdr:row>
      <xdr:rowOff>142875</xdr:rowOff>
    </xdr:to>
    <xdr:pic>
      <xdr:nvPicPr>
        <xdr:cNvPr id="1640" name="Picture 1639" descr="Edit">
          <a:hlinkClick xmlns:r="http://schemas.openxmlformats.org/officeDocument/2006/relationships" r:id="rId14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9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1640</xdr:row>
      <xdr:rowOff>0</xdr:rowOff>
    </xdr:from>
    <xdr:to>
      <xdr:col>0</xdr:col>
      <xdr:colOff>152400</xdr:colOff>
      <xdr:row>1640</xdr:row>
      <xdr:rowOff>142875</xdr:rowOff>
    </xdr:to>
    <xdr:pic>
      <xdr:nvPicPr>
        <xdr:cNvPr id="1641" name="Picture 1640" descr="Edit">
          <a:hlinkClick xmlns:r="http://schemas.openxmlformats.org/officeDocument/2006/relationships" r:id="rId14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6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1641</xdr:row>
      <xdr:rowOff>0</xdr:rowOff>
    </xdr:from>
    <xdr:to>
      <xdr:col>0</xdr:col>
      <xdr:colOff>152400</xdr:colOff>
      <xdr:row>1641</xdr:row>
      <xdr:rowOff>142875</xdr:rowOff>
    </xdr:to>
    <xdr:pic>
      <xdr:nvPicPr>
        <xdr:cNvPr id="1642" name="Picture 1641" descr="Edit">
          <a:hlinkClick xmlns:r="http://schemas.openxmlformats.org/officeDocument/2006/relationships" r:id="rId14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33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1642</xdr:row>
      <xdr:rowOff>0</xdr:rowOff>
    </xdr:from>
    <xdr:to>
      <xdr:col>0</xdr:col>
      <xdr:colOff>152400</xdr:colOff>
      <xdr:row>1642</xdr:row>
      <xdr:rowOff>142875</xdr:rowOff>
    </xdr:to>
    <xdr:pic>
      <xdr:nvPicPr>
        <xdr:cNvPr id="1643" name="Picture 1642" descr="Edit">
          <a:hlinkClick xmlns:r="http://schemas.openxmlformats.org/officeDocument/2006/relationships" r:id="rId14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51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1643</xdr:row>
      <xdr:rowOff>0</xdr:rowOff>
    </xdr:from>
    <xdr:to>
      <xdr:col>0</xdr:col>
      <xdr:colOff>152400</xdr:colOff>
      <xdr:row>1643</xdr:row>
      <xdr:rowOff>142875</xdr:rowOff>
    </xdr:to>
    <xdr:pic>
      <xdr:nvPicPr>
        <xdr:cNvPr id="1644" name="Picture 1643" descr="Edit">
          <a:hlinkClick xmlns:r="http://schemas.openxmlformats.org/officeDocument/2006/relationships" r:id="rId14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68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1644</xdr:row>
      <xdr:rowOff>0</xdr:rowOff>
    </xdr:from>
    <xdr:to>
      <xdr:col>0</xdr:col>
      <xdr:colOff>152400</xdr:colOff>
      <xdr:row>1644</xdr:row>
      <xdr:rowOff>142875</xdr:rowOff>
    </xdr:to>
    <xdr:pic>
      <xdr:nvPicPr>
        <xdr:cNvPr id="1645" name="Picture 1644" descr="Edit">
          <a:hlinkClick xmlns:r="http://schemas.openxmlformats.org/officeDocument/2006/relationships" r:id="rId14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85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1645</xdr:row>
      <xdr:rowOff>0</xdr:rowOff>
    </xdr:from>
    <xdr:to>
      <xdr:col>0</xdr:col>
      <xdr:colOff>152400</xdr:colOff>
      <xdr:row>1645</xdr:row>
      <xdr:rowOff>142875</xdr:rowOff>
    </xdr:to>
    <xdr:pic>
      <xdr:nvPicPr>
        <xdr:cNvPr id="1646" name="Picture 1645" descr="Edit">
          <a:hlinkClick xmlns:r="http://schemas.openxmlformats.org/officeDocument/2006/relationships" r:id="rId14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02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1646</xdr:row>
      <xdr:rowOff>0</xdr:rowOff>
    </xdr:from>
    <xdr:to>
      <xdr:col>0</xdr:col>
      <xdr:colOff>152400</xdr:colOff>
      <xdr:row>1646</xdr:row>
      <xdr:rowOff>142875</xdr:rowOff>
    </xdr:to>
    <xdr:pic>
      <xdr:nvPicPr>
        <xdr:cNvPr id="1647" name="Picture 1646" descr="Edit">
          <a:hlinkClick xmlns:r="http://schemas.openxmlformats.org/officeDocument/2006/relationships" r:id="rId14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19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1647</xdr:row>
      <xdr:rowOff>0</xdr:rowOff>
    </xdr:from>
    <xdr:to>
      <xdr:col>0</xdr:col>
      <xdr:colOff>152400</xdr:colOff>
      <xdr:row>1647</xdr:row>
      <xdr:rowOff>142875</xdr:rowOff>
    </xdr:to>
    <xdr:pic>
      <xdr:nvPicPr>
        <xdr:cNvPr id="1648" name="Picture 1647" descr="Edit">
          <a:hlinkClick xmlns:r="http://schemas.openxmlformats.org/officeDocument/2006/relationships" r:id="rId1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36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1648</xdr:row>
      <xdr:rowOff>0</xdr:rowOff>
    </xdr:from>
    <xdr:to>
      <xdr:col>0</xdr:col>
      <xdr:colOff>152400</xdr:colOff>
      <xdr:row>1648</xdr:row>
      <xdr:rowOff>142875</xdr:rowOff>
    </xdr:to>
    <xdr:pic>
      <xdr:nvPicPr>
        <xdr:cNvPr id="1649" name="Picture 1648" descr="Edit">
          <a:hlinkClick xmlns:r="http://schemas.openxmlformats.org/officeDocument/2006/relationships" r:id="rId1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54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1649</xdr:row>
      <xdr:rowOff>0</xdr:rowOff>
    </xdr:from>
    <xdr:to>
      <xdr:col>0</xdr:col>
      <xdr:colOff>152400</xdr:colOff>
      <xdr:row>1649</xdr:row>
      <xdr:rowOff>142875</xdr:rowOff>
    </xdr:to>
    <xdr:pic>
      <xdr:nvPicPr>
        <xdr:cNvPr id="1650" name="Picture 1649" descr="Edit">
          <a:hlinkClick xmlns:r="http://schemas.openxmlformats.org/officeDocument/2006/relationships" r:id="rId1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1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1650</xdr:row>
      <xdr:rowOff>0</xdr:rowOff>
    </xdr:from>
    <xdr:to>
      <xdr:col>0</xdr:col>
      <xdr:colOff>152400</xdr:colOff>
      <xdr:row>1650</xdr:row>
      <xdr:rowOff>142875</xdr:rowOff>
    </xdr:to>
    <xdr:pic>
      <xdr:nvPicPr>
        <xdr:cNvPr id="1651" name="Picture 1650" descr="Edit">
          <a:hlinkClick xmlns:r="http://schemas.openxmlformats.org/officeDocument/2006/relationships" r:id="rId14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8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1651</xdr:row>
      <xdr:rowOff>0</xdr:rowOff>
    </xdr:from>
    <xdr:to>
      <xdr:col>0</xdr:col>
      <xdr:colOff>152400</xdr:colOff>
      <xdr:row>1651</xdr:row>
      <xdr:rowOff>142875</xdr:rowOff>
    </xdr:to>
    <xdr:pic>
      <xdr:nvPicPr>
        <xdr:cNvPr id="1652" name="Picture 1651" descr="Edit">
          <a:hlinkClick xmlns:r="http://schemas.openxmlformats.org/officeDocument/2006/relationships" r:id="rId14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05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1652</xdr:row>
      <xdr:rowOff>0</xdr:rowOff>
    </xdr:from>
    <xdr:to>
      <xdr:col>0</xdr:col>
      <xdr:colOff>152400</xdr:colOff>
      <xdr:row>1652</xdr:row>
      <xdr:rowOff>142875</xdr:rowOff>
    </xdr:to>
    <xdr:pic>
      <xdr:nvPicPr>
        <xdr:cNvPr id="1653" name="Picture 1652" descr="Edit">
          <a:hlinkClick xmlns:r="http://schemas.openxmlformats.org/officeDocument/2006/relationships" r:id="rId14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22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1653</xdr:row>
      <xdr:rowOff>0</xdr:rowOff>
    </xdr:from>
    <xdr:to>
      <xdr:col>0</xdr:col>
      <xdr:colOff>152400</xdr:colOff>
      <xdr:row>1653</xdr:row>
      <xdr:rowOff>142875</xdr:rowOff>
    </xdr:to>
    <xdr:pic>
      <xdr:nvPicPr>
        <xdr:cNvPr id="1654" name="Picture 1653" descr="Edit">
          <a:hlinkClick xmlns:r="http://schemas.openxmlformats.org/officeDocument/2006/relationships" r:id="rId14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39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1654</xdr:row>
      <xdr:rowOff>0</xdr:rowOff>
    </xdr:from>
    <xdr:to>
      <xdr:col>0</xdr:col>
      <xdr:colOff>152400</xdr:colOff>
      <xdr:row>1654</xdr:row>
      <xdr:rowOff>142875</xdr:rowOff>
    </xdr:to>
    <xdr:pic>
      <xdr:nvPicPr>
        <xdr:cNvPr id="1655" name="Picture 1654" descr="Edit">
          <a:hlinkClick xmlns:r="http://schemas.openxmlformats.org/officeDocument/2006/relationships" r:id="rId14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56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1655</xdr:row>
      <xdr:rowOff>0</xdr:rowOff>
    </xdr:from>
    <xdr:to>
      <xdr:col>0</xdr:col>
      <xdr:colOff>152400</xdr:colOff>
      <xdr:row>1655</xdr:row>
      <xdr:rowOff>142875</xdr:rowOff>
    </xdr:to>
    <xdr:pic>
      <xdr:nvPicPr>
        <xdr:cNvPr id="1656" name="Picture 1655" descr="Edit">
          <a:hlinkClick xmlns:r="http://schemas.openxmlformats.org/officeDocument/2006/relationships" r:id="rId14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74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1656</xdr:row>
      <xdr:rowOff>0</xdr:rowOff>
    </xdr:from>
    <xdr:to>
      <xdr:col>0</xdr:col>
      <xdr:colOff>152400</xdr:colOff>
      <xdr:row>1656</xdr:row>
      <xdr:rowOff>142875</xdr:rowOff>
    </xdr:to>
    <xdr:pic>
      <xdr:nvPicPr>
        <xdr:cNvPr id="1657" name="Picture 1656" descr="Edit">
          <a:hlinkClick xmlns:r="http://schemas.openxmlformats.org/officeDocument/2006/relationships" r:id="rId14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91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1657</xdr:row>
      <xdr:rowOff>0</xdr:rowOff>
    </xdr:from>
    <xdr:to>
      <xdr:col>0</xdr:col>
      <xdr:colOff>152400</xdr:colOff>
      <xdr:row>1657</xdr:row>
      <xdr:rowOff>142875</xdr:rowOff>
    </xdr:to>
    <xdr:pic>
      <xdr:nvPicPr>
        <xdr:cNvPr id="1658" name="Picture 1657" descr="Edit">
          <a:hlinkClick xmlns:r="http://schemas.openxmlformats.org/officeDocument/2006/relationships" r:id="rId14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08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1658</xdr:row>
      <xdr:rowOff>0</xdr:rowOff>
    </xdr:from>
    <xdr:to>
      <xdr:col>0</xdr:col>
      <xdr:colOff>152400</xdr:colOff>
      <xdr:row>1658</xdr:row>
      <xdr:rowOff>142875</xdr:rowOff>
    </xdr:to>
    <xdr:pic>
      <xdr:nvPicPr>
        <xdr:cNvPr id="1659" name="Picture 1658" descr="Edit">
          <a:hlinkClick xmlns:r="http://schemas.openxmlformats.org/officeDocument/2006/relationships" r:id="rId14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25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1659</xdr:row>
      <xdr:rowOff>0</xdr:rowOff>
    </xdr:from>
    <xdr:to>
      <xdr:col>0</xdr:col>
      <xdr:colOff>152400</xdr:colOff>
      <xdr:row>1659</xdr:row>
      <xdr:rowOff>142875</xdr:rowOff>
    </xdr:to>
    <xdr:pic>
      <xdr:nvPicPr>
        <xdr:cNvPr id="1660" name="Picture 1659" descr="Edit">
          <a:hlinkClick xmlns:r="http://schemas.openxmlformats.org/officeDocument/2006/relationships" r:id="rId14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2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1660</xdr:row>
      <xdr:rowOff>0</xdr:rowOff>
    </xdr:from>
    <xdr:to>
      <xdr:col>0</xdr:col>
      <xdr:colOff>152400</xdr:colOff>
      <xdr:row>1660</xdr:row>
      <xdr:rowOff>142875</xdr:rowOff>
    </xdr:to>
    <xdr:pic>
      <xdr:nvPicPr>
        <xdr:cNvPr id="1661" name="Picture 1660" descr="Edit">
          <a:hlinkClick xmlns:r="http://schemas.openxmlformats.org/officeDocument/2006/relationships" r:id="rId14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59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1661</xdr:row>
      <xdr:rowOff>0</xdr:rowOff>
    </xdr:from>
    <xdr:to>
      <xdr:col>0</xdr:col>
      <xdr:colOff>152400</xdr:colOff>
      <xdr:row>1661</xdr:row>
      <xdr:rowOff>142875</xdr:rowOff>
    </xdr:to>
    <xdr:pic>
      <xdr:nvPicPr>
        <xdr:cNvPr id="1662" name="Picture 1661" descr="Edit">
          <a:hlinkClick xmlns:r="http://schemas.openxmlformats.org/officeDocument/2006/relationships" r:id="rId14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6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1662</xdr:row>
      <xdr:rowOff>0</xdr:rowOff>
    </xdr:from>
    <xdr:to>
      <xdr:col>0</xdr:col>
      <xdr:colOff>152400</xdr:colOff>
      <xdr:row>1662</xdr:row>
      <xdr:rowOff>142875</xdr:rowOff>
    </xdr:to>
    <xdr:pic>
      <xdr:nvPicPr>
        <xdr:cNvPr id="1663" name="Picture 1662" descr="Edit">
          <a:hlinkClick xmlns:r="http://schemas.openxmlformats.org/officeDocument/2006/relationships" r:id="rId14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94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1663</xdr:row>
      <xdr:rowOff>0</xdr:rowOff>
    </xdr:from>
    <xdr:to>
      <xdr:col>0</xdr:col>
      <xdr:colOff>152400</xdr:colOff>
      <xdr:row>1663</xdr:row>
      <xdr:rowOff>142875</xdr:rowOff>
    </xdr:to>
    <xdr:pic>
      <xdr:nvPicPr>
        <xdr:cNvPr id="1664" name="Picture 1663" descr="Edit">
          <a:hlinkClick xmlns:r="http://schemas.openxmlformats.org/officeDocument/2006/relationships" r:id="rId14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1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1664</xdr:row>
      <xdr:rowOff>0</xdr:rowOff>
    </xdr:from>
    <xdr:to>
      <xdr:col>0</xdr:col>
      <xdr:colOff>152400</xdr:colOff>
      <xdr:row>1664</xdr:row>
      <xdr:rowOff>142875</xdr:rowOff>
    </xdr:to>
    <xdr:pic>
      <xdr:nvPicPr>
        <xdr:cNvPr id="1665" name="Picture 1664" descr="Edit">
          <a:hlinkClick xmlns:r="http://schemas.openxmlformats.org/officeDocument/2006/relationships" r:id="rId1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28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1665</xdr:row>
      <xdr:rowOff>0</xdr:rowOff>
    </xdr:from>
    <xdr:to>
      <xdr:col>0</xdr:col>
      <xdr:colOff>152400</xdr:colOff>
      <xdr:row>1665</xdr:row>
      <xdr:rowOff>142875</xdr:rowOff>
    </xdr:to>
    <xdr:pic>
      <xdr:nvPicPr>
        <xdr:cNvPr id="1666" name="Picture 1665" descr="Edit">
          <a:hlinkClick xmlns:r="http://schemas.openxmlformats.org/officeDocument/2006/relationships" r:id="rId14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45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1666</xdr:row>
      <xdr:rowOff>0</xdr:rowOff>
    </xdr:from>
    <xdr:to>
      <xdr:col>0</xdr:col>
      <xdr:colOff>152400</xdr:colOff>
      <xdr:row>1666</xdr:row>
      <xdr:rowOff>142875</xdr:rowOff>
    </xdr:to>
    <xdr:pic>
      <xdr:nvPicPr>
        <xdr:cNvPr id="1667" name="Picture 1666" descr="Edit">
          <a:hlinkClick xmlns:r="http://schemas.openxmlformats.org/officeDocument/2006/relationships" r:id="rId14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62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1667</xdr:row>
      <xdr:rowOff>0</xdr:rowOff>
    </xdr:from>
    <xdr:to>
      <xdr:col>0</xdr:col>
      <xdr:colOff>152400</xdr:colOff>
      <xdr:row>1667</xdr:row>
      <xdr:rowOff>142875</xdr:rowOff>
    </xdr:to>
    <xdr:pic>
      <xdr:nvPicPr>
        <xdr:cNvPr id="1668" name="Picture 1667" descr="Edit">
          <a:hlinkClick xmlns:r="http://schemas.openxmlformats.org/officeDocument/2006/relationships" r:id="rId14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9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1668</xdr:row>
      <xdr:rowOff>0</xdr:rowOff>
    </xdr:from>
    <xdr:to>
      <xdr:col>0</xdr:col>
      <xdr:colOff>152400</xdr:colOff>
      <xdr:row>1668</xdr:row>
      <xdr:rowOff>142875</xdr:rowOff>
    </xdr:to>
    <xdr:pic>
      <xdr:nvPicPr>
        <xdr:cNvPr id="1669" name="Picture 1668" descr="Edit">
          <a:hlinkClick xmlns:r="http://schemas.openxmlformats.org/officeDocument/2006/relationships" r:id="rId14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96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1669</xdr:row>
      <xdr:rowOff>0</xdr:rowOff>
    </xdr:from>
    <xdr:to>
      <xdr:col>0</xdr:col>
      <xdr:colOff>152400</xdr:colOff>
      <xdr:row>1669</xdr:row>
      <xdr:rowOff>142875</xdr:rowOff>
    </xdr:to>
    <xdr:pic>
      <xdr:nvPicPr>
        <xdr:cNvPr id="1670" name="Picture 1669" descr="Edit">
          <a:hlinkClick xmlns:r="http://schemas.openxmlformats.org/officeDocument/2006/relationships" r:id="rId14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14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1670</xdr:row>
      <xdr:rowOff>0</xdr:rowOff>
    </xdr:from>
    <xdr:to>
      <xdr:col>0</xdr:col>
      <xdr:colOff>152400</xdr:colOff>
      <xdr:row>1670</xdr:row>
      <xdr:rowOff>142875</xdr:rowOff>
    </xdr:to>
    <xdr:pic>
      <xdr:nvPicPr>
        <xdr:cNvPr id="1671" name="Picture 1670" descr="Edit">
          <a:hlinkClick xmlns:r="http://schemas.openxmlformats.org/officeDocument/2006/relationships" r:id="rId14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1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1671</xdr:row>
      <xdr:rowOff>0</xdr:rowOff>
    </xdr:from>
    <xdr:to>
      <xdr:col>0</xdr:col>
      <xdr:colOff>152400</xdr:colOff>
      <xdr:row>1671</xdr:row>
      <xdr:rowOff>142875</xdr:rowOff>
    </xdr:to>
    <xdr:pic>
      <xdr:nvPicPr>
        <xdr:cNvPr id="1672" name="Picture 1671" descr="Edit">
          <a:hlinkClick xmlns:r="http://schemas.openxmlformats.org/officeDocument/2006/relationships" r:id="rId14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48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1672</xdr:row>
      <xdr:rowOff>0</xdr:rowOff>
    </xdr:from>
    <xdr:to>
      <xdr:col>0</xdr:col>
      <xdr:colOff>152400</xdr:colOff>
      <xdr:row>1672</xdr:row>
      <xdr:rowOff>142875</xdr:rowOff>
    </xdr:to>
    <xdr:pic>
      <xdr:nvPicPr>
        <xdr:cNvPr id="1673" name="Picture 1672" descr="Edit">
          <a:hlinkClick xmlns:r="http://schemas.openxmlformats.org/officeDocument/2006/relationships" r:id="rId14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65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1673</xdr:row>
      <xdr:rowOff>0</xdr:rowOff>
    </xdr:from>
    <xdr:to>
      <xdr:col>0</xdr:col>
      <xdr:colOff>152400</xdr:colOff>
      <xdr:row>1673</xdr:row>
      <xdr:rowOff>142875</xdr:rowOff>
    </xdr:to>
    <xdr:pic>
      <xdr:nvPicPr>
        <xdr:cNvPr id="1674" name="Picture 1673" descr="Edit">
          <a:hlinkClick xmlns:r="http://schemas.openxmlformats.org/officeDocument/2006/relationships" r:id="rId14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82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1674</xdr:row>
      <xdr:rowOff>0</xdr:rowOff>
    </xdr:from>
    <xdr:to>
      <xdr:col>0</xdr:col>
      <xdr:colOff>152400</xdr:colOff>
      <xdr:row>1674</xdr:row>
      <xdr:rowOff>142875</xdr:rowOff>
    </xdr:to>
    <xdr:pic>
      <xdr:nvPicPr>
        <xdr:cNvPr id="1675" name="Picture 1674" descr="Edit">
          <a:hlinkClick xmlns:r="http://schemas.openxmlformats.org/officeDocument/2006/relationships" r:id="rId14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99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1675</xdr:row>
      <xdr:rowOff>0</xdr:rowOff>
    </xdr:from>
    <xdr:to>
      <xdr:col>0</xdr:col>
      <xdr:colOff>152400</xdr:colOff>
      <xdr:row>1675</xdr:row>
      <xdr:rowOff>142875</xdr:rowOff>
    </xdr:to>
    <xdr:pic>
      <xdr:nvPicPr>
        <xdr:cNvPr id="1676" name="Picture 1675" descr="Edit">
          <a:hlinkClick xmlns:r="http://schemas.openxmlformats.org/officeDocument/2006/relationships" r:id="rId14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16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1676</xdr:row>
      <xdr:rowOff>0</xdr:rowOff>
    </xdr:from>
    <xdr:to>
      <xdr:col>0</xdr:col>
      <xdr:colOff>152400</xdr:colOff>
      <xdr:row>1676</xdr:row>
      <xdr:rowOff>142875</xdr:rowOff>
    </xdr:to>
    <xdr:pic>
      <xdr:nvPicPr>
        <xdr:cNvPr id="1677" name="Picture 1676" descr="Edit">
          <a:hlinkClick xmlns:r="http://schemas.openxmlformats.org/officeDocument/2006/relationships" r:id="rId14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34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1677</xdr:row>
      <xdr:rowOff>0</xdr:rowOff>
    </xdr:from>
    <xdr:to>
      <xdr:col>0</xdr:col>
      <xdr:colOff>152400</xdr:colOff>
      <xdr:row>1677</xdr:row>
      <xdr:rowOff>142875</xdr:rowOff>
    </xdr:to>
    <xdr:pic>
      <xdr:nvPicPr>
        <xdr:cNvPr id="1678" name="Picture 1677" descr="Edit">
          <a:hlinkClick xmlns:r="http://schemas.openxmlformats.org/officeDocument/2006/relationships" r:id="rId14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51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1678</xdr:row>
      <xdr:rowOff>0</xdr:rowOff>
    </xdr:from>
    <xdr:to>
      <xdr:col>0</xdr:col>
      <xdr:colOff>152400</xdr:colOff>
      <xdr:row>1678</xdr:row>
      <xdr:rowOff>142875</xdr:rowOff>
    </xdr:to>
    <xdr:pic>
      <xdr:nvPicPr>
        <xdr:cNvPr id="1679" name="Picture 1678" descr="Edit">
          <a:hlinkClick xmlns:r="http://schemas.openxmlformats.org/officeDocument/2006/relationships" r:id="rId14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8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1679</xdr:row>
      <xdr:rowOff>0</xdr:rowOff>
    </xdr:from>
    <xdr:to>
      <xdr:col>0</xdr:col>
      <xdr:colOff>152400</xdr:colOff>
      <xdr:row>1679</xdr:row>
      <xdr:rowOff>142875</xdr:rowOff>
    </xdr:to>
    <xdr:pic>
      <xdr:nvPicPr>
        <xdr:cNvPr id="1680" name="Picture 1679" descr="Edit">
          <a:hlinkClick xmlns:r="http://schemas.openxmlformats.org/officeDocument/2006/relationships" r:id="rId14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85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1680</xdr:row>
      <xdr:rowOff>0</xdr:rowOff>
    </xdr:from>
    <xdr:to>
      <xdr:col>0</xdr:col>
      <xdr:colOff>152400</xdr:colOff>
      <xdr:row>1680</xdr:row>
      <xdr:rowOff>142875</xdr:rowOff>
    </xdr:to>
    <xdr:pic>
      <xdr:nvPicPr>
        <xdr:cNvPr id="1681" name="Picture 1680" descr="Edit">
          <a:hlinkClick xmlns:r="http://schemas.openxmlformats.org/officeDocument/2006/relationships" r:id="rId14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2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1681</xdr:row>
      <xdr:rowOff>0</xdr:rowOff>
    </xdr:from>
    <xdr:to>
      <xdr:col>0</xdr:col>
      <xdr:colOff>152400</xdr:colOff>
      <xdr:row>1681</xdr:row>
      <xdr:rowOff>142875</xdr:rowOff>
    </xdr:to>
    <xdr:pic>
      <xdr:nvPicPr>
        <xdr:cNvPr id="1682" name="Picture 1681" descr="Edit">
          <a:hlinkClick xmlns:r="http://schemas.openxmlformats.org/officeDocument/2006/relationships" r:id="rId14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19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1682</xdr:row>
      <xdr:rowOff>0</xdr:rowOff>
    </xdr:from>
    <xdr:to>
      <xdr:col>0</xdr:col>
      <xdr:colOff>152400</xdr:colOff>
      <xdr:row>1682</xdr:row>
      <xdr:rowOff>142875</xdr:rowOff>
    </xdr:to>
    <xdr:pic>
      <xdr:nvPicPr>
        <xdr:cNvPr id="1683" name="Picture 1682" descr="Edit">
          <a:hlinkClick xmlns:r="http://schemas.openxmlformats.org/officeDocument/2006/relationships" r:id="rId14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36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1683</xdr:row>
      <xdr:rowOff>0</xdr:rowOff>
    </xdr:from>
    <xdr:to>
      <xdr:col>0</xdr:col>
      <xdr:colOff>152400</xdr:colOff>
      <xdr:row>1683</xdr:row>
      <xdr:rowOff>142875</xdr:rowOff>
    </xdr:to>
    <xdr:pic>
      <xdr:nvPicPr>
        <xdr:cNvPr id="1684" name="Picture 1683" descr="Edit">
          <a:hlinkClick xmlns:r="http://schemas.openxmlformats.org/officeDocument/2006/relationships" r:id="rId14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54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1684</xdr:row>
      <xdr:rowOff>0</xdr:rowOff>
    </xdr:from>
    <xdr:to>
      <xdr:col>0</xdr:col>
      <xdr:colOff>152400</xdr:colOff>
      <xdr:row>1684</xdr:row>
      <xdr:rowOff>142875</xdr:rowOff>
    </xdr:to>
    <xdr:pic>
      <xdr:nvPicPr>
        <xdr:cNvPr id="1685" name="Picture 1684" descr="Edit">
          <a:hlinkClick xmlns:r="http://schemas.openxmlformats.org/officeDocument/2006/relationships" r:id="rId14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71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1685</xdr:row>
      <xdr:rowOff>0</xdr:rowOff>
    </xdr:from>
    <xdr:to>
      <xdr:col>0</xdr:col>
      <xdr:colOff>152400</xdr:colOff>
      <xdr:row>1685</xdr:row>
      <xdr:rowOff>142875</xdr:rowOff>
    </xdr:to>
    <xdr:pic>
      <xdr:nvPicPr>
        <xdr:cNvPr id="1686" name="Picture 1685" descr="Edit">
          <a:hlinkClick xmlns:r="http://schemas.openxmlformats.org/officeDocument/2006/relationships" r:id="rId14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8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152400</xdr:colOff>
      <xdr:row>1686</xdr:row>
      <xdr:rowOff>142875</xdr:rowOff>
    </xdr:to>
    <xdr:pic>
      <xdr:nvPicPr>
        <xdr:cNvPr id="1687" name="Picture 1686" descr="Edit">
          <a:hlinkClick xmlns:r="http://schemas.openxmlformats.org/officeDocument/2006/relationships" r:id="rId1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05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1687</xdr:row>
      <xdr:rowOff>0</xdr:rowOff>
    </xdr:from>
    <xdr:to>
      <xdr:col>0</xdr:col>
      <xdr:colOff>152400</xdr:colOff>
      <xdr:row>1687</xdr:row>
      <xdr:rowOff>142875</xdr:rowOff>
    </xdr:to>
    <xdr:pic>
      <xdr:nvPicPr>
        <xdr:cNvPr id="1688" name="Picture 1687" descr="Edit">
          <a:hlinkClick xmlns:r="http://schemas.openxmlformats.org/officeDocument/2006/relationships" r:id="rId1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22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1688</xdr:row>
      <xdr:rowOff>0</xdr:rowOff>
    </xdr:from>
    <xdr:to>
      <xdr:col>0</xdr:col>
      <xdr:colOff>152400</xdr:colOff>
      <xdr:row>1688</xdr:row>
      <xdr:rowOff>142875</xdr:rowOff>
    </xdr:to>
    <xdr:pic>
      <xdr:nvPicPr>
        <xdr:cNvPr id="1689" name="Picture 1688" descr="Edit">
          <a:hlinkClick xmlns:r="http://schemas.openxmlformats.org/officeDocument/2006/relationships" r:id="rId1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39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1689</xdr:row>
      <xdr:rowOff>0</xdr:rowOff>
    </xdr:from>
    <xdr:to>
      <xdr:col>0</xdr:col>
      <xdr:colOff>152400</xdr:colOff>
      <xdr:row>1689</xdr:row>
      <xdr:rowOff>142875</xdr:rowOff>
    </xdr:to>
    <xdr:pic>
      <xdr:nvPicPr>
        <xdr:cNvPr id="1690" name="Picture 1689" descr="Edit">
          <a:hlinkClick xmlns:r="http://schemas.openxmlformats.org/officeDocument/2006/relationships" r:id="rId14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1690</xdr:row>
      <xdr:rowOff>0</xdr:rowOff>
    </xdr:from>
    <xdr:to>
      <xdr:col>0</xdr:col>
      <xdr:colOff>152400</xdr:colOff>
      <xdr:row>1690</xdr:row>
      <xdr:rowOff>142875</xdr:rowOff>
    </xdr:to>
    <xdr:pic>
      <xdr:nvPicPr>
        <xdr:cNvPr id="1691" name="Picture 1690" descr="Edit">
          <a:hlinkClick xmlns:r="http://schemas.openxmlformats.org/officeDocument/2006/relationships" r:id="rId14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74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1691</xdr:row>
      <xdr:rowOff>0</xdr:rowOff>
    </xdr:from>
    <xdr:to>
      <xdr:col>0</xdr:col>
      <xdr:colOff>152400</xdr:colOff>
      <xdr:row>1691</xdr:row>
      <xdr:rowOff>142875</xdr:rowOff>
    </xdr:to>
    <xdr:pic>
      <xdr:nvPicPr>
        <xdr:cNvPr id="1692" name="Picture 1691" descr="Edit">
          <a:hlinkClick xmlns:r="http://schemas.openxmlformats.org/officeDocument/2006/relationships" r:id="rId14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91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1692</xdr:row>
      <xdr:rowOff>0</xdr:rowOff>
    </xdr:from>
    <xdr:to>
      <xdr:col>0</xdr:col>
      <xdr:colOff>152400</xdr:colOff>
      <xdr:row>1692</xdr:row>
      <xdr:rowOff>142875</xdr:rowOff>
    </xdr:to>
    <xdr:pic>
      <xdr:nvPicPr>
        <xdr:cNvPr id="1693" name="Picture 1692" descr="Edit">
          <a:hlinkClick xmlns:r="http://schemas.openxmlformats.org/officeDocument/2006/relationships" r:id="rId14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08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1693</xdr:row>
      <xdr:rowOff>0</xdr:rowOff>
    </xdr:from>
    <xdr:to>
      <xdr:col>0</xdr:col>
      <xdr:colOff>152400</xdr:colOff>
      <xdr:row>1693</xdr:row>
      <xdr:rowOff>142875</xdr:rowOff>
    </xdr:to>
    <xdr:pic>
      <xdr:nvPicPr>
        <xdr:cNvPr id="1694" name="Picture 1693" descr="Edit">
          <a:hlinkClick xmlns:r="http://schemas.openxmlformats.org/officeDocument/2006/relationships" r:id="rId14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25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1694</xdr:row>
      <xdr:rowOff>0</xdr:rowOff>
    </xdr:from>
    <xdr:to>
      <xdr:col>0</xdr:col>
      <xdr:colOff>152400</xdr:colOff>
      <xdr:row>1694</xdr:row>
      <xdr:rowOff>142875</xdr:rowOff>
    </xdr:to>
    <xdr:pic>
      <xdr:nvPicPr>
        <xdr:cNvPr id="1695" name="Picture 1694" descr="Edit">
          <a:hlinkClick xmlns:r="http://schemas.openxmlformats.org/officeDocument/2006/relationships" r:id="rId14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42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1695</xdr:row>
      <xdr:rowOff>0</xdr:rowOff>
    </xdr:from>
    <xdr:to>
      <xdr:col>0</xdr:col>
      <xdr:colOff>152400</xdr:colOff>
      <xdr:row>1695</xdr:row>
      <xdr:rowOff>142875</xdr:rowOff>
    </xdr:to>
    <xdr:pic>
      <xdr:nvPicPr>
        <xdr:cNvPr id="1696" name="Picture 1695" descr="Edit">
          <a:hlinkClick xmlns:r="http://schemas.openxmlformats.org/officeDocument/2006/relationships" r:id="rId14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9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1696</xdr:row>
      <xdr:rowOff>0</xdr:rowOff>
    </xdr:from>
    <xdr:to>
      <xdr:col>0</xdr:col>
      <xdr:colOff>152400</xdr:colOff>
      <xdr:row>1696</xdr:row>
      <xdr:rowOff>142875</xdr:rowOff>
    </xdr:to>
    <xdr:pic>
      <xdr:nvPicPr>
        <xdr:cNvPr id="1697" name="Picture 1696" descr="Edit">
          <a:hlinkClick xmlns:r="http://schemas.openxmlformats.org/officeDocument/2006/relationships" r:id="rId14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76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1697</xdr:row>
      <xdr:rowOff>0</xdr:rowOff>
    </xdr:from>
    <xdr:to>
      <xdr:col>0</xdr:col>
      <xdr:colOff>152400</xdr:colOff>
      <xdr:row>1697</xdr:row>
      <xdr:rowOff>142875</xdr:rowOff>
    </xdr:to>
    <xdr:pic>
      <xdr:nvPicPr>
        <xdr:cNvPr id="1698" name="Picture 1697" descr="Edit">
          <a:hlinkClick xmlns:r="http://schemas.openxmlformats.org/officeDocument/2006/relationships" r:id="rId14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94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1698</xdr:row>
      <xdr:rowOff>0</xdr:rowOff>
    </xdr:from>
    <xdr:to>
      <xdr:col>0</xdr:col>
      <xdr:colOff>152400</xdr:colOff>
      <xdr:row>1698</xdr:row>
      <xdr:rowOff>142875</xdr:rowOff>
    </xdr:to>
    <xdr:pic>
      <xdr:nvPicPr>
        <xdr:cNvPr id="1699" name="Picture 1698" descr="Edit">
          <a:hlinkClick xmlns:r="http://schemas.openxmlformats.org/officeDocument/2006/relationships" r:id="rId14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11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1699</xdr:row>
      <xdr:rowOff>0</xdr:rowOff>
    </xdr:from>
    <xdr:to>
      <xdr:col>0</xdr:col>
      <xdr:colOff>152400</xdr:colOff>
      <xdr:row>1699</xdr:row>
      <xdr:rowOff>142875</xdr:rowOff>
    </xdr:to>
    <xdr:pic>
      <xdr:nvPicPr>
        <xdr:cNvPr id="1700" name="Picture 1699" descr="Edit">
          <a:hlinkClick xmlns:r="http://schemas.openxmlformats.org/officeDocument/2006/relationships" r:id="rId14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28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1700</xdr:row>
      <xdr:rowOff>0</xdr:rowOff>
    </xdr:from>
    <xdr:to>
      <xdr:col>0</xdr:col>
      <xdr:colOff>152400</xdr:colOff>
      <xdr:row>1700</xdr:row>
      <xdr:rowOff>142875</xdr:rowOff>
    </xdr:to>
    <xdr:pic>
      <xdr:nvPicPr>
        <xdr:cNvPr id="1701" name="Picture 1700" descr="Edit">
          <a:hlinkClick xmlns:r="http://schemas.openxmlformats.org/officeDocument/2006/relationships" r:id="rId14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5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1701</xdr:row>
      <xdr:rowOff>0</xdr:rowOff>
    </xdr:from>
    <xdr:to>
      <xdr:col>0</xdr:col>
      <xdr:colOff>152400</xdr:colOff>
      <xdr:row>1701</xdr:row>
      <xdr:rowOff>142875</xdr:rowOff>
    </xdr:to>
    <xdr:pic>
      <xdr:nvPicPr>
        <xdr:cNvPr id="1702" name="Picture 1701" descr="Edit">
          <a:hlinkClick xmlns:r="http://schemas.openxmlformats.org/officeDocument/2006/relationships" r:id="rId1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62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1702</xdr:row>
      <xdr:rowOff>0</xdr:rowOff>
    </xdr:from>
    <xdr:to>
      <xdr:col>0</xdr:col>
      <xdr:colOff>152400</xdr:colOff>
      <xdr:row>1702</xdr:row>
      <xdr:rowOff>142875</xdr:rowOff>
    </xdr:to>
    <xdr:pic>
      <xdr:nvPicPr>
        <xdr:cNvPr id="1703" name="Picture 1702" descr="Edit">
          <a:hlinkClick xmlns:r="http://schemas.openxmlformats.org/officeDocument/2006/relationships" r:id="rId1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9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1703</xdr:row>
      <xdr:rowOff>0</xdr:rowOff>
    </xdr:from>
    <xdr:to>
      <xdr:col>0</xdr:col>
      <xdr:colOff>152400</xdr:colOff>
      <xdr:row>1703</xdr:row>
      <xdr:rowOff>142875</xdr:rowOff>
    </xdr:to>
    <xdr:pic>
      <xdr:nvPicPr>
        <xdr:cNvPr id="1704" name="Picture 1703" descr="Edit">
          <a:hlinkClick xmlns:r="http://schemas.openxmlformats.org/officeDocument/2006/relationships" r:id="rId1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96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1704</xdr:row>
      <xdr:rowOff>0</xdr:rowOff>
    </xdr:from>
    <xdr:to>
      <xdr:col>0</xdr:col>
      <xdr:colOff>152400</xdr:colOff>
      <xdr:row>1704</xdr:row>
      <xdr:rowOff>142875</xdr:rowOff>
    </xdr:to>
    <xdr:pic>
      <xdr:nvPicPr>
        <xdr:cNvPr id="1705" name="Picture 1704" descr="Edit">
          <a:hlinkClick xmlns:r="http://schemas.openxmlformats.org/officeDocument/2006/relationships" r:id="rId1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4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1705</xdr:row>
      <xdr:rowOff>0</xdr:rowOff>
    </xdr:from>
    <xdr:to>
      <xdr:col>0</xdr:col>
      <xdr:colOff>152400</xdr:colOff>
      <xdr:row>1705</xdr:row>
      <xdr:rowOff>142875</xdr:rowOff>
    </xdr:to>
    <xdr:pic>
      <xdr:nvPicPr>
        <xdr:cNvPr id="1706" name="Picture 1705" descr="Edit">
          <a:hlinkClick xmlns:r="http://schemas.openxmlformats.org/officeDocument/2006/relationships" r:id="rId14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31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1706</xdr:row>
      <xdr:rowOff>0</xdr:rowOff>
    </xdr:from>
    <xdr:to>
      <xdr:col>0</xdr:col>
      <xdr:colOff>152400</xdr:colOff>
      <xdr:row>1706</xdr:row>
      <xdr:rowOff>142875</xdr:rowOff>
    </xdr:to>
    <xdr:pic>
      <xdr:nvPicPr>
        <xdr:cNvPr id="1707" name="Picture 1706" descr="Edit">
          <a:hlinkClick xmlns:r="http://schemas.openxmlformats.org/officeDocument/2006/relationships" r:id="rId14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48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1707</xdr:row>
      <xdr:rowOff>0</xdr:rowOff>
    </xdr:from>
    <xdr:to>
      <xdr:col>0</xdr:col>
      <xdr:colOff>152400</xdr:colOff>
      <xdr:row>1707</xdr:row>
      <xdr:rowOff>142875</xdr:rowOff>
    </xdr:to>
    <xdr:pic>
      <xdr:nvPicPr>
        <xdr:cNvPr id="1708" name="Picture 1707" descr="Edit">
          <a:hlinkClick xmlns:r="http://schemas.openxmlformats.org/officeDocument/2006/relationships" r:id="rId14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5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1708</xdr:row>
      <xdr:rowOff>0</xdr:rowOff>
    </xdr:from>
    <xdr:to>
      <xdr:col>0</xdr:col>
      <xdr:colOff>152400</xdr:colOff>
      <xdr:row>1708</xdr:row>
      <xdr:rowOff>142875</xdr:rowOff>
    </xdr:to>
    <xdr:pic>
      <xdr:nvPicPr>
        <xdr:cNvPr id="1709" name="Picture 1708" descr="Edit">
          <a:hlinkClick xmlns:r="http://schemas.openxmlformats.org/officeDocument/2006/relationships" r:id="rId14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82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1709</xdr:row>
      <xdr:rowOff>0</xdr:rowOff>
    </xdr:from>
    <xdr:to>
      <xdr:col>0</xdr:col>
      <xdr:colOff>152400</xdr:colOff>
      <xdr:row>1709</xdr:row>
      <xdr:rowOff>142875</xdr:rowOff>
    </xdr:to>
    <xdr:pic>
      <xdr:nvPicPr>
        <xdr:cNvPr id="1710" name="Picture 1709" descr="Edit">
          <a:hlinkClick xmlns:r="http://schemas.openxmlformats.org/officeDocument/2006/relationships" r:id="rId14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99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1710</xdr:row>
      <xdr:rowOff>0</xdr:rowOff>
    </xdr:from>
    <xdr:to>
      <xdr:col>0</xdr:col>
      <xdr:colOff>152400</xdr:colOff>
      <xdr:row>1710</xdr:row>
      <xdr:rowOff>142875</xdr:rowOff>
    </xdr:to>
    <xdr:pic>
      <xdr:nvPicPr>
        <xdr:cNvPr id="1711" name="Picture 1710" descr="Edit">
          <a:hlinkClick xmlns:r="http://schemas.openxmlformats.org/officeDocument/2006/relationships" r:id="rId14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16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1711</xdr:row>
      <xdr:rowOff>0</xdr:rowOff>
    </xdr:from>
    <xdr:to>
      <xdr:col>0</xdr:col>
      <xdr:colOff>152400</xdr:colOff>
      <xdr:row>1711</xdr:row>
      <xdr:rowOff>142875</xdr:rowOff>
    </xdr:to>
    <xdr:pic>
      <xdr:nvPicPr>
        <xdr:cNvPr id="1712" name="Picture 1711" descr="Edit">
          <a:hlinkClick xmlns:r="http://schemas.openxmlformats.org/officeDocument/2006/relationships" r:id="rId14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4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1712</xdr:row>
      <xdr:rowOff>0</xdr:rowOff>
    </xdr:from>
    <xdr:to>
      <xdr:col>0</xdr:col>
      <xdr:colOff>152400</xdr:colOff>
      <xdr:row>1712</xdr:row>
      <xdr:rowOff>142875</xdr:rowOff>
    </xdr:to>
    <xdr:pic>
      <xdr:nvPicPr>
        <xdr:cNvPr id="1713" name="Picture 1712" descr="Edit">
          <a:hlinkClick xmlns:r="http://schemas.openxmlformats.org/officeDocument/2006/relationships" r:id="rId14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51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1713</xdr:row>
      <xdr:rowOff>0</xdr:rowOff>
    </xdr:from>
    <xdr:to>
      <xdr:col>0</xdr:col>
      <xdr:colOff>152400</xdr:colOff>
      <xdr:row>1713</xdr:row>
      <xdr:rowOff>142875</xdr:rowOff>
    </xdr:to>
    <xdr:pic>
      <xdr:nvPicPr>
        <xdr:cNvPr id="1714" name="Picture 1713" descr="Edit">
          <a:hlinkClick xmlns:r="http://schemas.openxmlformats.org/officeDocument/2006/relationships" r:id="rId14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68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1714</xdr:row>
      <xdr:rowOff>0</xdr:rowOff>
    </xdr:from>
    <xdr:to>
      <xdr:col>0</xdr:col>
      <xdr:colOff>152400</xdr:colOff>
      <xdr:row>1714</xdr:row>
      <xdr:rowOff>142875</xdr:rowOff>
    </xdr:to>
    <xdr:pic>
      <xdr:nvPicPr>
        <xdr:cNvPr id="1715" name="Picture 1714" descr="Edit">
          <a:hlinkClick xmlns:r="http://schemas.openxmlformats.org/officeDocument/2006/relationships" r:id="rId14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85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1715</xdr:row>
      <xdr:rowOff>0</xdr:rowOff>
    </xdr:from>
    <xdr:to>
      <xdr:col>0</xdr:col>
      <xdr:colOff>152400</xdr:colOff>
      <xdr:row>1715</xdr:row>
      <xdr:rowOff>142875</xdr:rowOff>
    </xdr:to>
    <xdr:pic>
      <xdr:nvPicPr>
        <xdr:cNvPr id="1716" name="Picture 1715" descr="Edit">
          <a:hlinkClick xmlns:r="http://schemas.openxmlformats.org/officeDocument/2006/relationships" r:id="rId14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02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1716</xdr:row>
      <xdr:rowOff>0</xdr:rowOff>
    </xdr:from>
    <xdr:to>
      <xdr:col>0</xdr:col>
      <xdr:colOff>152400</xdr:colOff>
      <xdr:row>1716</xdr:row>
      <xdr:rowOff>142875</xdr:rowOff>
    </xdr:to>
    <xdr:pic>
      <xdr:nvPicPr>
        <xdr:cNvPr id="1717" name="Picture 1716" descr="Edit">
          <a:hlinkClick xmlns:r="http://schemas.openxmlformats.org/officeDocument/2006/relationships" r:id="rId14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19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1717</xdr:row>
      <xdr:rowOff>0</xdr:rowOff>
    </xdr:from>
    <xdr:to>
      <xdr:col>0</xdr:col>
      <xdr:colOff>152400</xdr:colOff>
      <xdr:row>1717</xdr:row>
      <xdr:rowOff>142875</xdr:rowOff>
    </xdr:to>
    <xdr:pic>
      <xdr:nvPicPr>
        <xdr:cNvPr id="1718" name="Picture 1717" descr="Edit">
          <a:hlinkClick xmlns:r="http://schemas.openxmlformats.org/officeDocument/2006/relationships" r:id="rId14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7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1718</xdr:row>
      <xdr:rowOff>0</xdr:rowOff>
    </xdr:from>
    <xdr:to>
      <xdr:col>0</xdr:col>
      <xdr:colOff>152400</xdr:colOff>
      <xdr:row>1718</xdr:row>
      <xdr:rowOff>142875</xdr:rowOff>
    </xdr:to>
    <xdr:pic>
      <xdr:nvPicPr>
        <xdr:cNvPr id="1719" name="Picture 1718" descr="Edit">
          <a:hlinkClick xmlns:r="http://schemas.openxmlformats.org/officeDocument/2006/relationships" r:id="rId14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54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1719</xdr:row>
      <xdr:rowOff>0</xdr:rowOff>
    </xdr:from>
    <xdr:to>
      <xdr:col>0</xdr:col>
      <xdr:colOff>152400</xdr:colOff>
      <xdr:row>1719</xdr:row>
      <xdr:rowOff>142875</xdr:rowOff>
    </xdr:to>
    <xdr:pic>
      <xdr:nvPicPr>
        <xdr:cNvPr id="1720" name="Picture 1719" descr="Edit">
          <a:hlinkClick xmlns:r="http://schemas.openxmlformats.org/officeDocument/2006/relationships" r:id="rId14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1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1720</xdr:row>
      <xdr:rowOff>0</xdr:rowOff>
    </xdr:from>
    <xdr:to>
      <xdr:col>0</xdr:col>
      <xdr:colOff>152400</xdr:colOff>
      <xdr:row>1720</xdr:row>
      <xdr:rowOff>142875</xdr:rowOff>
    </xdr:to>
    <xdr:pic>
      <xdr:nvPicPr>
        <xdr:cNvPr id="1721" name="Picture 1720" descr="Edit">
          <a:hlinkClick xmlns:r="http://schemas.openxmlformats.org/officeDocument/2006/relationships" r:id="rId14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8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1721</xdr:row>
      <xdr:rowOff>0</xdr:rowOff>
    </xdr:from>
    <xdr:to>
      <xdr:col>0</xdr:col>
      <xdr:colOff>152400</xdr:colOff>
      <xdr:row>1721</xdr:row>
      <xdr:rowOff>142875</xdr:rowOff>
    </xdr:to>
    <xdr:pic>
      <xdr:nvPicPr>
        <xdr:cNvPr id="1722" name="Picture 1721" descr="Edit">
          <a:hlinkClick xmlns:r="http://schemas.openxmlformats.org/officeDocument/2006/relationships" r:id="rId14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05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1722</xdr:row>
      <xdr:rowOff>0</xdr:rowOff>
    </xdr:from>
    <xdr:to>
      <xdr:col>0</xdr:col>
      <xdr:colOff>152400</xdr:colOff>
      <xdr:row>1722</xdr:row>
      <xdr:rowOff>142875</xdr:rowOff>
    </xdr:to>
    <xdr:pic>
      <xdr:nvPicPr>
        <xdr:cNvPr id="1723" name="Picture 1722" descr="Edit">
          <a:hlinkClick xmlns:r="http://schemas.openxmlformats.org/officeDocument/2006/relationships" r:id="rId14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2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1723</xdr:row>
      <xdr:rowOff>0</xdr:rowOff>
    </xdr:from>
    <xdr:to>
      <xdr:col>0</xdr:col>
      <xdr:colOff>152400</xdr:colOff>
      <xdr:row>1723</xdr:row>
      <xdr:rowOff>142875</xdr:rowOff>
    </xdr:to>
    <xdr:pic>
      <xdr:nvPicPr>
        <xdr:cNvPr id="1724" name="Picture 1723" descr="Edit">
          <a:hlinkClick xmlns:r="http://schemas.openxmlformats.org/officeDocument/2006/relationships" r:id="rId14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39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1724</xdr:row>
      <xdr:rowOff>0</xdr:rowOff>
    </xdr:from>
    <xdr:to>
      <xdr:col>0</xdr:col>
      <xdr:colOff>152400</xdr:colOff>
      <xdr:row>1724</xdr:row>
      <xdr:rowOff>142875</xdr:rowOff>
    </xdr:to>
    <xdr:pic>
      <xdr:nvPicPr>
        <xdr:cNvPr id="1725" name="Picture 1724" descr="Edit">
          <a:hlinkClick xmlns:r="http://schemas.openxmlformats.org/officeDocument/2006/relationships" r:id="rId14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57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1725</xdr:row>
      <xdr:rowOff>0</xdr:rowOff>
    </xdr:from>
    <xdr:to>
      <xdr:col>0</xdr:col>
      <xdr:colOff>152400</xdr:colOff>
      <xdr:row>1725</xdr:row>
      <xdr:rowOff>142875</xdr:rowOff>
    </xdr:to>
    <xdr:pic>
      <xdr:nvPicPr>
        <xdr:cNvPr id="1726" name="Picture 1725" descr="Edit">
          <a:hlinkClick xmlns:r="http://schemas.openxmlformats.org/officeDocument/2006/relationships" r:id="rId14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74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1726</xdr:row>
      <xdr:rowOff>0</xdr:rowOff>
    </xdr:from>
    <xdr:to>
      <xdr:col>0</xdr:col>
      <xdr:colOff>152400</xdr:colOff>
      <xdr:row>1726</xdr:row>
      <xdr:rowOff>142875</xdr:rowOff>
    </xdr:to>
    <xdr:pic>
      <xdr:nvPicPr>
        <xdr:cNvPr id="1727" name="Picture 1726" descr="Edit">
          <a:hlinkClick xmlns:r="http://schemas.openxmlformats.org/officeDocument/2006/relationships" r:id="rId14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91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1727</xdr:row>
      <xdr:rowOff>0</xdr:rowOff>
    </xdr:from>
    <xdr:to>
      <xdr:col>0</xdr:col>
      <xdr:colOff>152400</xdr:colOff>
      <xdr:row>1727</xdr:row>
      <xdr:rowOff>142875</xdr:rowOff>
    </xdr:to>
    <xdr:pic>
      <xdr:nvPicPr>
        <xdr:cNvPr id="1728" name="Picture 1727" descr="Edit">
          <a:hlinkClick xmlns:r="http://schemas.openxmlformats.org/officeDocument/2006/relationships" r:id="rId14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08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1728</xdr:row>
      <xdr:rowOff>0</xdr:rowOff>
    </xdr:from>
    <xdr:to>
      <xdr:col>0</xdr:col>
      <xdr:colOff>152400</xdr:colOff>
      <xdr:row>1728</xdr:row>
      <xdr:rowOff>142875</xdr:rowOff>
    </xdr:to>
    <xdr:pic>
      <xdr:nvPicPr>
        <xdr:cNvPr id="1729" name="Picture 1728" descr="Edit">
          <a:hlinkClick xmlns:r="http://schemas.openxmlformats.org/officeDocument/2006/relationships" r:id="rId14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5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1729</xdr:row>
      <xdr:rowOff>0</xdr:rowOff>
    </xdr:from>
    <xdr:to>
      <xdr:col>0</xdr:col>
      <xdr:colOff>152400</xdr:colOff>
      <xdr:row>1729</xdr:row>
      <xdr:rowOff>142875</xdr:rowOff>
    </xdr:to>
    <xdr:pic>
      <xdr:nvPicPr>
        <xdr:cNvPr id="1730" name="Picture 1729" descr="Edit">
          <a:hlinkClick xmlns:r="http://schemas.openxmlformats.org/officeDocument/2006/relationships" r:id="rId1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42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1730</xdr:row>
      <xdr:rowOff>0</xdr:rowOff>
    </xdr:from>
    <xdr:to>
      <xdr:col>0</xdr:col>
      <xdr:colOff>152400</xdr:colOff>
      <xdr:row>1730</xdr:row>
      <xdr:rowOff>142875</xdr:rowOff>
    </xdr:to>
    <xdr:pic>
      <xdr:nvPicPr>
        <xdr:cNvPr id="1731" name="Picture 1730" descr="Edit">
          <a:hlinkClick xmlns:r="http://schemas.openxmlformats.org/officeDocument/2006/relationships" r:id="rId1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59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1731</xdr:row>
      <xdr:rowOff>0</xdr:rowOff>
    </xdr:from>
    <xdr:to>
      <xdr:col>0</xdr:col>
      <xdr:colOff>152400</xdr:colOff>
      <xdr:row>1731</xdr:row>
      <xdr:rowOff>142875</xdr:rowOff>
    </xdr:to>
    <xdr:pic>
      <xdr:nvPicPr>
        <xdr:cNvPr id="1732" name="Picture 1731" descr="Edit">
          <a:hlinkClick xmlns:r="http://schemas.openxmlformats.org/officeDocument/2006/relationships" r:id="rId1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7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1732</xdr:row>
      <xdr:rowOff>0</xdr:rowOff>
    </xdr:from>
    <xdr:to>
      <xdr:col>0</xdr:col>
      <xdr:colOff>152400</xdr:colOff>
      <xdr:row>1732</xdr:row>
      <xdr:rowOff>142875</xdr:rowOff>
    </xdr:to>
    <xdr:pic>
      <xdr:nvPicPr>
        <xdr:cNvPr id="1733" name="Picture 1732" descr="Edit">
          <a:hlinkClick xmlns:r="http://schemas.openxmlformats.org/officeDocument/2006/relationships" r:id="rId1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4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1733</xdr:row>
      <xdr:rowOff>0</xdr:rowOff>
    </xdr:from>
    <xdr:to>
      <xdr:col>0</xdr:col>
      <xdr:colOff>152400</xdr:colOff>
      <xdr:row>1733</xdr:row>
      <xdr:rowOff>142875</xdr:rowOff>
    </xdr:to>
    <xdr:pic>
      <xdr:nvPicPr>
        <xdr:cNvPr id="1734" name="Picture 1733" descr="Edit">
          <a:hlinkClick xmlns:r="http://schemas.openxmlformats.org/officeDocument/2006/relationships" r:id="rId14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1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1734</xdr:row>
      <xdr:rowOff>0</xdr:rowOff>
    </xdr:from>
    <xdr:to>
      <xdr:col>0</xdr:col>
      <xdr:colOff>152400</xdr:colOff>
      <xdr:row>1734</xdr:row>
      <xdr:rowOff>142875</xdr:rowOff>
    </xdr:to>
    <xdr:pic>
      <xdr:nvPicPr>
        <xdr:cNvPr id="1735" name="Picture 1734" descr="Edit">
          <a:hlinkClick xmlns:r="http://schemas.openxmlformats.org/officeDocument/2006/relationships" r:id="rId14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28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1735</xdr:row>
      <xdr:rowOff>0</xdr:rowOff>
    </xdr:from>
    <xdr:to>
      <xdr:col>0</xdr:col>
      <xdr:colOff>152400</xdr:colOff>
      <xdr:row>1735</xdr:row>
      <xdr:rowOff>142875</xdr:rowOff>
    </xdr:to>
    <xdr:pic>
      <xdr:nvPicPr>
        <xdr:cNvPr id="1736" name="Picture 1735" descr="Edit">
          <a:hlinkClick xmlns:r="http://schemas.openxmlformats.org/officeDocument/2006/relationships" r:id="rId14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45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1736</xdr:row>
      <xdr:rowOff>0</xdr:rowOff>
    </xdr:from>
    <xdr:to>
      <xdr:col>0</xdr:col>
      <xdr:colOff>152400</xdr:colOff>
      <xdr:row>1736</xdr:row>
      <xdr:rowOff>142875</xdr:rowOff>
    </xdr:to>
    <xdr:pic>
      <xdr:nvPicPr>
        <xdr:cNvPr id="1737" name="Picture 1736" descr="Edit">
          <a:hlinkClick xmlns:r="http://schemas.openxmlformats.org/officeDocument/2006/relationships" r:id="rId14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62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1737</xdr:row>
      <xdr:rowOff>0</xdr:rowOff>
    </xdr:from>
    <xdr:to>
      <xdr:col>0</xdr:col>
      <xdr:colOff>152400</xdr:colOff>
      <xdr:row>1737</xdr:row>
      <xdr:rowOff>142875</xdr:rowOff>
    </xdr:to>
    <xdr:pic>
      <xdr:nvPicPr>
        <xdr:cNvPr id="1738" name="Picture 1737" descr="Edit">
          <a:hlinkClick xmlns:r="http://schemas.openxmlformats.org/officeDocument/2006/relationships" r:id="rId14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9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1738</xdr:row>
      <xdr:rowOff>0</xdr:rowOff>
    </xdr:from>
    <xdr:to>
      <xdr:col>0</xdr:col>
      <xdr:colOff>152400</xdr:colOff>
      <xdr:row>1738</xdr:row>
      <xdr:rowOff>142875</xdr:rowOff>
    </xdr:to>
    <xdr:pic>
      <xdr:nvPicPr>
        <xdr:cNvPr id="1739" name="Picture 1738" descr="Edit">
          <a:hlinkClick xmlns:r="http://schemas.openxmlformats.org/officeDocument/2006/relationships" r:id="rId14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97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1739</xdr:row>
      <xdr:rowOff>0</xdr:rowOff>
    </xdr:from>
    <xdr:to>
      <xdr:col>0</xdr:col>
      <xdr:colOff>152400</xdr:colOff>
      <xdr:row>1739</xdr:row>
      <xdr:rowOff>142875</xdr:rowOff>
    </xdr:to>
    <xdr:pic>
      <xdr:nvPicPr>
        <xdr:cNvPr id="1740" name="Picture 1739" descr="Edit">
          <a:hlinkClick xmlns:r="http://schemas.openxmlformats.org/officeDocument/2006/relationships" r:id="rId14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4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1740</xdr:row>
      <xdr:rowOff>0</xdr:rowOff>
    </xdr:from>
    <xdr:to>
      <xdr:col>0</xdr:col>
      <xdr:colOff>152400</xdr:colOff>
      <xdr:row>1740</xdr:row>
      <xdr:rowOff>142875</xdr:rowOff>
    </xdr:to>
    <xdr:pic>
      <xdr:nvPicPr>
        <xdr:cNvPr id="1741" name="Picture 1740" descr="Edit">
          <a:hlinkClick xmlns:r="http://schemas.openxmlformats.org/officeDocument/2006/relationships" r:id="rId1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31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1741</xdr:row>
      <xdr:rowOff>0</xdr:rowOff>
    </xdr:from>
    <xdr:to>
      <xdr:col>0</xdr:col>
      <xdr:colOff>152400</xdr:colOff>
      <xdr:row>1741</xdr:row>
      <xdr:rowOff>142875</xdr:rowOff>
    </xdr:to>
    <xdr:pic>
      <xdr:nvPicPr>
        <xdr:cNvPr id="1742" name="Picture 1741" descr="Edit">
          <a:hlinkClick xmlns:r="http://schemas.openxmlformats.org/officeDocument/2006/relationships" r:id="rId1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48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1742</xdr:row>
      <xdr:rowOff>0</xdr:rowOff>
    </xdr:from>
    <xdr:to>
      <xdr:col>0</xdr:col>
      <xdr:colOff>152400</xdr:colOff>
      <xdr:row>1742</xdr:row>
      <xdr:rowOff>142875</xdr:rowOff>
    </xdr:to>
    <xdr:pic>
      <xdr:nvPicPr>
        <xdr:cNvPr id="1743" name="Picture 1742" descr="Edit">
          <a:hlinkClick xmlns:r="http://schemas.openxmlformats.org/officeDocument/2006/relationships" r:id="rId14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65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1743</xdr:row>
      <xdr:rowOff>0</xdr:rowOff>
    </xdr:from>
    <xdr:to>
      <xdr:col>0</xdr:col>
      <xdr:colOff>152400</xdr:colOff>
      <xdr:row>1743</xdr:row>
      <xdr:rowOff>142875</xdr:rowOff>
    </xdr:to>
    <xdr:pic>
      <xdr:nvPicPr>
        <xdr:cNvPr id="1744" name="Picture 1743" descr="Edit">
          <a:hlinkClick xmlns:r="http://schemas.openxmlformats.org/officeDocument/2006/relationships" r:id="rId14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82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1744</xdr:row>
      <xdr:rowOff>0</xdr:rowOff>
    </xdr:from>
    <xdr:to>
      <xdr:col>0</xdr:col>
      <xdr:colOff>152400</xdr:colOff>
      <xdr:row>1744</xdr:row>
      <xdr:rowOff>142875</xdr:rowOff>
    </xdr:to>
    <xdr:pic>
      <xdr:nvPicPr>
        <xdr:cNvPr id="1745" name="Picture 1744" descr="Edit">
          <a:hlinkClick xmlns:r="http://schemas.openxmlformats.org/officeDocument/2006/relationships" r:id="rId14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99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1745</xdr:row>
      <xdr:rowOff>0</xdr:rowOff>
    </xdr:from>
    <xdr:to>
      <xdr:col>0</xdr:col>
      <xdr:colOff>152400</xdr:colOff>
      <xdr:row>1745</xdr:row>
      <xdr:rowOff>142875</xdr:rowOff>
    </xdr:to>
    <xdr:pic>
      <xdr:nvPicPr>
        <xdr:cNvPr id="1746" name="Picture 1745" descr="Edit">
          <a:hlinkClick xmlns:r="http://schemas.openxmlformats.org/officeDocument/2006/relationships" r:id="rId14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17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1746</xdr:row>
      <xdr:rowOff>0</xdr:rowOff>
    </xdr:from>
    <xdr:to>
      <xdr:col>0</xdr:col>
      <xdr:colOff>152400</xdr:colOff>
      <xdr:row>1746</xdr:row>
      <xdr:rowOff>142875</xdr:rowOff>
    </xdr:to>
    <xdr:pic>
      <xdr:nvPicPr>
        <xdr:cNvPr id="1747" name="Picture 1746" descr="Edit">
          <a:hlinkClick xmlns:r="http://schemas.openxmlformats.org/officeDocument/2006/relationships" r:id="rId14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34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1747</xdr:row>
      <xdr:rowOff>0</xdr:rowOff>
    </xdr:from>
    <xdr:to>
      <xdr:col>0</xdr:col>
      <xdr:colOff>152400</xdr:colOff>
      <xdr:row>1747</xdr:row>
      <xdr:rowOff>142875</xdr:rowOff>
    </xdr:to>
    <xdr:pic>
      <xdr:nvPicPr>
        <xdr:cNvPr id="1748" name="Picture 1747" descr="Edit">
          <a:hlinkClick xmlns:r="http://schemas.openxmlformats.org/officeDocument/2006/relationships" r:id="rId14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51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1748</xdr:row>
      <xdr:rowOff>0</xdr:rowOff>
    </xdr:from>
    <xdr:to>
      <xdr:col>0</xdr:col>
      <xdr:colOff>152400</xdr:colOff>
      <xdr:row>1748</xdr:row>
      <xdr:rowOff>142875</xdr:rowOff>
    </xdr:to>
    <xdr:pic>
      <xdr:nvPicPr>
        <xdr:cNvPr id="1749" name="Picture 1748" descr="Edit">
          <a:hlinkClick xmlns:r="http://schemas.openxmlformats.org/officeDocument/2006/relationships" r:id="rId14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68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1749</xdr:row>
      <xdr:rowOff>0</xdr:rowOff>
    </xdr:from>
    <xdr:to>
      <xdr:col>0</xdr:col>
      <xdr:colOff>152400</xdr:colOff>
      <xdr:row>1749</xdr:row>
      <xdr:rowOff>142875</xdr:rowOff>
    </xdr:to>
    <xdr:pic>
      <xdr:nvPicPr>
        <xdr:cNvPr id="1750" name="Picture 1749" descr="Edit">
          <a:hlinkClick xmlns:r="http://schemas.openxmlformats.org/officeDocument/2006/relationships" r:id="rId14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85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1750</xdr:row>
      <xdr:rowOff>0</xdr:rowOff>
    </xdr:from>
    <xdr:to>
      <xdr:col>0</xdr:col>
      <xdr:colOff>152400</xdr:colOff>
      <xdr:row>1750</xdr:row>
      <xdr:rowOff>142875</xdr:rowOff>
    </xdr:to>
    <xdr:pic>
      <xdr:nvPicPr>
        <xdr:cNvPr id="1751" name="Picture 1750" descr="Edit">
          <a:hlinkClick xmlns:r="http://schemas.openxmlformats.org/officeDocument/2006/relationships" r:id="rId14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2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1751</xdr:row>
      <xdr:rowOff>0</xdr:rowOff>
    </xdr:from>
    <xdr:to>
      <xdr:col>0</xdr:col>
      <xdr:colOff>152400</xdr:colOff>
      <xdr:row>1751</xdr:row>
      <xdr:rowOff>142875</xdr:rowOff>
    </xdr:to>
    <xdr:pic>
      <xdr:nvPicPr>
        <xdr:cNvPr id="1752" name="Picture 1751" descr="Edit">
          <a:hlinkClick xmlns:r="http://schemas.openxmlformats.org/officeDocument/2006/relationships" r:id="rId14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19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1752</xdr:row>
      <xdr:rowOff>0</xdr:rowOff>
    </xdr:from>
    <xdr:to>
      <xdr:col>0</xdr:col>
      <xdr:colOff>152400</xdr:colOff>
      <xdr:row>1752</xdr:row>
      <xdr:rowOff>142875</xdr:rowOff>
    </xdr:to>
    <xdr:pic>
      <xdr:nvPicPr>
        <xdr:cNvPr id="1753" name="Picture 1752" descr="Edit">
          <a:hlinkClick xmlns:r="http://schemas.openxmlformats.org/officeDocument/2006/relationships" r:id="rId14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37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1753</xdr:row>
      <xdr:rowOff>0</xdr:rowOff>
    </xdr:from>
    <xdr:to>
      <xdr:col>0</xdr:col>
      <xdr:colOff>152400</xdr:colOff>
      <xdr:row>1753</xdr:row>
      <xdr:rowOff>142875</xdr:rowOff>
    </xdr:to>
    <xdr:pic>
      <xdr:nvPicPr>
        <xdr:cNvPr id="1754" name="Picture 1753" descr="Edit">
          <a:hlinkClick xmlns:r="http://schemas.openxmlformats.org/officeDocument/2006/relationships" r:id="rId14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4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1754</xdr:row>
      <xdr:rowOff>0</xdr:rowOff>
    </xdr:from>
    <xdr:to>
      <xdr:col>0</xdr:col>
      <xdr:colOff>152400</xdr:colOff>
      <xdr:row>1754</xdr:row>
      <xdr:rowOff>142875</xdr:rowOff>
    </xdr:to>
    <xdr:pic>
      <xdr:nvPicPr>
        <xdr:cNvPr id="1755" name="Picture 1754" descr="Edit">
          <a:hlinkClick xmlns:r="http://schemas.openxmlformats.org/officeDocument/2006/relationships" r:id="rId14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71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1755</xdr:row>
      <xdr:rowOff>0</xdr:rowOff>
    </xdr:from>
    <xdr:to>
      <xdr:col>0</xdr:col>
      <xdr:colOff>152400</xdr:colOff>
      <xdr:row>1755</xdr:row>
      <xdr:rowOff>142875</xdr:rowOff>
    </xdr:to>
    <xdr:pic>
      <xdr:nvPicPr>
        <xdr:cNvPr id="1756" name="Picture 1755" descr="Edit">
          <a:hlinkClick xmlns:r="http://schemas.openxmlformats.org/officeDocument/2006/relationships" r:id="rId14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88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1756</xdr:row>
      <xdr:rowOff>0</xdr:rowOff>
    </xdr:from>
    <xdr:to>
      <xdr:col>0</xdr:col>
      <xdr:colOff>152400</xdr:colOff>
      <xdr:row>1756</xdr:row>
      <xdr:rowOff>142875</xdr:rowOff>
    </xdr:to>
    <xdr:pic>
      <xdr:nvPicPr>
        <xdr:cNvPr id="1757" name="Picture 1756" descr="Edit">
          <a:hlinkClick xmlns:r="http://schemas.openxmlformats.org/officeDocument/2006/relationships" r:id="rId14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05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1757</xdr:row>
      <xdr:rowOff>0</xdr:rowOff>
    </xdr:from>
    <xdr:to>
      <xdr:col>0</xdr:col>
      <xdr:colOff>152400</xdr:colOff>
      <xdr:row>1757</xdr:row>
      <xdr:rowOff>142875</xdr:rowOff>
    </xdr:to>
    <xdr:pic>
      <xdr:nvPicPr>
        <xdr:cNvPr id="1758" name="Picture 1757" descr="Edit">
          <a:hlinkClick xmlns:r="http://schemas.openxmlformats.org/officeDocument/2006/relationships" r:id="rId14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22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1758</xdr:row>
      <xdr:rowOff>0</xdr:rowOff>
    </xdr:from>
    <xdr:to>
      <xdr:col>0</xdr:col>
      <xdr:colOff>152400</xdr:colOff>
      <xdr:row>1758</xdr:row>
      <xdr:rowOff>142875</xdr:rowOff>
    </xdr:to>
    <xdr:pic>
      <xdr:nvPicPr>
        <xdr:cNvPr id="1759" name="Picture 1758" descr="Edit">
          <a:hlinkClick xmlns:r="http://schemas.openxmlformats.org/officeDocument/2006/relationships" r:id="rId14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39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1759</xdr:row>
      <xdr:rowOff>0</xdr:rowOff>
    </xdr:from>
    <xdr:to>
      <xdr:col>0</xdr:col>
      <xdr:colOff>152400</xdr:colOff>
      <xdr:row>1759</xdr:row>
      <xdr:rowOff>142875</xdr:rowOff>
    </xdr:to>
    <xdr:pic>
      <xdr:nvPicPr>
        <xdr:cNvPr id="1760" name="Picture 1759" descr="Edit">
          <a:hlinkClick xmlns:r="http://schemas.openxmlformats.org/officeDocument/2006/relationships" r:id="rId14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7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1760</xdr:row>
      <xdr:rowOff>0</xdr:rowOff>
    </xdr:from>
    <xdr:to>
      <xdr:col>0</xdr:col>
      <xdr:colOff>152400</xdr:colOff>
      <xdr:row>1760</xdr:row>
      <xdr:rowOff>142875</xdr:rowOff>
    </xdr:to>
    <xdr:pic>
      <xdr:nvPicPr>
        <xdr:cNvPr id="1761" name="Picture 1760" descr="Edit">
          <a:hlinkClick xmlns:r="http://schemas.openxmlformats.org/officeDocument/2006/relationships" r:id="rId14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4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1761</xdr:row>
      <xdr:rowOff>0</xdr:rowOff>
    </xdr:from>
    <xdr:to>
      <xdr:col>0</xdr:col>
      <xdr:colOff>152400</xdr:colOff>
      <xdr:row>1761</xdr:row>
      <xdr:rowOff>142875</xdr:rowOff>
    </xdr:to>
    <xdr:pic>
      <xdr:nvPicPr>
        <xdr:cNvPr id="1762" name="Picture 1761" descr="Edit">
          <a:hlinkClick xmlns:r="http://schemas.openxmlformats.org/officeDocument/2006/relationships" r:id="rId14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1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1762</xdr:row>
      <xdr:rowOff>0</xdr:rowOff>
    </xdr:from>
    <xdr:to>
      <xdr:col>0</xdr:col>
      <xdr:colOff>152400</xdr:colOff>
      <xdr:row>1762</xdr:row>
      <xdr:rowOff>142875</xdr:rowOff>
    </xdr:to>
    <xdr:pic>
      <xdr:nvPicPr>
        <xdr:cNvPr id="1763" name="Picture 1762" descr="Edit">
          <a:hlinkClick xmlns:r="http://schemas.openxmlformats.org/officeDocument/2006/relationships" r:id="rId14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08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1763</xdr:row>
      <xdr:rowOff>0</xdr:rowOff>
    </xdr:from>
    <xdr:to>
      <xdr:col>0</xdr:col>
      <xdr:colOff>152400</xdr:colOff>
      <xdr:row>1763</xdr:row>
      <xdr:rowOff>142875</xdr:rowOff>
    </xdr:to>
    <xdr:pic>
      <xdr:nvPicPr>
        <xdr:cNvPr id="1764" name="Picture 1763" descr="Edit">
          <a:hlinkClick xmlns:r="http://schemas.openxmlformats.org/officeDocument/2006/relationships" r:id="rId1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25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1764</xdr:row>
      <xdr:rowOff>0</xdr:rowOff>
    </xdr:from>
    <xdr:to>
      <xdr:col>0</xdr:col>
      <xdr:colOff>152400</xdr:colOff>
      <xdr:row>1764</xdr:row>
      <xdr:rowOff>142875</xdr:rowOff>
    </xdr:to>
    <xdr:pic>
      <xdr:nvPicPr>
        <xdr:cNvPr id="1765" name="Picture 1764" descr="Edit">
          <a:hlinkClick xmlns:r="http://schemas.openxmlformats.org/officeDocument/2006/relationships" r:id="rId1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42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1765</xdr:row>
      <xdr:rowOff>0</xdr:rowOff>
    </xdr:from>
    <xdr:to>
      <xdr:col>0</xdr:col>
      <xdr:colOff>152400</xdr:colOff>
      <xdr:row>1765</xdr:row>
      <xdr:rowOff>142875</xdr:rowOff>
    </xdr:to>
    <xdr:pic>
      <xdr:nvPicPr>
        <xdr:cNvPr id="1766" name="Picture 1765" descr="Edit">
          <a:hlinkClick xmlns:r="http://schemas.openxmlformats.org/officeDocument/2006/relationships" r:id="rId1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59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1766</xdr:row>
      <xdr:rowOff>0</xdr:rowOff>
    </xdr:from>
    <xdr:to>
      <xdr:col>0</xdr:col>
      <xdr:colOff>152400</xdr:colOff>
      <xdr:row>1766</xdr:row>
      <xdr:rowOff>142875</xdr:rowOff>
    </xdr:to>
    <xdr:pic>
      <xdr:nvPicPr>
        <xdr:cNvPr id="1767" name="Picture 1766" descr="Edit">
          <a:hlinkClick xmlns:r="http://schemas.openxmlformats.org/officeDocument/2006/relationships" r:id="rId14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7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1767</xdr:row>
      <xdr:rowOff>0</xdr:rowOff>
    </xdr:from>
    <xdr:to>
      <xdr:col>0</xdr:col>
      <xdr:colOff>152400</xdr:colOff>
      <xdr:row>1767</xdr:row>
      <xdr:rowOff>142875</xdr:rowOff>
    </xdr:to>
    <xdr:pic>
      <xdr:nvPicPr>
        <xdr:cNvPr id="1768" name="Picture 1767" descr="Edit">
          <a:hlinkClick xmlns:r="http://schemas.openxmlformats.org/officeDocument/2006/relationships" r:id="rId15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94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1768</xdr:row>
      <xdr:rowOff>0</xdr:rowOff>
    </xdr:from>
    <xdr:to>
      <xdr:col>0</xdr:col>
      <xdr:colOff>152400</xdr:colOff>
      <xdr:row>1768</xdr:row>
      <xdr:rowOff>142875</xdr:rowOff>
    </xdr:to>
    <xdr:pic>
      <xdr:nvPicPr>
        <xdr:cNvPr id="1769" name="Picture 1768" descr="Edit">
          <a:hlinkClick xmlns:r="http://schemas.openxmlformats.org/officeDocument/2006/relationships" r:id="rId15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11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1769</xdr:row>
      <xdr:rowOff>0</xdr:rowOff>
    </xdr:from>
    <xdr:to>
      <xdr:col>0</xdr:col>
      <xdr:colOff>152400</xdr:colOff>
      <xdr:row>1769</xdr:row>
      <xdr:rowOff>142875</xdr:rowOff>
    </xdr:to>
    <xdr:pic>
      <xdr:nvPicPr>
        <xdr:cNvPr id="1770" name="Picture 1769" descr="Edit">
          <a:hlinkClick xmlns:r="http://schemas.openxmlformats.org/officeDocument/2006/relationships" r:id="rId15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8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1770</xdr:row>
      <xdr:rowOff>0</xdr:rowOff>
    </xdr:from>
    <xdr:to>
      <xdr:col>0</xdr:col>
      <xdr:colOff>152400</xdr:colOff>
      <xdr:row>1770</xdr:row>
      <xdr:rowOff>142875</xdr:rowOff>
    </xdr:to>
    <xdr:pic>
      <xdr:nvPicPr>
        <xdr:cNvPr id="1771" name="Picture 1770" descr="Edit">
          <a:hlinkClick xmlns:r="http://schemas.openxmlformats.org/officeDocument/2006/relationships" r:id="rId15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5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1771</xdr:row>
      <xdr:rowOff>0</xdr:rowOff>
    </xdr:from>
    <xdr:to>
      <xdr:col>0</xdr:col>
      <xdr:colOff>152400</xdr:colOff>
      <xdr:row>1771</xdr:row>
      <xdr:rowOff>142875</xdr:rowOff>
    </xdr:to>
    <xdr:pic>
      <xdr:nvPicPr>
        <xdr:cNvPr id="1772" name="Picture 1771" descr="Edit">
          <a:hlinkClick xmlns:r="http://schemas.openxmlformats.org/officeDocument/2006/relationships" r:id="rId1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62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1772</xdr:row>
      <xdr:rowOff>0</xdr:rowOff>
    </xdr:from>
    <xdr:to>
      <xdr:col>0</xdr:col>
      <xdr:colOff>152400</xdr:colOff>
      <xdr:row>1772</xdr:row>
      <xdr:rowOff>142875</xdr:rowOff>
    </xdr:to>
    <xdr:pic>
      <xdr:nvPicPr>
        <xdr:cNvPr id="1773" name="Picture 1772" descr="Edit">
          <a:hlinkClick xmlns:r="http://schemas.openxmlformats.org/officeDocument/2006/relationships" r:id="rId1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79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1773</xdr:row>
      <xdr:rowOff>0</xdr:rowOff>
    </xdr:from>
    <xdr:to>
      <xdr:col>0</xdr:col>
      <xdr:colOff>152400</xdr:colOff>
      <xdr:row>1773</xdr:row>
      <xdr:rowOff>142875</xdr:rowOff>
    </xdr:to>
    <xdr:pic>
      <xdr:nvPicPr>
        <xdr:cNvPr id="1774" name="Picture 1773" descr="Edit">
          <a:hlinkClick xmlns:r="http://schemas.openxmlformats.org/officeDocument/2006/relationships" r:id="rId1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97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1774</xdr:row>
      <xdr:rowOff>0</xdr:rowOff>
    </xdr:from>
    <xdr:to>
      <xdr:col>0</xdr:col>
      <xdr:colOff>152400</xdr:colOff>
      <xdr:row>1774</xdr:row>
      <xdr:rowOff>142875</xdr:rowOff>
    </xdr:to>
    <xdr:pic>
      <xdr:nvPicPr>
        <xdr:cNvPr id="1775" name="Picture 1774" descr="Edit">
          <a:hlinkClick xmlns:r="http://schemas.openxmlformats.org/officeDocument/2006/relationships" r:id="rId1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4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1775</xdr:row>
      <xdr:rowOff>0</xdr:rowOff>
    </xdr:from>
    <xdr:to>
      <xdr:col>0</xdr:col>
      <xdr:colOff>152400</xdr:colOff>
      <xdr:row>1775</xdr:row>
      <xdr:rowOff>142875</xdr:rowOff>
    </xdr:to>
    <xdr:pic>
      <xdr:nvPicPr>
        <xdr:cNvPr id="1776" name="Picture 1775" descr="Edit">
          <a:hlinkClick xmlns:r="http://schemas.openxmlformats.org/officeDocument/2006/relationships" r:id="rId1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31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1776</xdr:row>
      <xdr:rowOff>0</xdr:rowOff>
    </xdr:from>
    <xdr:to>
      <xdr:col>0</xdr:col>
      <xdr:colOff>152400</xdr:colOff>
      <xdr:row>1776</xdr:row>
      <xdr:rowOff>142875</xdr:rowOff>
    </xdr:to>
    <xdr:pic>
      <xdr:nvPicPr>
        <xdr:cNvPr id="1777" name="Picture 1776" descr="Edit">
          <a:hlinkClick xmlns:r="http://schemas.openxmlformats.org/officeDocument/2006/relationships" r:id="rId1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48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1777</xdr:row>
      <xdr:rowOff>0</xdr:rowOff>
    </xdr:from>
    <xdr:to>
      <xdr:col>0</xdr:col>
      <xdr:colOff>152400</xdr:colOff>
      <xdr:row>1777</xdr:row>
      <xdr:rowOff>142875</xdr:rowOff>
    </xdr:to>
    <xdr:pic>
      <xdr:nvPicPr>
        <xdr:cNvPr id="1778" name="Picture 1777" descr="Edit">
          <a:hlinkClick xmlns:r="http://schemas.openxmlformats.org/officeDocument/2006/relationships" r:id="rId15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65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1778</xdr:row>
      <xdr:rowOff>0</xdr:rowOff>
    </xdr:from>
    <xdr:to>
      <xdr:col>0</xdr:col>
      <xdr:colOff>152400</xdr:colOff>
      <xdr:row>1778</xdr:row>
      <xdr:rowOff>142875</xdr:rowOff>
    </xdr:to>
    <xdr:pic>
      <xdr:nvPicPr>
        <xdr:cNvPr id="1779" name="Picture 1778" descr="Edit">
          <a:hlinkClick xmlns:r="http://schemas.openxmlformats.org/officeDocument/2006/relationships" r:id="rId15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2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1779</xdr:row>
      <xdr:rowOff>0</xdr:rowOff>
    </xdr:from>
    <xdr:to>
      <xdr:col>0</xdr:col>
      <xdr:colOff>152400</xdr:colOff>
      <xdr:row>1779</xdr:row>
      <xdr:rowOff>142875</xdr:rowOff>
    </xdr:to>
    <xdr:pic>
      <xdr:nvPicPr>
        <xdr:cNvPr id="1780" name="Picture 1779" descr="Edit">
          <a:hlinkClick xmlns:r="http://schemas.openxmlformats.org/officeDocument/2006/relationships" r:id="rId15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00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1780</xdr:row>
      <xdr:rowOff>0</xdr:rowOff>
    </xdr:from>
    <xdr:to>
      <xdr:col>0</xdr:col>
      <xdr:colOff>152400</xdr:colOff>
      <xdr:row>1780</xdr:row>
      <xdr:rowOff>142875</xdr:rowOff>
    </xdr:to>
    <xdr:pic>
      <xdr:nvPicPr>
        <xdr:cNvPr id="1781" name="Picture 1780" descr="Edit">
          <a:hlinkClick xmlns:r="http://schemas.openxmlformats.org/officeDocument/2006/relationships" r:id="rId15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17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1781</xdr:row>
      <xdr:rowOff>0</xdr:rowOff>
    </xdr:from>
    <xdr:to>
      <xdr:col>0</xdr:col>
      <xdr:colOff>152400</xdr:colOff>
      <xdr:row>1781</xdr:row>
      <xdr:rowOff>142875</xdr:rowOff>
    </xdr:to>
    <xdr:pic>
      <xdr:nvPicPr>
        <xdr:cNvPr id="1782" name="Picture 1781" descr="Edit">
          <a:hlinkClick xmlns:r="http://schemas.openxmlformats.org/officeDocument/2006/relationships" r:id="rId15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34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1782</xdr:row>
      <xdr:rowOff>0</xdr:rowOff>
    </xdr:from>
    <xdr:to>
      <xdr:col>0</xdr:col>
      <xdr:colOff>152400</xdr:colOff>
      <xdr:row>1782</xdr:row>
      <xdr:rowOff>142875</xdr:rowOff>
    </xdr:to>
    <xdr:pic>
      <xdr:nvPicPr>
        <xdr:cNvPr id="1783" name="Picture 1782" descr="Edit">
          <a:hlinkClick xmlns:r="http://schemas.openxmlformats.org/officeDocument/2006/relationships" r:id="rId1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1783</xdr:row>
      <xdr:rowOff>0</xdr:rowOff>
    </xdr:from>
    <xdr:to>
      <xdr:col>0</xdr:col>
      <xdr:colOff>152400</xdr:colOff>
      <xdr:row>1783</xdr:row>
      <xdr:rowOff>142875</xdr:rowOff>
    </xdr:to>
    <xdr:pic>
      <xdr:nvPicPr>
        <xdr:cNvPr id="1784" name="Picture 1783" descr="Edit">
          <a:hlinkClick xmlns:r="http://schemas.openxmlformats.org/officeDocument/2006/relationships" r:id="rId1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68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1784</xdr:row>
      <xdr:rowOff>0</xdr:rowOff>
    </xdr:from>
    <xdr:to>
      <xdr:col>0</xdr:col>
      <xdr:colOff>152400</xdr:colOff>
      <xdr:row>1784</xdr:row>
      <xdr:rowOff>142875</xdr:rowOff>
    </xdr:to>
    <xdr:pic>
      <xdr:nvPicPr>
        <xdr:cNvPr id="1785" name="Picture 1784" descr="Edit">
          <a:hlinkClick xmlns:r="http://schemas.openxmlformats.org/officeDocument/2006/relationships" r:id="rId1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85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1785</xdr:row>
      <xdr:rowOff>0</xdr:rowOff>
    </xdr:from>
    <xdr:to>
      <xdr:col>0</xdr:col>
      <xdr:colOff>152400</xdr:colOff>
      <xdr:row>1785</xdr:row>
      <xdr:rowOff>142875</xdr:rowOff>
    </xdr:to>
    <xdr:pic>
      <xdr:nvPicPr>
        <xdr:cNvPr id="1786" name="Picture 1785" descr="Edit">
          <a:hlinkClick xmlns:r="http://schemas.openxmlformats.org/officeDocument/2006/relationships" r:id="rId15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2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1786</xdr:row>
      <xdr:rowOff>0</xdr:rowOff>
    </xdr:from>
    <xdr:to>
      <xdr:col>0</xdr:col>
      <xdr:colOff>152400</xdr:colOff>
      <xdr:row>1786</xdr:row>
      <xdr:rowOff>142875</xdr:rowOff>
    </xdr:to>
    <xdr:pic>
      <xdr:nvPicPr>
        <xdr:cNvPr id="1787" name="Picture 1786" descr="Edit">
          <a:hlinkClick xmlns:r="http://schemas.openxmlformats.org/officeDocument/2006/relationships" r:id="rId15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20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1787</xdr:row>
      <xdr:rowOff>0</xdr:rowOff>
    </xdr:from>
    <xdr:to>
      <xdr:col>0</xdr:col>
      <xdr:colOff>152400</xdr:colOff>
      <xdr:row>1787</xdr:row>
      <xdr:rowOff>142875</xdr:rowOff>
    </xdr:to>
    <xdr:pic>
      <xdr:nvPicPr>
        <xdr:cNvPr id="1788" name="Picture 1787" descr="Edit">
          <a:hlinkClick xmlns:r="http://schemas.openxmlformats.org/officeDocument/2006/relationships" r:id="rId15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7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1788</xdr:row>
      <xdr:rowOff>0</xdr:rowOff>
    </xdr:from>
    <xdr:to>
      <xdr:col>0</xdr:col>
      <xdr:colOff>152400</xdr:colOff>
      <xdr:row>1788</xdr:row>
      <xdr:rowOff>142875</xdr:rowOff>
    </xdr:to>
    <xdr:pic>
      <xdr:nvPicPr>
        <xdr:cNvPr id="1789" name="Picture 1788" descr="Edit">
          <a:hlinkClick xmlns:r="http://schemas.openxmlformats.org/officeDocument/2006/relationships" r:id="rId1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54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1789</xdr:row>
      <xdr:rowOff>0</xdr:rowOff>
    </xdr:from>
    <xdr:to>
      <xdr:col>0</xdr:col>
      <xdr:colOff>152400</xdr:colOff>
      <xdr:row>1789</xdr:row>
      <xdr:rowOff>142875</xdr:rowOff>
    </xdr:to>
    <xdr:pic>
      <xdr:nvPicPr>
        <xdr:cNvPr id="1790" name="Picture 1789" descr="Edit">
          <a:hlinkClick xmlns:r="http://schemas.openxmlformats.org/officeDocument/2006/relationships" r:id="rId1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1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1790</xdr:row>
      <xdr:rowOff>0</xdr:rowOff>
    </xdr:from>
    <xdr:to>
      <xdr:col>0</xdr:col>
      <xdr:colOff>152400</xdr:colOff>
      <xdr:row>1790</xdr:row>
      <xdr:rowOff>142875</xdr:rowOff>
    </xdr:to>
    <xdr:pic>
      <xdr:nvPicPr>
        <xdr:cNvPr id="1791" name="Picture 1790" descr="Edit">
          <a:hlinkClick xmlns:r="http://schemas.openxmlformats.org/officeDocument/2006/relationships" r:id="rId1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88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1791</xdr:row>
      <xdr:rowOff>0</xdr:rowOff>
    </xdr:from>
    <xdr:to>
      <xdr:col>0</xdr:col>
      <xdr:colOff>152400</xdr:colOff>
      <xdr:row>1791</xdr:row>
      <xdr:rowOff>142875</xdr:rowOff>
    </xdr:to>
    <xdr:pic>
      <xdr:nvPicPr>
        <xdr:cNvPr id="1792" name="Picture 1791" descr="Edit">
          <a:hlinkClick xmlns:r="http://schemas.openxmlformats.org/officeDocument/2006/relationships" r:id="rId15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05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1792</xdr:row>
      <xdr:rowOff>0</xdr:rowOff>
    </xdr:from>
    <xdr:to>
      <xdr:col>0</xdr:col>
      <xdr:colOff>152400</xdr:colOff>
      <xdr:row>1792</xdr:row>
      <xdr:rowOff>142875</xdr:rowOff>
    </xdr:to>
    <xdr:pic>
      <xdr:nvPicPr>
        <xdr:cNvPr id="1793" name="Picture 1792" descr="Edit">
          <a:hlinkClick xmlns:r="http://schemas.openxmlformats.org/officeDocument/2006/relationships" r:id="rId15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22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1793</xdr:row>
      <xdr:rowOff>0</xdr:rowOff>
    </xdr:from>
    <xdr:to>
      <xdr:col>0</xdr:col>
      <xdr:colOff>152400</xdr:colOff>
      <xdr:row>1793</xdr:row>
      <xdr:rowOff>142875</xdr:rowOff>
    </xdr:to>
    <xdr:pic>
      <xdr:nvPicPr>
        <xdr:cNvPr id="1794" name="Picture 1793" descr="Edit">
          <a:hlinkClick xmlns:r="http://schemas.openxmlformats.org/officeDocument/2006/relationships" r:id="rId15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40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1794</xdr:row>
      <xdr:rowOff>0</xdr:rowOff>
    </xdr:from>
    <xdr:to>
      <xdr:col>0</xdr:col>
      <xdr:colOff>152400</xdr:colOff>
      <xdr:row>1794</xdr:row>
      <xdr:rowOff>142875</xdr:rowOff>
    </xdr:to>
    <xdr:pic>
      <xdr:nvPicPr>
        <xdr:cNvPr id="1795" name="Picture 1794" descr="Edit">
          <a:hlinkClick xmlns:r="http://schemas.openxmlformats.org/officeDocument/2006/relationships" r:id="rId15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57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1795</xdr:row>
      <xdr:rowOff>0</xdr:rowOff>
    </xdr:from>
    <xdr:to>
      <xdr:col>0</xdr:col>
      <xdr:colOff>152400</xdr:colOff>
      <xdr:row>1795</xdr:row>
      <xdr:rowOff>142875</xdr:rowOff>
    </xdr:to>
    <xdr:pic>
      <xdr:nvPicPr>
        <xdr:cNvPr id="1796" name="Picture 1795" descr="Edit">
          <a:hlinkClick xmlns:r="http://schemas.openxmlformats.org/officeDocument/2006/relationships" r:id="rId15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74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1796</xdr:row>
      <xdr:rowOff>0</xdr:rowOff>
    </xdr:from>
    <xdr:to>
      <xdr:col>0</xdr:col>
      <xdr:colOff>152400</xdr:colOff>
      <xdr:row>1796</xdr:row>
      <xdr:rowOff>142875</xdr:rowOff>
    </xdr:to>
    <xdr:pic>
      <xdr:nvPicPr>
        <xdr:cNvPr id="1797" name="Picture 1796" descr="Edit">
          <a:hlinkClick xmlns:r="http://schemas.openxmlformats.org/officeDocument/2006/relationships" r:id="rId15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91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1797</xdr:row>
      <xdr:rowOff>0</xdr:rowOff>
    </xdr:from>
    <xdr:to>
      <xdr:col>0</xdr:col>
      <xdr:colOff>152400</xdr:colOff>
      <xdr:row>1797</xdr:row>
      <xdr:rowOff>142875</xdr:rowOff>
    </xdr:to>
    <xdr:pic>
      <xdr:nvPicPr>
        <xdr:cNvPr id="1798" name="Picture 1797" descr="Edit">
          <a:hlinkClick xmlns:r="http://schemas.openxmlformats.org/officeDocument/2006/relationships" r:id="rId15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08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1798</xdr:row>
      <xdr:rowOff>0</xdr:rowOff>
    </xdr:from>
    <xdr:to>
      <xdr:col>0</xdr:col>
      <xdr:colOff>152400</xdr:colOff>
      <xdr:row>1798</xdr:row>
      <xdr:rowOff>142875</xdr:rowOff>
    </xdr:to>
    <xdr:pic>
      <xdr:nvPicPr>
        <xdr:cNvPr id="1799" name="Picture 1798" descr="Edit">
          <a:hlinkClick xmlns:r="http://schemas.openxmlformats.org/officeDocument/2006/relationships" r:id="rId15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25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1799</xdr:row>
      <xdr:rowOff>0</xdr:rowOff>
    </xdr:from>
    <xdr:to>
      <xdr:col>0</xdr:col>
      <xdr:colOff>152400</xdr:colOff>
      <xdr:row>1799</xdr:row>
      <xdr:rowOff>142875</xdr:rowOff>
    </xdr:to>
    <xdr:pic>
      <xdr:nvPicPr>
        <xdr:cNvPr id="1800" name="Picture 1799" descr="Edit">
          <a:hlinkClick xmlns:r="http://schemas.openxmlformats.org/officeDocument/2006/relationships" r:id="rId15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42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1800</xdr:row>
      <xdr:rowOff>0</xdr:rowOff>
    </xdr:from>
    <xdr:to>
      <xdr:col>0</xdr:col>
      <xdr:colOff>152400</xdr:colOff>
      <xdr:row>1800</xdr:row>
      <xdr:rowOff>142875</xdr:rowOff>
    </xdr:to>
    <xdr:pic>
      <xdr:nvPicPr>
        <xdr:cNvPr id="1801" name="Picture 1800" descr="Edit">
          <a:hlinkClick xmlns:r="http://schemas.openxmlformats.org/officeDocument/2006/relationships" r:id="rId15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0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1801</xdr:row>
      <xdr:rowOff>0</xdr:rowOff>
    </xdr:from>
    <xdr:to>
      <xdr:col>0</xdr:col>
      <xdr:colOff>152400</xdr:colOff>
      <xdr:row>1801</xdr:row>
      <xdr:rowOff>142875</xdr:rowOff>
    </xdr:to>
    <xdr:pic>
      <xdr:nvPicPr>
        <xdr:cNvPr id="1802" name="Picture 1801" descr="Edit">
          <a:hlinkClick xmlns:r="http://schemas.openxmlformats.org/officeDocument/2006/relationships" r:id="rId15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77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1802</xdr:row>
      <xdr:rowOff>0</xdr:rowOff>
    </xdr:from>
    <xdr:to>
      <xdr:col>0</xdr:col>
      <xdr:colOff>152400</xdr:colOff>
      <xdr:row>1802</xdr:row>
      <xdr:rowOff>142875</xdr:rowOff>
    </xdr:to>
    <xdr:pic>
      <xdr:nvPicPr>
        <xdr:cNvPr id="1803" name="Picture 1802" descr="Edit">
          <a:hlinkClick xmlns:r="http://schemas.openxmlformats.org/officeDocument/2006/relationships" r:id="rId15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94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1803</xdr:row>
      <xdr:rowOff>0</xdr:rowOff>
    </xdr:from>
    <xdr:to>
      <xdr:col>0</xdr:col>
      <xdr:colOff>152400</xdr:colOff>
      <xdr:row>1803</xdr:row>
      <xdr:rowOff>142875</xdr:rowOff>
    </xdr:to>
    <xdr:pic>
      <xdr:nvPicPr>
        <xdr:cNvPr id="1804" name="Picture 1803" descr="Edit">
          <a:hlinkClick xmlns:r="http://schemas.openxmlformats.org/officeDocument/2006/relationships" r:id="rId15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11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1804</xdr:row>
      <xdr:rowOff>0</xdr:rowOff>
    </xdr:from>
    <xdr:to>
      <xdr:col>0</xdr:col>
      <xdr:colOff>152400</xdr:colOff>
      <xdr:row>1804</xdr:row>
      <xdr:rowOff>142875</xdr:rowOff>
    </xdr:to>
    <xdr:pic>
      <xdr:nvPicPr>
        <xdr:cNvPr id="1805" name="Picture 1804" descr="Edit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28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1805</xdr:row>
      <xdr:rowOff>0</xdr:rowOff>
    </xdr:from>
    <xdr:to>
      <xdr:col>0</xdr:col>
      <xdr:colOff>152400</xdr:colOff>
      <xdr:row>1805</xdr:row>
      <xdr:rowOff>142875</xdr:rowOff>
    </xdr:to>
    <xdr:pic>
      <xdr:nvPicPr>
        <xdr:cNvPr id="1806" name="Picture 1805" descr="Edit">
          <a:hlinkClick xmlns:r="http://schemas.openxmlformats.org/officeDocument/2006/relationships" r:id="rId15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45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1806</xdr:row>
      <xdr:rowOff>0</xdr:rowOff>
    </xdr:from>
    <xdr:to>
      <xdr:col>0</xdr:col>
      <xdr:colOff>152400</xdr:colOff>
      <xdr:row>1806</xdr:row>
      <xdr:rowOff>142875</xdr:rowOff>
    </xdr:to>
    <xdr:pic>
      <xdr:nvPicPr>
        <xdr:cNvPr id="1807" name="Picture 1806" descr="Edit">
          <a:hlinkClick xmlns:r="http://schemas.openxmlformats.org/officeDocument/2006/relationships" r:id="rId15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62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1807</xdr:row>
      <xdr:rowOff>0</xdr:rowOff>
    </xdr:from>
    <xdr:to>
      <xdr:col>0</xdr:col>
      <xdr:colOff>152400</xdr:colOff>
      <xdr:row>1807</xdr:row>
      <xdr:rowOff>142875</xdr:rowOff>
    </xdr:to>
    <xdr:pic>
      <xdr:nvPicPr>
        <xdr:cNvPr id="1808" name="Picture 1807" descr="Edit">
          <a:hlinkClick xmlns:r="http://schemas.openxmlformats.org/officeDocument/2006/relationships" r:id="rId15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80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1808</xdr:row>
      <xdr:rowOff>0</xdr:rowOff>
    </xdr:from>
    <xdr:to>
      <xdr:col>0</xdr:col>
      <xdr:colOff>152400</xdr:colOff>
      <xdr:row>1808</xdr:row>
      <xdr:rowOff>142875</xdr:rowOff>
    </xdr:to>
    <xdr:pic>
      <xdr:nvPicPr>
        <xdr:cNvPr id="1809" name="Picture 1808" descr="Edit">
          <a:hlinkClick xmlns:r="http://schemas.openxmlformats.org/officeDocument/2006/relationships" r:id="rId15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7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1809</xdr:row>
      <xdr:rowOff>0</xdr:rowOff>
    </xdr:from>
    <xdr:to>
      <xdr:col>0</xdr:col>
      <xdr:colOff>152400</xdr:colOff>
      <xdr:row>1809</xdr:row>
      <xdr:rowOff>142875</xdr:rowOff>
    </xdr:to>
    <xdr:pic>
      <xdr:nvPicPr>
        <xdr:cNvPr id="1810" name="Picture 1809" descr="Edit">
          <a:hlinkClick xmlns:r="http://schemas.openxmlformats.org/officeDocument/2006/relationships" r:id="rId15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14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1810</xdr:row>
      <xdr:rowOff>0</xdr:rowOff>
    </xdr:from>
    <xdr:to>
      <xdr:col>0</xdr:col>
      <xdr:colOff>152400</xdr:colOff>
      <xdr:row>1810</xdr:row>
      <xdr:rowOff>142875</xdr:rowOff>
    </xdr:to>
    <xdr:pic>
      <xdr:nvPicPr>
        <xdr:cNvPr id="1811" name="Picture 1810" descr="Edit">
          <a:hlinkClick xmlns:r="http://schemas.openxmlformats.org/officeDocument/2006/relationships" r:id="rId15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31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1811</xdr:row>
      <xdr:rowOff>0</xdr:rowOff>
    </xdr:from>
    <xdr:to>
      <xdr:col>0</xdr:col>
      <xdr:colOff>152400</xdr:colOff>
      <xdr:row>1811</xdr:row>
      <xdr:rowOff>142875</xdr:rowOff>
    </xdr:to>
    <xdr:pic>
      <xdr:nvPicPr>
        <xdr:cNvPr id="1812" name="Picture 1811" descr="Edit">
          <a:hlinkClick xmlns:r="http://schemas.openxmlformats.org/officeDocument/2006/relationships" r:id="rId15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48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1812</xdr:row>
      <xdr:rowOff>0</xdr:rowOff>
    </xdr:from>
    <xdr:to>
      <xdr:col>0</xdr:col>
      <xdr:colOff>152400</xdr:colOff>
      <xdr:row>1812</xdr:row>
      <xdr:rowOff>142875</xdr:rowOff>
    </xdr:to>
    <xdr:pic>
      <xdr:nvPicPr>
        <xdr:cNvPr id="1813" name="Picture 1812" descr="Edit">
          <a:hlinkClick xmlns:r="http://schemas.openxmlformats.org/officeDocument/2006/relationships" r:id="rId15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65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1813</xdr:row>
      <xdr:rowOff>0</xdr:rowOff>
    </xdr:from>
    <xdr:to>
      <xdr:col>0</xdr:col>
      <xdr:colOff>152400</xdr:colOff>
      <xdr:row>1813</xdr:row>
      <xdr:rowOff>142875</xdr:rowOff>
    </xdr:to>
    <xdr:pic>
      <xdr:nvPicPr>
        <xdr:cNvPr id="1814" name="Picture 1813" descr="Edit">
          <a:hlinkClick xmlns:r="http://schemas.openxmlformats.org/officeDocument/2006/relationships" r:id="rId15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2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1814</xdr:row>
      <xdr:rowOff>0</xdr:rowOff>
    </xdr:from>
    <xdr:to>
      <xdr:col>0</xdr:col>
      <xdr:colOff>152400</xdr:colOff>
      <xdr:row>1814</xdr:row>
      <xdr:rowOff>142875</xdr:rowOff>
    </xdr:to>
    <xdr:pic>
      <xdr:nvPicPr>
        <xdr:cNvPr id="1815" name="Picture 1814" descr="Edit">
          <a:hlinkClick xmlns:r="http://schemas.openxmlformats.org/officeDocument/2006/relationships" r:id="rId15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00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1815</xdr:row>
      <xdr:rowOff>0</xdr:rowOff>
    </xdr:from>
    <xdr:to>
      <xdr:col>0</xdr:col>
      <xdr:colOff>152400</xdr:colOff>
      <xdr:row>1815</xdr:row>
      <xdr:rowOff>142875</xdr:rowOff>
    </xdr:to>
    <xdr:pic>
      <xdr:nvPicPr>
        <xdr:cNvPr id="1816" name="Picture 1815" descr="Edit">
          <a:hlinkClick xmlns:r="http://schemas.openxmlformats.org/officeDocument/2006/relationships" r:id="rId15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17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152400</xdr:colOff>
      <xdr:row>1816</xdr:row>
      <xdr:rowOff>142875</xdr:rowOff>
    </xdr:to>
    <xdr:pic>
      <xdr:nvPicPr>
        <xdr:cNvPr id="1817" name="Picture 1816" descr="Edit">
          <a:hlinkClick xmlns:r="http://schemas.openxmlformats.org/officeDocument/2006/relationships" r:id="rId15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34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1817</xdr:row>
      <xdr:rowOff>0</xdr:rowOff>
    </xdr:from>
    <xdr:to>
      <xdr:col>0</xdr:col>
      <xdr:colOff>152400</xdr:colOff>
      <xdr:row>1817</xdr:row>
      <xdr:rowOff>142875</xdr:rowOff>
    </xdr:to>
    <xdr:pic>
      <xdr:nvPicPr>
        <xdr:cNvPr id="1818" name="Picture 1817" descr="Edit">
          <a:hlinkClick xmlns:r="http://schemas.openxmlformats.org/officeDocument/2006/relationships" r:id="rId15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51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1818</xdr:row>
      <xdr:rowOff>0</xdr:rowOff>
    </xdr:from>
    <xdr:to>
      <xdr:col>0</xdr:col>
      <xdr:colOff>152400</xdr:colOff>
      <xdr:row>1818</xdr:row>
      <xdr:rowOff>142875</xdr:rowOff>
    </xdr:to>
    <xdr:pic>
      <xdr:nvPicPr>
        <xdr:cNvPr id="1819" name="Picture 1818" descr="Edit">
          <a:hlinkClick xmlns:r="http://schemas.openxmlformats.org/officeDocument/2006/relationships" r:id="rId15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8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1819</xdr:row>
      <xdr:rowOff>0</xdr:rowOff>
    </xdr:from>
    <xdr:to>
      <xdr:col>0</xdr:col>
      <xdr:colOff>152400</xdr:colOff>
      <xdr:row>1819</xdr:row>
      <xdr:rowOff>142875</xdr:rowOff>
    </xdr:to>
    <xdr:pic>
      <xdr:nvPicPr>
        <xdr:cNvPr id="1820" name="Picture 1819" descr="Edit">
          <a:hlinkClick xmlns:r="http://schemas.openxmlformats.org/officeDocument/2006/relationships" r:id="rId15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85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1820</xdr:row>
      <xdr:rowOff>0</xdr:rowOff>
    </xdr:from>
    <xdr:to>
      <xdr:col>0</xdr:col>
      <xdr:colOff>152400</xdr:colOff>
      <xdr:row>1820</xdr:row>
      <xdr:rowOff>142875</xdr:rowOff>
    </xdr:to>
    <xdr:pic>
      <xdr:nvPicPr>
        <xdr:cNvPr id="1821" name="Picture 1820" descr="Edit">
          <a:hlinkClick xmlns:r="http://schemas.openxmlformats.org/officeDocument/2006/relationships" r:id="rId15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02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1821</xdr:row>
      <xdr:rowOff>0</xdr:rowOff>
    </xdr:from>
    <xdr:to>
      <xdr:col>0</xdr:col>
      <xdr:colOff>152400</xdr:colOff>
      <xdr:row>1821</xdr:row>
      <xdr:rowOff>142875</xdr:rowOff>
    </xdr:to>
    <xdr:pic>
      <xdr:nvPicPr>
        <xdr:cNvPr id="1822" name="Picture 1821" descr="Edit">
          <a:hlinkClick xmlns:r="http://schemas.openxmlformats.org/officeDocument/2006/relationships" r:id="rId15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0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1822</xdr:row>
      <xdr:rowOff>0</xdr:rowOff>
    </xdr:from>
    <xdr:to>
      <xdr:col>0</xdr:col>
      <xdr:colOff>152400</xdr:colOff>
      <xdr:row>1822</xdr:row>
      <xdr:rowOff>142875</xdr:rowOff>
    </xdr:to>
    <xdr:pic>
      <xdr:nvPicPr>
        <xdr:cNvPr id="1823" name="Picture 1822" descr="Edit">
          <a:hlinkClick xmlns:r="http://schemas.openxmlformats.org/officeDocument/2006/relationships" r:id="rId15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37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1823</xdr:row>
      <xdr:rowOff>0</xdr:rowOff>
    </xdr:from>
    <xdr:to>
      <xdr:col>0</xdr:col>
      <xdr:colOff>152400</xdr:colOff>
      <xdr:row>1823</xdr:row>
      <xdr:rowOff>142875</xdr:rowOff>
    </xdr:to>
    <xdr:pic>
      <xdr:nvPicPr>
        <xdr:cNvPr id="1824" name="Picture 1823" descr="Edit">
          <a:hlinkClick xmlns:r="http://schemas.openxmlformats.org/officeDocument/2006/relationships" r:id="rId15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54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1824</xdr:row>
      <xdr:rowOff>0</xdr:rowOff>
    </xdr:from>
    <xdr:to>
      <xdr:col>0</xdr:col>
      <xdr:colOff>152400</xdr:colOff>
      <xdr:row>1824</xdr:row>
      <xdr:rowOff>142875</xdr:rowOff>
    </xdr:to>
    <xdr:pic>
      <xdr:nvPicPr>
        <xdr:cNvPr id="1825" name="Picture 1824" descr="Edit">
          <a:hlinkClick xmlns:r="http://schemas.openxmlformats.org/officeDocument/2006/relationships" r:id="rId15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71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1825</xdr:row>
      <xdr:rowOff>0</xdr:rowOff>
    </xdr:from>
    <xdr:to>
      <xdr:col>0</xdr:col>
      <xdr:colOff>152400</xdr:colOff>
      <xdr:row>1825</xdr:row>
      <xdr:rowOff>142875</xdr:rowOff>
    </xdr:to>
    <xdr:pic>
      <xdr:nvPicPr>
        <xdr:cNvPr id="1826" name="Picture 1825" descr="Edit">
          <a:hlinkClick xmlns:r="http://schemas.openxmlformats.org/officeDocument/2006/relationships" r:id="rId15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88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1826</xdr:row>
      <xdr:rowOff>0</xdr:rowOff>
    </xdr:from>
    <xdr:to>
      <xdr:col>0</xdr:col>
      <xdr:colOff>152400</xdr:colOff>
      <xdr:row>1826</xdr:row>
      <xdr:rowOff>142875</xdr:rowOff>
    </xdr:to>
    <xdr:pic>
      <xdr:nvPicPr>
        <xdr:cNvPr id="1827" name="Picture 1826" descr="Edit">
          <a:hlinkClick xmlns:r="http://schemas.openxmlformats.org/officeDocument/2006/relationships" r:id="rId15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5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1827</xdr:row>
      <xdr:rowOff>0</xdr:rowOff>
    </xdr:from>
    <xdr:to>
      <xdr:col>0</xdr:col>
      <xdr:colOff>152400</xdr:colOff>
      <xdr:row>1827</xdr:row>
      <xdr:rowOff>142875</xdr:rowOff>
    </xdr:to>
    <xdr:pic>
      <xdr:nvPicPr>
        <xdr:cNvPr id="1828" name="Picture 1827" descr="Edit">
          <a:hlinkClick xmlns:r="http://schemas.openxmlformats.org/officeDocument/2006/relationships" r:id="rId15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22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1828</xdr:row>
      <xdr:rowOff>0</xdr:rowOff>
    </xdr:from>
    <xdr:to>
      <xdr:col>0</xdr:col>
      <xdr:colOff>152400</xdr:colOff>
      <xdr:row>1828</xdr:row>
      <xdr:rowOff>142875</xdr:rowOff>
    </xdr:to>
    <xdr:pic>
      <xdr:nvPicPr>
        <xdr:cNvPr id="1829" name="Picture 1828" descr="Edit">
          <a:hlinkClick xmlns:r="http://schemas.openxmlformats.org/officeDocument/2006/relationships" r:id="rId15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40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1829</xdr:row>
      <xdr:rowOff>0</xdr:rowOff>
    </xdr:from>
    <xdr:to>
      <xdr:col>0</xdr:col>
      <xdr:colOff>152400</xdr:colOff>
      <xdr:row>1829</xdr:row>
      <xdr:rowOff>142875</xdr:rowOff>
    </xdr:to>
    <xdr:pic>
      <xdr:nvPicPr>
        <xdr:cNvPr id="1830" name="Picture 1829" descr="Edit">
          <a:hlinkClick xmlns:r="http://schemas.openxmlformats.org/officeDocument/2006/relationships" r:id="rId15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57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1830</xdr:row>
      <xdr:rowOff>0</xdr:rowOff>
    </xdr:from>
    <xdr:to>
      <xdr:col>0</xdr:col>
      <xdr:colOff>152400</xdr:colOff>
      <xdr:row>1830</xdr:row>
      <xdr:rowOff>142875</xdr:rowOff>
    </xdr:to>
    <xdr:pic>
      <xdr:nvPicPr>
        <xdr:cNvPr id="1831" name="Picture 1830" descr="Edit">
          <a:hlinkClick xmlns:r="http://schemas.openxmlformats.org/officeDocument/2006/relationships" r:id="rId1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74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1831</xdr:row>
      <xdr:rowOff>0</xdr:rowOff>
    </xdr:from>
    <xdr:to>
      <xdr:col>0</xdr:col>
      <xdr:colOff>152400</xdr:colOff>
      <xdr:row>1831</xdr:row>
      <xdr:rowOff>142875</xdr:rowOff>
    </xdr:to>
    <xdr:pic>
      <xdr:nvPicPr>
        <xdr:cNvPr id="1832" name="Picture 1831" descr="Edit">
          <a:hlinkClick xmlns:r="http://schemas.openxmlformats.org/officeDocument/2006/relationships" r:id="rId15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91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1832</xdr:row>
      <xdr:rowOff>0</xdr:rowOff>
    </xdr:from>
    <xdr:to>
      <xdr:col>0</xdr:col>
      <xdr:colOff>152400</xdr:colOff>
      <xdr:row>1832</xdr:row>
      <xdr:rowOff>142875</xdr:rowOff>
    </xdr:to>
    <xdr:pic>
      <xdr:nvPicPr>
        <xdr:cNvPr id="1833" name="Picture 1832" descr="Edit">
          <a:hlinkClick xmlns:r="http://schemas.openxmlformats.org/officeDocument/2006/relationships" r:id="rId1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08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1833</xdr:row>
      <xdr:rowOff>0</xdr:rowOff>
    </xdr:from>
    <xdr:to>
      <xdr:col>0</xdr:col>
      <xdr:colOff>152400</xdr:colOff>
      <xdr:row>1833</xdr:row>
      <xdr:rowOff>142875</xdr:rowOff>
    </xdr:to>
    <xdr:pic>
      <xdr:nvPicPr>
        <xdr:cNvPr id="1834" name="Picture 1833" descr="Edit">
          <a:hlinkClick xmlns:r="http://schemas.openxmlformats.org/officeDocument/2006/relationships" r:id="rId15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5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1834</xdr:row>
      <xdr:rowOff>0</xdr:rowOff>
    </xdr:from>
    <xdr:to>
      <xdr:col>0</xdr:col>
      <xdr:colOff>152400</xdr:colOff>
      <xdr:row>1834</xdr:row>
      <xdr:rowOff>142875</xdr:rowOff>
    </xdr:to>
    <xdr:pic>
      <xdr:nvPicPr>
        <xdr:cNvPr id="1835" name="Picture 1834" descr="Edit">
          <a:hlinkClick xmlns:r="http://schemas.openxmlformats.org/officeDocument/2006/relationships" r:id="rId15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42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1835</xdr:row>
      <xdr:rowOff>0</xdr:rowOff>
    </xdr:from>
    <xdr:to>
      <xdr:col>0</xdr:col>
      <xdr:colOff>152400</xdr:colOff>
      <xdr:row>1835</xdr:row>
      <xdr:rowOff>142875</xdr:rowOff>
    </xdr:to>
    <xdr:pic>
      <xdr:nvPicPr>
        <xdr:cNvPr id="1836" name="Picture 1835" descr="Edit">
          <a:hlinkClick xmlns:r="http://schemas.openxmlformats.org/officeDocument/2006/relationships" r:id="rId15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60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1836</xdr:row>
      <xdr:rowOff>0</xdr:rowOff>
    </xdr:from>
    <xdr:to>
      <xdr:col>0</xdr:col>
      <xdr:colOff>152400</xdr:colOff>
      <xdr:row>1836</xdr:row>
      <xdr:rowOff>142875</xdr:rowOff>
    </xdr:to>
    <xdr:pic>
      <xdr:nvPicPr>
        <xdr:cNvPr id="1837" name="Picture 1836" descr="Edit">
          <a:hlinkClick xmlns:r="http://schemas.openxmlformats.org/officeDocument/2006/relationships" r:id="rId15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7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1837</xdr:row>
      <xdr:rowOff>0</xdr:rowOff>
    </xdr:from>
    <xdr:to>
      <xdr:col>0</xdr:col>
      <xdr:colOff>152400</xdr:colOff>
      <xdr:row>1837</xdr:row>
      <xdr:rowOff>142875</xdr:rowOff>
    </xdr:to>
    <xdr:pic>
      <xdr:nvPicPr>
        <xdr:cNvPr id="1838" name="Picture 1837" descr="Edit">
          <a:hlinkClick xmlns:r="http://schemas.openxmlformats.org/officeDocument/2006/relationships" r:id="rId15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94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1838</xdr:row>
      <xdr:rowOff>0</xdr:rowOff>
    </xdr:from>
    <xdr:to>
      <xdr:col>0</xdr:col>
      <xdr:colOff>152400</xdr:colOff>
      <xdr:row>1838</xdr:row>
      <xdr:rowOff>142875</xdr:rowOff>
    </xdr:to>
    <xdr:pic>
      <xdr:nvPicPr>
        <xdr:cNvPr id="1839" name="Picture 1838" descr="Edit">
          <a:hlinkClick xmlns:r="http://schemas.openxmlformats.org/officeDocument/2006/relationships" r:id="rId15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11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1839</xdr:row>
      <xdr:rowOff>0</xdr:rowOff>
    </xdr:from>
    <xdr:to>
      <xdr:col>0</xdr:col>
      <xdr:colOff>152400</xdr:colOff>
      <xdr:row>1839</xdr:row>
      <xdr:rowOff>142875</xdr:rowOff>
    </xdr:to>
    <xdr:pic>
      <xdr:nvPicPr>
        <xdr:cNvPr id="1840" name="Picture 1839" descr="Edit">
          <a:hlinkClick xmlns:r="http://schemas.openxmlformats.org/officeDocument/2006/relationships" r:id="rId15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8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1840</xdr:row>
      <xdr:rowOff>0</xdr:rowOff>
    </xdr:from>
    <xdr:to>
      <xdr:col>0</xdr:col>
      <xdr:colOff>152400</xdr:colOff>
      <xdr:row>1840</xdr:row>
      <xdr:rowOff>142875</xdr:rowOff>
    </xdr:to>
    <xdr:pic>
      <xdr:nvPicPr>
        <xdr:cNvPr id="1841" name="Picture 1840" descr="Edit">
          <a:hlinkClick xmlns:r="http://schemas.openxmlformats.org/officeDocument/2006/relationships" r:id="rId15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45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1841</xdr:row>
      <xdr:rowOff>0</xdr:rowOff>
    </xdr:from>
    <xdr:to>
      <xdr:col>0</xdr:col>
      <xdr:colOff>152400</xdr:colOff>
      <xdr:row>1841</xdr:row>
      <xdr:rowOff>142875</xdr:rowOff>
    </xdr:to>
    <xdr:pic>
      <xdr:nvPicPr>
        <xdr:cNvPr id="1842" name="Picture 1841" descr="Edit">
          <a:hlinkClick xmlns:r="http://schemas.openxmlformats.org/officeDocument/2006/relationships" r:id="rId15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62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1842</xdr:row>
      <xdr:rowOff>0</xdr:rowOff>
    </xdr:from>
    <xdr:to>
      <xdr:col>0</xdr:col>
      <xdr:colOff>152400</xdr:colOff>
      <xdr:row>1842</xdr:row>
      <xdr:rowOff>142875</xdr:rowOff>
    </xdr:to>
    <xdr:pic>
      <xdr:nvPicPr>
        <xdr:cNvPr id="1843" name="Picture 1842" descr="Edit">
          <a:hlinkClick xmlns:r="http://schemas.openxmlformats.org/officeDocument/2006/relationships" r:id="rId15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80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1843</xdr:row>
      <xdr:rowOff>0</xdr:rowOff>
    </xdr:from>
    <xdr:to>
      <xdr:col>0</xdr:col>
      <xdr:colOff>152400</xdr:colOff>
      <xdr:row>1843</xdr:row>
      <xdr:rowOff>142875</xdr:rowOff>
    </xdr:to>
    <xdr:pic>
      <xdr:nvPicPr>
        <xdr:cNvPr id="1844" name="Picture 1843" descr="Edit">
          <a:hlinkClick xmlns:r="http://schemas.openxmlformats.org/officeDocument/2006/relationships" r:id="rId15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97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1844</xdr:row>
      <xdr:rowOff>0</xdr:rowOff>
    </xdr:from>
    <xdr:to>
      <xdr:col>0</xdr:col>
      <xdr:colOff>152400</xdr:colOff>
      <xdr:row>1844</xdr:row>
      <xdr:rowOff>142875</xdr:rowOff>
    </xdr:to>
    <xdr:pic>
      <xdr:nvPicPr>
        <xdr:cNvPr id="1845" name="Picture 1844" descr="Edit">
          <a:hlinkClick xmlns:r="http://schemas.openxmlformats.org/officeDocument/2006/relationships" r:id="rId15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14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1845</xdr:row>
      <xdr:rowOff>0</xdr:rowOff>
    </xdr:from>
    <xdr:to>
      <xdr:col>0</xdr:col>
      <xdr:colOff>152400</xdr:colOff>
      <xdr:row>1845</xdr:row>
      <xdr:rowOff>142875</xdr:rowOff>
    </xdr:to>
    <xdr:pic>
      <xdr:nvPicPr>
        <xdr:cNvPr id="1846" name="Picture 1845" descr="Edit">
          <a:hlinkClick xmlns:r="http://schemas.openxmlformats.org/officeDocument/2006/relationships" r:id="rId15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31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1846</xdr:row>
      <xdr:rowOff>0</xdr:rowOff>
    </xdr:from>
    <xdr:to>
      <xdr:col>0</xdr:col>
      <xdr:colOff>152400</xdr:colOff>
      <xdr:row>1846</xdr:row>
      <xdr:rowOff>142875</xdr:rowOff>
    </xdr:to>
    <xdr:pic>
      <xdr:nvPicPr>
        <xdr:cNvPr id="1847" name="Picture 1846" descr="Edit">
          <a:hlinkClick xmlns:r="http://schemas.openxmlformats.org/officeDocument/2006/relationships" r:id="rId15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8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1847</xdr:row>
      <xdr:rowOff>0</xdr:rowOff>
    </xdr:from>
    <xdr:to>
      <xdr:col>0</xdr:col>
      <xdr:colOff>152400</xdr:colOff>
      <xdr:row>1847</xdr:row>
      <xdr:rowOff>142875</xdr:rowOff>
    </xdr:to>
    <xdr:pic>
      <xdr:nvPicPr>
        <xdr:cNvPr id="1848" name="Picture 1847" descr="Edit">
          <a:hlinkClick xmlns:r="http://schemas.openxmlformats.org/officeDocument/2006/relationships" r:id="rId15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65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1848</xdr:row>
      <xdr:rowOff>0</xdr:rowOff>
    </xdr:from>
    <xdr:to>
      <xdr:col>0</xdr:col>
      <xdr:colOff>152400</xdr:colOff>
      <xdr:row>1848</xdr:row>
      <xdr:rowOff>142875</xdr:rowOff>
    </xdr:to>
    <xdr:pic>
      <xdr:nvPicPr>
        <xdr:cNvPr id="1849" name="Picture 1848" descr="Edit">
          <a:hlinkClick xmlns:r="http://schemas.openxmlformats.org/officeDocument/2006/relationships" r:id="rId15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3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1849</xdr:row>
      <xdr:rowOff>0</xdr:rowOff>
    </xdr:from>
    <xdr:to>
      <xdr:col>0</xdr:col>
      <xdr:colOff>152400</xdr:colOff>
      <xdr:row>1849</xdr:row>
      <xdr:rowOff>142875</xdr:rowOff>
    </xdr:to>
    <xdr:pic>
      <xdr:nvPicPr>
        <xdr:cNvPr id="1850" name="Picture 1849" descr="Edit">
          <a:hlinkClick xmlns:r="http://schemas.openxmlformats.org/officeDocument/2006/relationships" r:id="rId15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00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1850</xdr:row>
      <xdr:rowOff>0</xdr:rowOff>
    </xdr:from>
    <xdr:to>
      <xdr:col>0</xdr:col>
      <xdr:colOff>152400</xdr:colOff>
      <xdr:row>1850</xdr:row>
      <xdr:rowOff>142875</xdr:rowOff>
    </xdr:to>
    <xdr:pic>
      <xdr:nvPicPr>
        <xdr:cNvPr id="1851" name="Picture 1850" descr="Edit">
          <a:hlinkClick xmlns:r="http://schemas.openxmlformats.org/officeDocument/2006/relationships" r:id="rId15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7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1851</xdr:row>
      <xdr:rowOff>0</xdr:rowOff>
    </xdr:from>
    <xdr:to>
      <xdr:col>0</xdr:col>
      <xdr:colOff>152400</xdr:colOff>
      <xdr:row>1851</xdr:row>
      <xdr:rowOff>142875</xdr:rowOff>
    </xdr:to>
    <xdr:pic>
      <xdr:nvPicPr>
        <xdr:cNvPr id="1852" name="Picture 1851" descr="Edit">
          <a:hlinkClick xmlns:r="http://schemas.openxmlformats.org/officeDocument/2006/relationships" r:id="rId15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4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1852</xdr:row>
      <xdr:rowOff>0</xdr:rowOff>
    </xdr:from>
    <xdr:to>
      <xdr:col>0</xdr:col>
      <xdr:colOff>152400</xdr:colOff>
      <xdr:row>1852</xdr:row>
      <xdr:rowOff>142875</xdr:rowOff>
    </xdr:to>
    <xdr:pic>
      <xdr:nvPicPr>
        <xdr:cNvPr id="1853" name="Picture 1852" descr="Edit">
          <a:hlinkClick xmlns:r="http://schemas.openxmlformats.org/officeDocument/2006/relationships" r:id="rId15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1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1853</xdr:row>
      <xdr:rowOff>0</xdr:rowOff>
    </xdr:from>
    <xdr:to>
      <xdr:col>0</xdr:col>
      <xdr:colOff>152400</xdr:colOff>
      <xdr:row>1853</xdr:row>
      <xdr:rowOff>142875</xdr:rowOff>
    </xdr:to>
    <xdr:pic>
      <xdr:nvPicPr>
        <xdr:cNvPr id="1854" name="Picture 1853" descr="Edit">
          <a:hlinkClick xmlns:r="http://schemas.openxmlformats.org/officeDocument/2006/relationships" r:id="rId15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68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1854</xdr:row>
      <xdr:rowOff>0</xdr:rowOff>
    </xdr:from>
    <xdr:to>
      <xdr:col>0</xdr:col>
      <xdr:colOff>152400</xdr:colOff>
      <xdr:row>1854</xdr:row>
      <xdr:rowOff>142875</xdr:rowOff>
    </xdr:to>
    <xdr:pic>
      <xdr:nvPicPr>
        <xdr:cNvPr id="1855" name="Picture 1854" descr="Edit">
          <a:hlinkClick xmlns:r="http://schemas.openxmlformats.org/officeDocument/2006/relationships" r:id="rId15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85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1855</xdr:row>
      <xdr:rowOff>0</xdr:rowOff>
    </xdr:from>
    <xdr:to>
      <xdr:col>0</xdr:col>
      <xdr:colOff>152400</xdr:colOff>
      <xdr:row>1855</xdr:row>
      <xdr:rowOff>142875</xdr:rowOff>
    </xdr:to>
    <xdr:pic>
      <xdr:nvPicPr>
        <xdr:cNvPr id="1856" name="Picture 1855" descr="Edit">
          <a:hlinkClick xmlns:r="http://schemas.openxmlformats.org/officeDocument/2006/relationships" r:id="rId15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03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1856</xdr:row>
      <xdr:rowOff>0</xdr:rowOff>
    </xdr:from>
    <xdr:to>
      <xdr:col>0</xdr:col>
      <xdr:colOff>152400</xdr:colOff>
      <xdr:row>1856</xdr:row>
      <xdr:rowOff>142875</xdr:rowOff>
    </xdr:to>
    <xdr:pic>
      <xdr:nvPicPr>
        <xdr:cNvPr id="1857" name="Picture 1856" descr="Edit">
          <a:hlinkClick xmlns:r="http://schemas.openxmlformats.org/officeDocument/2006/relationships" r:id="rId15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20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1857</xdr:row>
      <xdr:rowOff>0</xdr:rowOff>
    </xdr:from>
    <xdr:to>
      <xdr:col>0</xdr:col>
      <xdr:colOff>152400</xdr:colOff>
      <xdr:row>1857</xdr:row>
      <xdr:rowOff>142875</xdr:rowOff>
    </xdr:to>
    <xdr:pic>
      <xdr:nvPicPr>
        <xdr:cNvPr id="1858" name="Picture 1857" descr="Edit">
          <a:hlinkClick xmlns:r="http://schemas.openxmlformats.org/officeDocument/2006/relationships" r:id="rId15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37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1858</xdr:row>
      <xdr:rowOff>0</xdr:rowOff>
    </xdr:from>
    <xdr:to>
      <xdr:col>0</xdr:col>
      <xdr:colOff>152400</xdr:colOff>
      <xdr:row>1858</xdr:row>
      <xdr:rowOff>142875</xdr:rowOff>
    </xdr:to>
    <xdr:pic>
      <xdr:nvPicPr>
        <xdr:cNvPr id="1859" name="Picture 1858" descr="Edit">
          <a:hlinkClick xmlns:r="http://schemas.openxmlformats.org/officeDocument/2006/relationships" r:id="rId15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4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1859</xdr:row>
      <xdr:rowOff>0</xdr:rowOff>
    </xdr:from>
    <xdr:to>
      <xdr:col>0</xdr:col>
      <xdr:colOff>152400</xdr:colOff>
      <xdr:row>1859</xdr:row>
      <xdr:rowOff>142875</xdr:rowOff>
    </xdr:to>
    <xdr:pic>
      <xdr:nvPicPr>
        <xdr:cNvPr id="1860" name="Picture 1859" descr="Edit">
          <a:hlinkClick xmlns:r="http://schemas.openxmlformats.org/officeDocument/2006/relationships" r:id="rId15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71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1860</xdr:row>
      <xdr:rowOff>0</xdr:rowOff>
    </xdr:from>
    <xdr:to>
      <xdr:col>0</xdr:col>
      <xdr:colOff>152400</xdr:colOff>
      <xdr:row>1860</xdr:row>
      <xdr:rowOff>142875</xdr:rowOff>
    </xdr:to>
    <xdr:pic>
      <xdr:nvPicPr>
        <xdr:cNvPr id="1861" name="Picture 1860" descr="Edit">
          <a:hlinkClick xmlns:r="http://schemas.openxmlformats.org/officeDocument/2006/relationships" r:id="rId15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88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1861</xdr:row>
      <xdr:rowOff>0</xdr:rowOff>
    </xdr:from>
    <xdr:to>
      <xdr:col>0</xdr:col>
      <xdr:colOff>152400</xdr:colOff>
      <xdr:row>1861</xdr:row>
      <xdr:rowOff>142875</xdr:rowOff>
    </xdr:to>
    <xdr:pic>
      <xdr:nvPicPr>
        <xdr:cNvPr id="1862" name="Picture 1861" descr="Edit">
          <a:hlinkClick xmlns:r="http://schemas.openxmlformats.org/officeDocument/2006/relationships" r:id="rId15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05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1862</xdr:row>
      <xdr:rowOff>0</xdr:rowOff>
    </xdr:from>
    <xdr:to>
      <xdr:col>0</xdr:col>
      <xdr:colOff>152400</xdr:colOff>
      <xdr:row>1862</xdr:row>
      <xdr:rowOff>142875</xdr:rowOff>
    </xdr:to>
    <xdr:pic>
      <xdr:nvPicPr>
        <xdr:cNvPr id="1863" name="Picture 1862" descr="Edit">
          <a:hlinkClick xmlns:r="http://schemas.openxmlformats.org/officeDocument/2006/relationships" r:id="rId15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23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1863</xdr:row>
      <xdr:rowOff>0</xdr:rowOff>
    </xdr:from>
    <xdr:to>
      <xdr:col>0</xdr:col>
      <xdr:colOff>152400</xdr:colOff>
      <xdr:row>1863</xdr:row>
      <xdr:rowOff>142875</xdr:rowOff>
    </xdr:to>
    <xdr:pic>
      <xdr:nvPicPr>
        <xdr:cNvPr id="1864" name="Picture 1863" descr="Edit">
          <a:hlinkClick xmlns:r="http://schemas.openxmlformats.org/officeDocument/2006/relationships" r:id="rId15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40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1864</xdr:row>
      <xdr:rowOff>0</xdr:rowOff>
    </xdr:from>
    <xdr:to>
      <xdr:col>0</xdr:col>
      <xdr:colOff>152400</xdr:colOff>
      <xdr:row>1864</xdr:row>
      <xdr:rowOff>142875</xdr:rowOff>
    </xdr:to>
    <xdr:pic>
      <xdr:nvPicPr>
        <xdr:cNvPr id="1865" name="Picture 1864" descr="Edit">
          <a:hlinkClick xmlns:r="http://schemas.openxmlformats.org/officeDocument/2006/relationships" r:id="rId15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57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1865</xdr:row>
      <xdr:rowOff>0</xdr:rowOff>
    </xdr:from>
    <xdr:to>
      <xdr:col>0</xdr:col>
      <xdr:colOff>152400</xdr:colOff>
      <xdr:row>1865</xdr:row>
      <xdr:rowOff>142875</xdr:rowOff>
    </xdr:to>
    <xdr:pic>
      <xdr:nvPicPr>
        <xdr:cNvPr id="1866" name="Picture 1865" descr="Edit">
          <a:hlinkClick xmlns:r="http://schemas.openxmlformats.org/officeDocument/2006/relationships" r:id="rId15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74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1866</xdr:row>
      <xdr:rowOff>0</xdr:rowOff>
    </xdr:from>
    <xdr:to>
      <xdr:col>0</xdr:col>
      <xdr:colOff>152400</xdr:colOff>
      <xdr:row>1866</xdr:row>
      <xdr:rowOff>142875</xdr:rowOff>
    </xdr:to>
    <xdr:pic>
      <xdr:nvPicPr>
        <xdr:cNvPr id="1867" name="Picture 1866" descr="Edit">
          <a:hlinkClick xmlns:r="http://schemas.openxmlformats.org/officeDocument/2006/relationships" r:id="rId15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91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1867</xdr:row>
      <xdr:rowOff>0</xdr:rowOff>
    </xdr:from>
    <xdr:to>
      <xdr:col>0</xdr:col>
      <xdr:colOff>152400</xdr:colOff>
      <xdr:row>1867</xdr:row>
      <xdr:rowOff>142875</xdr:rowOff>
    </xdr:to>
    <xdr:pic>
      <xdr:nvPicPr>
        <xdr:cNvPr id="1868" name="Picture 1867" descr="Edit">
          <a:hlinkClick xmlns:r="http://schemas.openxmlformats.org/officeDocument/2006/relationships" r:id="rId15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8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1868</xdr:row>
      <xdr:rowOff>0</xdr:rowOff>
    </xdr:from>
    <xdr:to>
      <xdr:col>0</xdr:col>
      <xdr:colOff>152400</xdr:colOff>
      <xdr:row>1868</xdr:row>
      <xdr:rowOff>142875</xdr:rowOff>
    </xdr:to>
    <xdr:pic>
      <xdr:nvPicPr>
        <xdr:cNvPr id="1869" name="Picture 1868" descr="Edit">
          <a:hlinkClick xmlns:r="http://schemas.openxmlformats.org/officeDocument/2006/relationships" r:id="rId15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25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1869</xdr:row>
      <xdr:rowOff>0</xdr:rowOff>
    </xdr:from>
    <xdr:to>
      <xdr:col>0</xdr:col>
      <xdr:colOff>152400</xdr:colOff>
      <xdr:row>1869</xdr:row>
      <xdr:rowOff>142875</xdr:rowOff>
    </xdr:to>
    <xdr:pic>
      <xdr:nvPicPr>
        <xdr:cNvPr id="1870" name="Picture 1869" descr="Edit">
          <a:hlinkClick xmlns:r="http://schemas.openxmlformats.org/officeDocument/2006/relationships" r:id="rId15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43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1870</xdr:row>
      <xdr:rowOff>0</xdr:rowOff>
    </xdr:from>
    <xdr:to>
      <xdr:col>0</xdr:col>
      <xdr:colOff>152400</xdr:colOff>
      <xdr:row>1870</xdr:row>
      <xdr:rowOff>142875</xdr:rowOff>
    </xdr:to>
    <xdr:pic>
      <xdr:nvPicPr>
        <xdr:cNvPr id="1871" name="Picture 1870" descr="Edit">
          <a:hlinkClick xmlns:r="http://schemas.openxmlformats.org/officeDocument/2006/relationships" r:id="rId15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60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1871</xdr:row>
      <xdr:rowOff>0</xdr:rowOff>
    </xdr:from>
    <xdr:to>
      <xdr:col>0</xdr:col>
      <xdr:colOff>152400</xdr:colOff>
      <xdr:row>1871</xdr:row>
      <xdr:rowOff>142875</xdr:rowOff>
    </xdr:to>
    <xdr:pic>
      <xdr:nvPicPr>
        <xdr:cNvPr id="1872" name="Picture 1871" descr="Edit">
          <a:hlinkClick xmlns:r="http://schemas.openxmlformats.org/officeDocument/2006/relationships" r:id="rId15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77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1872</xdr:row>
      <xdr:rowOff>0</xdr:rowOff>
    </xdr:from>
    <xdr:to>
      <xdr:col>0</xdr:col>
      <xdr:colOff>152400</xdr:colOff>
      <xdr:row>1872</xdr:row>
      <xdr:rowOff>142875</xdr:rowOff>
    </xdr:to>
    <xdr:pic>
      <xdr:nvPicPr>
        <xdr:cNvPr id="1873" name="Picture 1872" descr="Edit">
          <a:hlinkClick xmlns:r="http://schemas.openxmlformats.org/officeDocument/2006/relationships" r:id="rId15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94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1873</xdr:row>
      <xdr:rowOff>0</xdr:rowOff>
    </xdr:from>
    <xdr:to>
      <xdr:col>0</xdr:col>
      <xdr:colOff>152400</xdr:colOff>
      <xdr:row>1873</xdr:row>
      <xdr:rowOff>142875</xdr:rowOff>
    </xdr:to>
    <xdr:pic>
      <xdr:nvPicPr>
        <xdr:cNvPr id="1874" name="Picture 1873" descr="Edit">
          <a:hlinkClick xmlns:r="http://schemas.openxmlformats.org/officeDocument/2006/relationships" r:id="rId16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11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1874</xdr:row>
      <xdr:rowOff>0</xdr:rowOff>
    </xdr:from>
    <xdr:to>
      <xdr:col>0</xdr:col>
      <xdr:colOff>152400</xdr:colOff>
      <xdr:row>1874</xdr:row>
      <xdr:rowOff>142875</xdr:rowOff>
    </xdr:to>
    <xdr:pic>
      <xdr:nvPicPr>
        <xdr:cNvPr id="1875" name="Picture 1874" descr="Edit">
          <a:hlinkClick xmlns:r="http://schemas.openxmlformats.org/officeDocument/2006/relationships" r:id="rId16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28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1875</xdr:row>
      <xdr:rowOff>0</xdr:rowOff>
    </xdr:from>
    <xdr:to>
      <xdr:col>0</xdr:col>
      <xdr:colOff>152400</xdr:colOff>
      <xdr:row>1875</xdr:row>
      <xdr:rowOff>142875</xdr:rowOff>
    </xdr:to>
    <xdr:pic>
      <xdr:nvPicPr>
        <xdr:cNvPr id="1876" name="Picture 1875" descr="Edit">
          <a:hlinkClick xmlns:r="http://schemas.openxmlformats.org/officeDocument/2006/relationships" r:id="rId16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45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1876</xdr:row>
      <xdr:rowOff>0</xdr:rowOff>
    </xdr:from>
    <xdr:to>
      <xdr:col>0</xdr:col>
      <xdr:colOff>152400</xdr:colOff>
      <xdr:row>1876</xdr:row>
      <xdr:rowOff>142875</xdr:rowOff>
    </xdr:to>
    <xdr:pic>
      <xdr:nvPicPr>
        <xdr:cNvPr id="1877" name="Picture 1876" descr="Edit">
          <a:hlinkClick xmlns:r="http://schemas.openxmlformats.org/officeDocument/2006/relationships" r:id="rId16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63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1877</xdr:row>
      <xdr:rowOff>0</xdr:rowOff>
    </xdr:from>
    <xdr:to>
      <xdr:col>0</xdr:col>
      <xdr:colOff>152400</xdr:colOff>
      <xdr:row>1877</xdr:row>
      <xdr:rowOff>142875</xdr:rowOff>
    </xdr:to>
    <xdr:pic>
      <xdr:nvPicPr>
        <xdr:cNvPr id="1878" name="Picture 1877" descr="Edit">
          <a:hlinkClick xmlns:r="http://schemas.openxmlformats.org/officeDocument/2006/relationships" r:id="rId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80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1878</xdr:row>
      <xdr:rowOff>0</xdr:rowOff>
    </xdr:from>
    <xdr:to>
      <xdr:col>0</xdr:col>
      <xdr:colOff>152400</xdr:colOff>
      <xdr:row>1878</xdr:row>
      <xdr:rowOff>142875</xdr:rowOff>
    </xdr:to>
    <xdr:pic>
      <xdr:nvPicPr>
        <xdr:cNvPr id="1879" name="Picture 1878" descr="Edit">
          <a:hlinkClick xmlns:r="http://schemas.openxmlformats.org/officeDocument/2006/relationships" r:id="rId16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7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1879</xdr:row>
      <xdr:rowOff>0</xdr:rowOff>
    </xdr:from>
    <xdr:to>
      <xdr:col>0</xdr:col>
      <xdr:colOff>152400</xdr:colOff>
      <xdr:row>1879</xdr:row>
      <xdr:rowOff>142875</xdr:rowOff>
    </xdr:to>
    <xdr:pic>
      <xdr:nvPicPr>
        <xdr:cNvPr id="1880" name="Picture 1879" descr="Edit">
          <a:hlinkClick xmlns:r="http://schemas.openxmlformats.org/officeDocument/2006/relationships" r:id="rId16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14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1880</xdr:row>
      <xdr:rowOff>0</xdr:rowOff>
    </xdr:from>
    <xdr:to>
      <xdr:col>0</xdr:col>
      <xdr:colOff>152400</xdr:colOff>
      <xdr:row>1880</xdr:row>
      <xdr:rowOff>142875</xdr:rowOff>
    </xdr:to>
    <xdr:pic>
      <xdr:nvPicPr>
        <xdr:cNvPr id="1881" name="Picture 1880" descr="Edit">
          <a:hlinkClick xmlns:r="http://schemas.openxmlformats.org/officeDocument/2006/relationships" r:id="rId16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1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1881</xdr:row>
      <xdr:rowOff>0</xdr:rowOff>
    </xdr:from>
    <xdr:to>
      <xdr:col>0</xdr:col>
      <xdr:colOff>152400</xdr:colOff>
      <xdr:row>1881</xdr:row>
      <xdr:rowOff>142875</xdr:rowOff>
    </xdr:to>
    <xdr:pic>
      <xdr:nvPicPr>
        <xdr:cNvPr id="1882" name="Picture 1881" descr="Edit">
          <a:hlinkClick xmlns:r="http://schemas.openxmlformats.org/officeDocument/2006/relationships" r:id="rId16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48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1882</xdr:row>
      <xdr:rowOff>0</xdr:rowOff>
    </xdr:from>
    <xdr:to>
      <xdr:col>0</xdr:col>
      <xdr:colOff>152400</xdr:colOff>
      <xdr:row>1882</xdr:row>
      <xdr:rowOff>142875</xdr:rowOff>
    </xdr:to>
    <xdr:pic>
      <xdr:nvPicPr>
        <xdr:cNvPr id="1883" name="Picture 1882" descr="Edit">
          <a:hlinkClick xmlns:r="http://schemas.openxmlformats.org/officeDocument/2006/relationships" r:id="rId16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65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1883</xdr:row>
      <xdr:rowOff>0</xdr:rowOff>
    </xdr:from>
    <xdr:to>
      <xdr:col>0</xdr:col>
      <xdr:colOff>152400</xdr:colOff>
      <xdr:row>1883</xdr:row>
      <xdr:rowOff>142875</xdr:rowOff>
    </xdr:to>
    <xdr:pic>
      <xdr:nvPicPr>
        <xdr:cNvPr id="1884" name="Picture 1883" descr="Edit">
          <a:hlinkClick xmlns:r="http://schemas.openxmlformats.org/officeDocument/2006/relationships" r:id="rId16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83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1884</xdr:row>
      <xdr:rowOff>0</xdr:rowOff>
    </xdr:from>
    <xdr:to>
      <xdr:col>0</xdr:col>
      <xdr:colOff>152400</xdr:colOff>
      <xdr:row>1884</xdr:row>
      <xdr:rowOff>142875</xdr:rowOff>
    </xdr:to>
    <xdr:pic>
      <xdr:nvPicPr>
        <xdr:cNvPr id="1885" name="Picture 1884" descr="Edit">
          <a:hlinkClick xmlns:r="http://schemas.openxmlformats.org/officeDocument/2006/relationships" r:id="rId16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00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1885</xdr:row>
      <xdr:rowOff>0</xdr:rowOff>
    </xdr:from>
    <xdr:to>
      <xdr:col>0</xdr:col>
      <xdr:colOff>152400</xdr:colOff>
      <xdr:row>1885</xdr:row>
      <xdr:rowOff>142875</xdr:rowOff>
    </xdr:to>
    <xdr:pic>
      <xdr:nvPicPr>
        <xdr:cNvPr id="1886" name="Picture 1885" descr="Edit">
          <a:hlinkClick xmlns:r="http://schemas.openxmlformats.org/officeDocument/2006/relationships" r:id="rId16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17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1886</xdr:row>
      <xdr:rowOff>0</xdr:rowOff>
    </xdr:from>
    <xdr:to>
      <xdr:col>0</xdr:col>
      <xdr:colOff>152400</xdr:colOff>
      <xdr:row>1886</xdr:row>
      <xdr:rowOff>142875</xdr:rowOff>
    </xdr:to>
    <xdr:pic>
      <xdr:nvPicPr>
        <xdr:cNvPr id="1887" name="Picture 1886" descr="Edit">
          <a:hlinkClick xmlns:r="http://schemas.openxmlformats.org/officeDocument/2006/relationships" r:id="rId16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34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1887</xdr:row>
      <xdr:rowOff>0</xdr:rowOff>
    </xdr:from>
    <xdr:to>
      <xdr:col>0</xdr:col>
      <xdr:colOff>152400</xdr:colOff>
      <xdr:row>1887</xdr:row>
      <xdr:rowOff>142875</xdr:rowOff>
    </xdr:to>
    <xdr:pic>
      <xdr:nvPicPr>
        <xdr:cNvPr id="1888" name="Picture 1887" descr="Edit">
          <a:hlinkClick xmlns:r="http://schemas.openxmlformats.org/officeDocument/2006/relationships" r:id="rId16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51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1888</xdr:row>
      <xdr:rowOff>0</xdr:rowOff>
    </xdr:from>
    <xdr:to>
      <xdr:col>0</xdr:col>
      <xdr:colOff>152400</xdr:colOff>
      <xdr:row>1888</xdr:row>
      <xdr:rowOff>142875</xdr:rowOff>
    </xdr:to>
    <xdr:pic>
      <xdr:nvPicPr>
        <xdr:cNvPr id="1889" name="Picture 1888" descr="Edit">
          <a:hlinkClick xmlns:r="http://schemas.openxmlformats.org/officeDocument/2006/relationships" r:id="rId16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68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1889</xdr:row>
      <xdr:rowOff>0</xdr:rowOff>
    </xdr:from>
    <xdr:to>
      <xdr:col>0</xdr:col>
      <xdr:colOff>152400</xdr:colOff>
      <xdr:row>1889</xdr:row>
      <xdr:rowOff>142875</xdr:rowOff>
    </xdr:to>
    <xdr:pic>
      <xdr:nvPicPr>
        <xdr:cNvPr id="1890" name="Picture 1889" descr="Edit">
          <a:hlinkClick xmlns:r="http://schemas.openxmlformats.org/officeDocument/2006/relationships" r:id="rId16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1890</xdr:row>
      <xdr:rowOff>0</xdr:rowOff>
    </xdr:from>
    <xdr:to>
      <xdr:col>0</xdr:col>
      <xdr:colOff>152400</xdr:colOff>
      <xdr:row>1890</xdr:row>
      <xdr:rowOff>142875</xdr:rowOff>
    </xdr:to>
    <xdr:pic>
      <xdr:nvPicPr>
        <xdr:cNvPr id="1891" name="Picture 1890" descr="Edit">
          <a:hlinkClick xmlns:r="http://schemas.openxmlformats.org/officeDocument/2006/relationships" r:id="rId16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03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1891</xdr:row>
      <xdr:rowOff>0</xdr:rowOff>
    </xdr:from>
    <xdr:to>
      <xdr:col>0</xdr:col>
      <xdr:colOff>152400</xdr:colOff>
      <xdr:row>1891</xdr:row>
      <xdr:rowOff>142875</xdr:rowOff>
    </xdr:to>
    <xdr:pic>
      <xdr:nvPicPr>
        <xdr:cNvPr id="1892" name="Picture 1891" descr="Edit">
          <a:hlinkClick xmlns:r="http://schemas.openxmlformats.org/officeDocument/2006/relationships" r:id="rId16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0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1892</xdr:row>
      <xdr:rowOff>0</xdr:rowOff>
    </xdr:from>
    <xdr:to>
      <xdr:col>0</xdr:col>
      <xdr:colOff>152400</xdr:colOff>
      <xdr:row>1892</xdr:row>
      <xdr:rowOff>142875</xdr:rowOff>
    </xdr:to>
    <xdr:pic>
      <xdr:nvPicPr>
        <xdr:cNvPr id="1893" name="Picture 1892" descr="Edit">
          <a:hlinkClick xmlns:r="http://schemas.openxmlformats.org/officeDocument/2006/relationships" r:id="rId16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37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1893</xdr:row>
      <xdr:rowOff>0</xdr:rowOff>
    </xdr:from>
    <xdr:to>
      <xdr:col>0</xdr:col>
      <xdr:colOff>152400</xdr:colOff>
      <xdr:row>1893</xdr:row>
      <xdr:rowOff>142875</xdr:rowOff>
    </xdr:to>
    <xdr:pic>
      <xdr:nvPicPr>
        <xdr:cNvPr id="1894" name="Picture 1893" descr="Edit">
          <a:hlinkClick xmlns:r="http://schemas.openxmlformats.org/officeDocument/2006/relationships" r:id="rId16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54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1894</xdr:row>
      <xdr:rowOff>0</xdr:rowOff>
    </xdr:from>
    <xdr:to>
      <xdr:col>0</xdr:col>
      <xdr:colOff>152400</xdr:colOff>
      <xdr:row>1894</xdr:row>
      <xdr:rowOff>142875</xdr:rowOff>
    </xdr:to>
    <xdr:pic>
      <xdr:nvPicPr>
        <xdr:cNvPr id="1895" name="Picture 1894" descr="Edit">
          <a:hlinkClick xmlns:r="http://schemas.openxmlformats.org/officeDocument/2006/relationships" r:id="rId16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71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1895</xdr:row>
      <xdr:rowOff>0</xdr:rowOff>
    </xdr:from>
    <xdr:to>
      <xdr:col>0</xdr:col>
      <xdr:colOff>152400</xdr:colOff>
      <xdr:row>1895</xdr:row>
      <xdr:rowOff>142875</xdr:rowOff>
    </xdr:to>
    <xdr:pic>
      <xdr:nvPicPr>
        <xdr:cNvPr id="1896" name="Picture 1895" descr="Edit">
          <a:hlinkClick xmlns:r="http://schemas.openxmlformats.org/officeDocument/2006/relationships" r:id="rId16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8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1896</xdr:row>
      <xdr:rowOff>0</xdr:rowOff>
    </xdr:from>
    <xdr:to>
      <xdr:col>0</xdr:col>
      <xdr:colOff>152400</xdr:colOff>
      <xdr:row>1896</xdr:row>
      <xdr:rowOff>142875</xdr:rowOff>
    </xdr:to>
    <xdr:pic>
      <xdr:nvPicPr>
        <xdr:cNvPr id="1897" name="Picture 1896" descr="Edit">
          <a:hlinkClick xmlns:r="http://schemas.openxmlformats.org/officeDocument/2006/relationships" r:id="rId16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05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1897</xdr:row>
      <xdr:rowOff>0</xdr:rowOff>
    </xdr:from>
    <xdr:to>
      <xdr:col>0</xdr:col>
      <xdr:colOff>152400</xdr:colOff>
      <xdr:row>1897</xdr:row>
      <xdr:rowOff>142875</xdr:rowOff>
    </xdr:to>
    <xdr:pic>
      <xdr:nvPicPr>
        <xdr:cNvPr id="1898" name="Picture 1897" descr="Edit">
          <a:hlinkClick xmlns:r="http://schemas.openxmlformats.org/officeDocument/2006/relationships" r:id="rId16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23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1898</xdr:row>
      <xdr:rowOff>0</xdr:rowOff>
    </xdr:from>
    <xdr:to>
      <xdr:col>0</xdr:col>
      <xdr:colOff>152400</xdr:colOff>
      <xdr:row>1898</xdr:row>
      <xdr:rowOff>142875</xdr:rowOff>
    </xdr:to>
    <xdr:pic>
      <xdr:nvPicPr>
        <xdr:cNvPr id="1899" name="Picture 1898" descr="Edit">
          <a:hlinkClick xmlns:r="http://schemas.openxmlformats.org/officeDocument/2006/relationships" r:id="rId16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40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1899</xdr:row>
      <xdr:rowOff>0</xdr:rowOff>
    </xdr:from>
    <xdr:to>
      <xdr:col>0</xdr:col>
      <xdr:colOff>152400</xdr:colOff>
      <xdr:row>1899</xdr:row>
      <xdr:rowOff>142875</xdr:rowOff>
    </xdr:to>
    <xdr:pic>
      <xdr:nvPicPr>
        <xdr:cNvPr id="1900" name="Picture 1899" descr="Edit">
          <a:hlinkClick xmlns:r="http://schemas.openxmlformats.org/officeDocument/2006/relationships" r:id="rId16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7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1900</xdr:row>
      <xdr:rowOff>0</xdr:rowOff>
    </xdr:from>
    <xdr:to>
      <xdr:col>0</xdr:col>
      <xdr:colOff>152400</xdr:colOff>
      <xdr:row>1900</xdr:row>
      <xdr:rowOff>142875</xdr:rowOff>
    </xdr:to>
    <xdr:pic>
      <xdr:nvPicPr>
        <xdr:cNvPr id="1901" name="Picture 1900" descr="Edit">
          <a:hlinkClick xmlns:r="http://schemas.openxmlformats.org/officeDocument/2006/relationships" r:id="rId16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4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1901</xdr:row>
      <xdr:rowOff>0</xdr:rowOff>
    </xdr:from>
    <xdr:to>
      <xdr:col>0</xdr:col>
      <xdr:colOff>152400</xdr:colOff>
      <xdr:row>1901</xdr:row>
      <xdr:rowOff>142875</xdr:rowOff>
    </xdr:to>
    <xdr:pic>
      <xdr:nvPicPr>
        <xdr:cNvPr id="1902" name="Picture 1901" descr="Edit">
          <a:hlinkClick xmlns:r="http://schemas.openxmlformats.org/officeDocument/2006/relationships" r:id="rId16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91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1902</xdr:row>
      <xdr:rowOff>0</xdr:rowOff>
    </xdr:from>
    <xdr:to>
      <xdr:col>0</xdr:col>
      <xdr:colOff>152400</xdr:colOff>
      <xdr:row>1902</xdr:row>
      <xdr:rowOff>142875</xdr:rowOff>
    </xdr:to>
    <xdr:pic>
      <xdr:nvPicPr>
        <xdr:cNvPr id="1903" name="Picture 1902" descr="Edit">
          <a:hlinkClick xmlns:r="http://schemas.openxmlformats.org/officeDocument/2006/relationships" r:id="rId16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08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1903</xdr:row>
      <xdr:rowOff>0</xdr:rowOff>
    </xdr:from>
    <xdr:to>
      <xdr:col>0</xdr:col>
      <xdr:colOff>152400</xdr:colOff>
      <xdr:row>1903</xdr:row>
      <xdr:rowOff>142875</xdr:rowOff>
    </xdr:to>
    <xdr:pic>
      <xdr:nvPicPr>
        <xdr:cNvPr id="1904" name="Picture 1903" descr="Edit">
          <a:hlinkClick xmlns:r="http://schemas.openxmlformats.org/officeDocument/2006/relationships" r:id="rId16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25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1904</xdr:row>
      <xdr:rowOff>0</xdr:rowOff>
    </xdr:from>
    <xdr:to>
      <xdr:col>0</xdr:col>
      <xdr:colOff>152400</xdr:colOff>
      <xdr:row>1904</xdr:row>
      <xdr:rowOff>142875</xdr:rowOff>
    </xdr:to>
    <xdr:pic>
      <xdr:nvPicPr>
        <xdr:cNvPr id="1905" name="Picture 1904" descr="Edit">
          <a:hlinkClick xmlns:r="http://schemas.openxmlformats.org/officeDocument/2006/relationships" r:id="rId16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43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1905</xdr:row>
      <xdr:rowOff>0</xdr:rowOff>
    </xdr:from>
    <xdr:to>
      <xdr:col>0</xdr:col>
      <xdr:colOff>152400</xdr:colOff>
      <xdr:row>1905</xdr:row>
      <xdr:rowOff>142875</xdr:rowOff>
    </xdr:to>
    <xdr:pic>
      <xdr:nvPicPr>
        <xdr:cNvPr id="1906" name="Picture 1905" descr="Edit">
          <a:hlinkClick xmlns:r="http://schemas.openxmlformats.org/officeDocument/2006/relationships" r:id="rId16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60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1906</xdr:row>
      <xdr:rowOff>0</xdr:rowOff>
    </xdr:from>
    <xdr:to>
      <xdr:col>0</xdr:col>
      <xdr:colOff>152400</xdr:colOff>
      <xdr:row>1906</xdr:row>
      <xdr:rowOff>142875</xdr:rowOff>
    </xdr:to>
    <xdr:pic>
      <xdr:nvPicPr>
        <xdr:cNvPr id="1907" name="Picture 1906" descr="Edit">
          <a:hlinkClick xmlns:r="http://schemas.openxmlformats.org/officeDocument/2006/relationships" r:id="rId16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77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1907</xdr:row>
      <xdr:rowOff>0</xdr:rowOff>
    </xdr:from>
    <xdr:to>
      <xdr:col>0</xdr:col>
      <xdr:colOff>152400</xdr:colOff>
      <xdr:row>1907</xdr:row>
      <xdr:rowOff>142875</xdr:rowOff>
    </xdr:to>
    <xdr:pic>
      <xdr:nvPicPr>
        <xdr:cNvPr id="1908" name="Picture 1907" descr="Edit">
          <a:hlinkClick xmlns:r="http://schemas.openxmlformats.org/officeDocument/2006/relationships" r:id="rId16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94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1908</xdr:row>
      <xdr:rowOff>0</xdr:rowOff>
    </xdr:from>
    <xdr:to>
      <xdr:col>0</xdr:col>
      <xdr:colOff>152400</xdr:colOff>
      <xdr:row>1908</xdr:row>
      <xdr:rowOff>142875</xdr:rowOff>
    </xdr:to>
    <xdr:pic>
      <xdr:nvPicPr>
        <xdr:cNvPr id="1909" name="Picture 1908" descr="Edit">
          <a:hlinkClick xmlns:r="http://schemas.openxmlformats.org/officeDocument/2006/relationships" r:id="rId16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11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1909</xdr:row>
      <xdr:rowOff>0</xdr:rowOff>
    </xdr:from>
    <xdr:to>
      <xdr:col>0</xdr:col>
      <xdr:colOff>152400</xdr:colOff>
      <xdr:row>1909</xdr:row>
      <xdr:rowOff>142875</xdr:rowOff>
    </xdr:to>
    <xdr:pic>
      <xdr:nvPicPr>
        <xdr:cNvPr id="1910" name="Picture 1909" descr="Edit">
          <a:hlinkClick xmlns:r="http://schemas.openxmlformats.org/officeDocument/2006/relationships" r:id="rId16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28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1910</xdr:row>
      <xdr:rowOff>0</xdr:rowOff>
    </xdr:from>
    <xdr:to>
      <xdr:col>0</xdr:col>
      <xdr:colOff>152400</xdr:colOff>
      <xdr:row>1910</xdr:row>
      <xdr:rowOff>142875</xdr:rowOff>
    </xdr:to>
    <xdr:pic>
      <xdr:nvPicPr>
        <xdr:cNvPr id="1911" name="Picture 1910" descr="Edit">
          <a:hlinkClick xmlns:r="http://schemas.openxmlformats.org/officeDocument/2006/relationships" r:id="rId16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45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1911</xdr:row>
      <xdr:rowOff>0</xdr:rowOff>
    </xdr:from>
    <xdr:to>
      <xdr:col>0</xdr:col>
      <xdr:colOff>152400</xdr:colOff>
      <xdr:row>1911</xdr:row>
      <xdr:rowOff>142875</xdr:rowOff>
    </xdr:to>
    <xdr:pic>
      <xdr:nvPicPr>
        <xdr:cNvPr id="1912" name="Picture 1911" descr="Edit">
          <a:hlinkClick xmlns:r="http://schemas.openxmlformats.org/officeDocument/2006/relationships" r:id="rId16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3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1912</xdr:row>
      <xdr:rowOff>0</xdr:rowOff>
    </xdr:from>
    <xdr:to>
      <xdr:col>0</xdr:col>
      <xdr:colOff>152400</xdr:colOff>
      <xdr:row>1912</xdr:row>
      <xdr:rowOff>142875</xdr:rowOff>
    </xdr:to>
    <xdr:pic>
      <xdr:nvPicPr>
        <xdr:cNvPr id="1913" name="Picture 1912" descr="Edit">
          <a:hlinkClick xmlns:r="http://schemas.openxmlformats.org/officeDocument/2006/relationships" r:id="rId16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80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1913</xdr:row>
      <xdr:rowOff>0</xdr:rowOff>
    </xdr:from>
    <xdr:to>
      <xdr:col>0</xdr:col>
      <xdr:colOff>152400</xdr:colOff>
      <xdr:row>1913</xdr:row>
      <xdr:rowOff>142875</xdr:rowOff>
    </xdr:to>
    <xdr:pic>
      <xdr:nvPicPr>
        <xdr:cNvPr id="1914" name="Picture 1913" descr="Edit">
          <a:hlinkClick xmlns:r="http://schemas.openxmlformats.org/officeDocument/2006/relationships" r:id="rId16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97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1914</xdr:row>
      <xdr:rowOff>0</xdr:rowOff>
    </xdr:from>
    <xdr:to>
      <xdr:col>0</xdr:col>
      <xdr:colOff>152400</xdr:colOff>
      <xdr:row>1914</xdr:row>
      <xdr:rowOff>142875</xdr:rowOff>
    </xdr:to>
    <xdr:pic>
      <xdr:nvPicPr>
        <xdr:cNvPr id="1915" name="Picture 1914" descr="Edit">
          <a:hlinkClick xmlns:r="http://schemas.openxmlformats.org/officeDocument/2006/relationships" r:id="rId16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14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1915</xdr:row>
      <xdr:rowOff>0</xdr:rowOff>
    </xdr:from>
    <xdr:to>
      <xdr:col>0</xdr:col>
      <xdr:colOff>152400</xdr:colOff>
      <xdr:row>1915</xdr:row>
      <xdr:rowOff>142875</xdr:rowOff>
    </xdr:to>
    <xdr:pic>
      <xdr:nvPicPr>
        <xdr:cNvPr id="1916" name="Picture 1915" descr="Edit">
          <a:hlinkClick xmlns:r="http://schemas.openxmlformats.org/officeDocument/2006/relationships" r:id="rId16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31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1916</xdr:row>
      <xdr:rowOff>0</xdr:rowOff>
    </xdr:from>
    <xdr:to>
      <xdr:col>0</xdr:col>
      <xdr:colOff>152400</xdr:colOff>
      <xdr:row>1916</xdr:row>
      <xdr:rowOff>142875</xdr:rowOff>
    </xdr:to>
    <xdr:pic>
      <xdr:nvPicPr>
        <xdr:cNvPr id="1917" name="Picture 1916" descr="Edit">
          <a:hlinkClick xmlns:r="http://schemas.openxmlformats.org/officeDocument/2006/relationships" r:id="rId16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48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1917</xdr:row>
      <xdr:rowOff>0</xdr:rowOff>
    </xdr:from>
    <xdr:to>
      <xdr:col>0</xdr:col>
      <xdr:colOff>152400</xdr:colOff>
      <xdr:row>1917</xdr:row>
      <xdr:rowOff>142875</xdr:rowOff>
    </xdr:to>
    <xdr:pic>
      <xdr:nvPicPr>
        <xdr:cNvPr id="1918" name="Picture 1917" descr="Edit">
          <a:hlinkClick xmlns:r="http://schemas.openxmlformats.org/officeDocument/2006/relationships" r:id="rId16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6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1918</xdr:row>
      <xdr:rowOff>0</xdr:rowOff>
    </xdr:from>
    <xdr:to>
      <xdr:col>0</xdr:col>
      <xdr:colOff>152400</xdr:colOff>
      <xdr:row>1918</xdr:row>
      <xdr:rowOff>142875</xdr:rowOff>
    </xdr:to>
    <xdr:pic>
      <xdr:nvPicPr>
        <xdr:cNvPr id="1919" name="Picture 1918" descr="Edit">
          <a:hlinkClick xmlns:r="http://schemas.openxmlformats.org/officeDocument/2006/relationships" r:id="rId16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83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1919</xdr:row>
      <xdr:rowOff>0</xdr:rowOff>
    </xdr:from>
    <xdr:to>
      <xdr:col>0</xdr:col>
      <xdr:colOff>152400</xdr:colOff>
      <xdr:row>1919</xdr:row>
      <xdr:rowOff>142875</xdr:rowOff>
    </xdr:to>
    <xdr:pic>
      <xdr:nvPicPr>
        <xdr:cNvPr id="1920" name="Picture 1919" descr="Edit">
          <a:hlinkClick xmlns:r="http://schemas.openxmlformats.org/officeDocument/2006/relationships" r:id="rId16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00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1920</xdr:row>
      <xdr:rowOff>0</xdr:rowOff>
    </xdr:from>
    <xdr:to>
      <xdr:col>0</xdr:col>
      <xdr:colOff>152400</xdr:colOff>
      <xdr:row>1920</xdr:row>
      <xdr:rowOff>142875</xdr:rowOff>
    </xdr:to>
    <xdr:pic>
      <xdr:nvPicPr>
        <xdr:cNvPr id="1921" name="Picture 1920" descr="Edit">
          <a:hlinkClick xmlns:r="http://schemas.openxmlformats.org/officeDocument/2006/relationships" r:id="rId16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7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1921</xdr:row>
      <xdr:rowOff>0</xdr:rowOff>
    </xdr:from>
    <xdr:to>
      <xdr:col>0</xdr:col>
      <xdr:colOff>152400</xdr:colOff>
      <xdr:row>1921</xdr:row>
      <xdr:rowOff>142875</xdr:rowOff>
    </xdr:to>
    <xdr:pic>
      <xdr:nvPicPr>
        <xdr:cNvPr id="1922" name="Picture 1921" descr="Edit">
          <a:hlinkClick xmlns:r="http://schemas.openxmlformats.org/officeDocument/2006/relationships" r:id="rId16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34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1922</xdr:row>
      <xdr:rowOff>0</xdr:rowOff>
    </xdr:from>
    <xdr:to>
      <xdr:col>0</xdr:col>
      <xdr:colOff>152400</xdr:colOff>
      <xdr:row>1922</xdr:row>
      <xdr:rowOff>142875</xdr:rowOff>
    </xdr:to>
    <xdr:pic>
      <xdr:nvPicPr>
        <xdr:cNvPr id="1923" name="Picture 1922" descr="Edit">
          <a:hlinkClick xmlns:r="http://schemas.openxmlformats.org/officeDocument/2006/relationships" r:id="rId16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1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1923</xdr:row>
      <xdr:rowOff>0</xdr:rowOff>
    </xdr:from>
    <xdr:to>
      <xdr:col>0</xdr:col>
      <xdr:colOff>152400</xdr:colOff>
      <xdr:row>1923</xdr:row>
      <xdr:rowOff>142875</xdr:rowOff>
    </xdr:to>
    <xdr:pic>
      <xdr:nvPicPr>
        <xdr:cNvPr id="1924" name="Picture 1923" descr="Edit">
          <a:hlinkClick xmlns:r="http://schemas.openxmlformats.org/officeDocument/2006/relationships" r:id="rId16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68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1924</xdr:row>
      <xdr:rowOff>0</xdr:rowOff>
    </xdr:from>
    <xdr:to>
      <xdr:col>0</xdr:col>
      <xdr:colOff>152400</xdr:colOff>
      <xdr:row>1924</xdr:row>
      <xdr:rowOff>142875</xdr:rowOff>
    </xdr:to>
    <xdr:pic>
      <xdr:nvPicPr>
        <xdr:cNvPr id="1925" name="Picture 1924" descr="Edit">
          <a:hlinkClick xmlns:r="http://schemas.openxmlformats.org/officeDocument/2006/relationships" r:id="rId16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86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1925</xdr:row>
      <xdr:rowOff>0</xdr:rowOff>
    </xdr:from>
    <xdr:to>
      <xdr:col>0</xdr:col>
      <xdr:colOff>152400</xdr:colOff>
      <xdr:row>1925</xdr:row>
      <xdr:rowOff>142875</xdr:rowOff>
    </xdr:to>
    <xdr:pic>
      <xdr:nvPicPr>
        <xdr:cNvPr id="1926" name="Picture 1925" descr="Edit">
          <a:hlinkClick xmlns:r="http://schemas.openxmlformats.org/officeDocument/2006/relationships" r:id="rId16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03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1926</xdr:row>
      <xdr:rowOff>0</xdr:rowOff>
    </xdr:from>
    <xdr:to>
      <xdr:col>0</xdr:col>
      <xdr:colOff>152400</xdr:colOff>
      <xdr:row>1926</xdr:row>
      <xdr:rowOff>142875</xdr:rowOff>
    </xdr:to>
    <xdr:pic>
      <xdr:nvPicPr>
        <xdr:cNvPr id="1927" name="Picture 1926" descr="Edit">
          <a:hlinkClick xmlns:r="http://schemas.openxmlformats.org/officeDocument/2006/relationships" r:id="rId16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0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1927</xdr:row>
      <xdr:rowOff>0</xdr:rowOff>
    </xdr:from>
    <xdr:to>
      <xdr:col>0</xdr:col>
      <xdr:colOff>152400</xdr:colOff>
      <xdr:row>1927</xdr:row>
      <xdr:rowOff>142875</xdr:rowOff>
    </xdr:to>
    <xdr:pic>
      <xdr:nvPicPr>
        <xdr:cNvPr id="1928" name="Picture 1927" descr="Edit">
          <a:hlinkClick xmlns:r="http://schemas.openxmlformats.org/officeDocument/2006/relationships" r:id="rId16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37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1928</xdr:row>
      <xdr:rowOff>0</xdr:rowOff>
    </xdr:from>
    <xdr:to>
      <xdr:col>0</xdr:col>
      <xdr:colOff>152400</xdr:colOff>
      <xdr:row>1928</xdr:row>
      <xdr:rowOff>142875</xdr:rowOff>
    </xdr:to>
    <xdr:pic>
      <xdr:nvPicPr>
        <xdr:cNvPr id="1929" name="Picture 1928" descr="Edit">
          <a:hlinkClick xmlns:r="http://schemas.openxmlformats.org/officeDocument/2006/relationships" r:id="rId16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4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1929</xdr:row>
      <xdr:rowOff>0</xdr:rowOff>
    </xdr:from>
    <xdr:to>
      <xdr:col>0</xdr:col>
      <xdr:colOff>152400</xdr:colOff>
      <xdr:row>1929</xdr:row>
      <xdr:rowOff>142875</xdr:rowOff>
    </xdr:to>
    <xdr:pic>
      <xdr:nvPicPr>
        <xdr:cNvPr id="1930" name="Picture 1929" descr="Edit">
          <a:hlinkClick xmlns:r="http://schemas.openxmlformats.org/officeDocument/2006/relationships" r:id="rId16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71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1930</xdr:row>
      <xdr:rowOff>0</xdr:rowOff>
    </xdr:from>
    <xdr:to>
      <xdr:col>0</xdr:col>
      <xdr:colOff>152400</xdr:colOff>
      <xdr:row>1930</xdr:row>
      <xdr:rowOff>142875</xdr:rowOff>
    </xdr:to>
    <xdr:pic>
      <xdr:nvPicPr>
        <xdr:cNvPr id="1931" name="Picture 1930" descr="Edit">
          <a:hlinkClick xmlns:r="http://schemas.openxmlformats.org/officeDocument/2006/relationships" r:id="rId16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8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1931</xdr:row>
      <xdr:rowOff>0</xdr:rowOff>
    </xdr:from>
    <xdr:to>
      <xdr:col>0</xdr:col>
      <xdr:colOff>152400</xdr:colOff>
      <xdr:row>1931</xdr:row>
      <xdr:rowOff>142875</xdr:rowOff>
    </xdr:to>
    <xdr:pic>
      <xdr:nvPicPr>
        <xdr:cNvPr id="1932" name="Picture 1931" descr="Edit">
          <a:hlinkClick xmlns:r="http://schemas.openxmlformats.org/officeDocument/2006/relationships" r:id="rId16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6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1932</xdr:row>
      <xdr:rowOff>0</xdr:rowOff>
    </xdr:from>
    <xdr:to>
      <xdr:col>0</xdr:col>
      <xdr:colOff>152400</xdr:colOff>
      <xdr:row>1932</xdr:row>
      <xdr:rowOff>142875</xdr:rowOff>
    </xdr:to>
    <xdr:pic>
      <xdr:nvPicPr>
        <xdr:cNvPr id="1933" name="Picture 1932" descr="Edit">
          <a:hlinkClick xmlns:r="http://schemas.openxmlformats.org/officeDocument/2006/relationships" r:id="rId16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23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1933</xdr:row>
      <xdr:rowOff>0</xdr:rowOff>
    </xdr:from>
    <xdr:to>
      <xdr:col>0</xdr:col>
      <xdr:colOff>152400</xdr:colOff>
      <xdr:row>1933</xdr:row>
      <xdr:rowOff>142875</xdr:rowOff>
    </xdr:to>
    <xdr:pic>
      <xdr:nvPicPr>
        <xdr:cNvPr id="1934" name="Picture 1933" descr="Edit">
          <a:hlinkClick xmlns:r="http://schemas.openxmlformats.org/officeDocument/2006/relationships" r:id="rId16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0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1934</xdr:row>
      <xdr:rowOff>0</xdr:rowOff>
    </xdr:from>
    <xdr:to>
      <xdr:col>0</xdr:col>
      <xdr:colOff>152400</xdr:colOff>
      <xdr:row>1934</xdr:row>
      <xdr:rowOff>142875</xdr:rowOff>
    </xdr:to>
    <xdr:pic>
      <xdr:nvPicPr>
        <xdr:cNvPr id="1935" name="Picture 1934" descr="Edit">
          <a:hlinkClick xmlns:r="http://schemas.openxmlformats.org/officeDocument/2006/relationships" r:id="rId16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57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1935</xdr:row>
      <xdr:rowOff>0</xdr:rowOff>
    </xdr:from>
    <xdr:to>
      <xdr:col>0</xdr:col>
      <xdr:colOff>152400</xdr:colOff>
      <xdr:row>1935</xdr:row>
      <xdr:rowOff>142875</xdr:rowOff>
    </xdr:to>
    <xdr:pic>
      <xdr:nvPicPr>
        <xdr:cNvPr id="1936" name="Picture 1935" descr="Edit">
          <a:hlinkClick xmlns:r="http://schemas.openxmlformats.org/officeDocument/2006/relationships" r:id="rId16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74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1936</xdr:row>
      <xdr:rowOff>0</xdr:rowOff>
    </xdr:from>
    <xdr:to>
      <xdr:col>0</xdr:col>
      <xdr:colOff>152400</xdr:colOff>
      <xdr:row>1936</xdr:row>
      <xdr:rowOff>142875</xdr:rowOff>
    </xdr:to>
    <xdr:pic>
      <xdr:nvPicPr>
        <xdr:cNvPr id="1937" name="Picture 1936" descr="Edit">
          <a:hlinkClick xmlns:r="http://schemas.openxmlformats.org/officeDocument/2006/relationships" r:id="rId16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91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1937</xdr:row>
      <xdr:rowOff>0</xdr:rowOff>
    </xdr:from>
    <xdr:to>
      <xdr:col>0</xdr:col>
      <xdr:colOff>152400</xdr:colOff>
      <xdr:row>1937</xdr:row>
      <xdr:rowOff>142875</xdr:rowOff>
    </xdr:to>
    <xdr:pic>
      <xdr:nvPicPr>
        <xdr:cNvPr id="1938" name="Picture 1937" descr="Edit">
          <a:hlinkClick xmlns:r="http://schemas.openxmlformats.org/officeDocument/2006/relationships" r:id="rId16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08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1938</xdr:row>
      <xdr:rowOff>0</xdr:rowOff>
    </xdr:from>
    <xdr:to>
      <xdr:col>0</xdr:col>
      <xdr:colOff>152400</xdr:colOff>
      <xdr:row>1938</xdr:row>
      <xdr:rowOff>142875</xdr:rowOff>
    </xdr:to>
    <xdr:pic>
      <xdr:nvPicPr>
        <xdr:cNvPr id="1939" name="Picture 1938" descr="Edit">
          <a:hlinkClick xmlns:r="http://schemas.openxmlformats.org/officeDocument/2006/relationships" r:id="rId16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26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1939</xdr:row>
      <xdr:rowOff>0</xdr:rowOff>
    </xdr:from>
    <xdr:to>
      <xdr:col>0</xdr:col>
      <xdr:colOff>152400</xdr:colOff>
      <xdr:row>1939</xdr:row>
      <xdr:rowOff>142875</xdr:rowOff>
    </xdr:to>
    <xdr:pic>
      <xdr:nvPicPr>
        <xdr:cNvPr id="1940" name="Picture 1939" descr="Edit">
          <a:hlinkClick xmlns:r="http://schemas.openxmlformats.org/officeDocument/2006/relationships" r:id="rId16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3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1940</xdr:row>
      <xdr:rowOff>0</xdr:rowOff>
    </xdr:from>
    <xdr:to>
      <xdr:col>0</xdr:col>
      <xdr:colOff>152400</xdr:colOff>
      <xdr:row>1940</xdr:row>
      <xdr:rowOff>142875</xdr:rowOff>
    </xdr:to>
    <xdr:pic>
      <xdr:nvPicPr>
        <xdr:cNvPr id="1941" name="Picture 1940" descr="Edit">
          <a:hlinkClick xmlns:r="http://schemas.openxmlformats.org/officeDocument/2006/relationships" r:id="rId16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60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1941</xdr:row>
      <xdr:rowOff>0</xdr:rowOff>
    </xdr:from>
    <xdr:to>
      <xdr:col>0</xdr:col>
      <xdr:colOff>152400</xdr:colOff>
      <xdr:row>1941</xdr:row>
      <xdr:rowOff>142875</xdr:rowOff>
    </xdr:to>
    <xdr:pic>
      <xdr:nvPicPr>
        <xdr:cNvPr id="1942" name="Picture 1941" descr="Edit">
          <a:hlinkClick xmlns:r="http://schemas.openxmlformats.org/officeDocument/2006/relationships" r:id="rId16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77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1942</xdr:row>
      <xdr:rowOff>0</xdr:rowOff>
    </xdr:from>
    <xdr:to>
      <xdr:col>0</xdr:col>
      <xdr:colOff>152400</xdr:colOff>
      <xdr:row>1942</xdr:row>
      <xdr:rowOff>142875</xdr:rowOff>
    </xdr:to>
    <xdr:pic>
      <xdr:nvPicPr>
        <xdr:cNvPr id="1943" name="Picture 1942" descr="Edit">
          <a:hlinkClick xmlns:r="http://schemas.openxmlformats.org/officeDocument/2006/relationships" r:id="rId16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94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1943</xdr:row>
      <xdr:rowOff>0</xdr:rowOff>
    </xdr:from>
    <xdr:to>
      <xdr:col>0</xdr:col>
      <xdr:colOff>152400</xdr:colOff>
      <xdr:row>1943</xdr:row>
      <xdr:rowOff>142875</xdr:rowOff>
    </xdr:to>
    <xdr:pic>
      <xdr:nvPicPr>
        <xdr:cNvPr id="1944" name="Picture 1943" descr="Edit">
          <a:hlinkClick xmlns:r="http://schemas.openxmlformats.org/officeDocument/2006/relationships" r:id="rId16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11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1944</xdr:row>
      <xdr:rowOff>0</xdr:rowOff>
    </xdr:from>
    <xdr:to>
      <xdr:col>0</xdr:col>
      <xdr:colOff>152400</xdr:colOff>
      <xdr:row>1944</xdr:row>
      <xdr:rowOff>142875</xdr:rowOff>
    </xdr:to>
    <xdr:pic>
      <xdr:nvPicPr>
        <xdr:cNvPr id="1945" name="Picture 1944" descr="Edit">
          <a:hlinkClick xmlns:r="http://schemas.openxmlformats.org/officeDocument/2006/relationships" r:id="rId16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28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1945</xdr:row>
      <xdr:rowOff>0</xdr:rowOff>
    </xdr:from>
    <xdr:to>
      <xdr:col>0</xdr:col>
      <xdr:colOff>152400</xdr:colOff>
      <xdr:row>1945</xdr:row>
      <xdr:rowOff>142875</xdr:rowOff>
    </xdr:to>
    <xdr:pic>
      <xdr:nvPicPr>
        <xdr:cNvPr id="1946" name="Picture 1945" descr="Edit">
          <a:hlinkClick xmlns:r="http://schemas.openxmlformats.org/officeDocument/2006/relationships" r:id="rId16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46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1946</xdr:row>
      <xdr:rowOff>0</xdr:rowOff>
    </xdr:from>
    <xdr:to>
      <xdr:col>0</xdr:col>
      <xdr:colOff>152400</xdr:colOff>
      <xdr:row>1946</xdr:row>
      <xdr:rowOff>142875</xdr:rowOff>
    </xdr:to>
    <xdr:pic>
      <xdr:nvPicPr>
        <xdr:cNvPr id="1947" name="Picture 1946" descr="Edit">
          <a:hlinkClick xmlns:r="http://schemas.openxmlformats.org/officeDocument/2006/relationships" r:id="rId16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63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1947</xdr:row>
      <xdr:rowOff>0</xdr:rowOff>
    </xdr:from>
    <xdr:to>
      <xdr:col>0</xdr:col>
      <xdr:colOff>152400</xdr:colOff>
      <xdr:row>1947</xdr:row>
      <xdr:rowOff>142875</xdr:rowOff>
    </xdr:to>
    <xdr:pic>
      <xdr:nvPicPr>
        <xdr:cNvPr id="1948" name="Picture 1947" descr="Edit">
          <a:hlinkClick xmlns:r="http://schemas.openxmlformats.org/officeDocument/2006/relationships" r:id="rId16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0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1948</xdr:row>
      <xdr:rowOff>0</xdr:rowOff>
    </xdr:from>
    <xdr:to>
      <xdr:col>0</xdr:col>
      <xdr:colOff>152400</xdr:colOff>
      <xdr:row>1948</xdr:row>
      <xdr:rowOff>142875</xdr:rowOff>
    </xdr:to>
    <xdr:pic>
      <xdr:nvPicPr>
        <xdr:cNvPr id="1949" name="Picture 1948" descr="Edit">
          <a:hlinkClick xmlns:r="http://schemas.openxmlformats.org/officeDocument/2006/relationships" r:id="rId16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97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1949</xdr:row>
      <xdr:rowOff>0</xdr:rowOff>
    </xdr:from>
    <xdr:to>
      <xdr:col>0</xdr:col>
      <xdr:colOff>152400</xdr:colOff>
      <xdr:row>1949</xdr:row>
      <xdr:rowOff>142875</xdr:rowOff>
    </xdr:to>
    <xdr:pic>
      <xdr:nvPicPr>
        <xdr:cNvPr id="1950" name="Picture 1949" descr="Edit">
          <a:hlinkClick xmlns:r="http://schemas.openxmlformats.org/officeDocument/2006/relationships" r:id="rId16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14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1950</xdr:row>
      <xdr:rowOff>0</xdr:rowOff>
    </xdr:from>
    <xdr:to>
      <xdr:col>0</xdr:col>
      <xdr:colOff>152400</xdr:colOff>
      <xdr:row>1950</xdr:row>
      <xdr:rowOff>142875</xdr:rowOff>
    </xdr:to>
    <xdr:pic>
      <xdr:nvPicPr>
        <xdr:cNvPr id="1951" name="Picture 1950" descr="Edit">
          <a:hlinkClick xmlns:r="http://schemas.openxmlformats.org/officeDocument/2006/relationships" r:id="rId16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1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1951</xdr:row>
      <xdr:rowOff>0</xdr:rowOff>
    </xdr:from>
    <xdr:to>
      <xdr:col>0</xdr:col>
      <xdr:colOff>152400</xdr:colOff>
      <xdr:row>1951</xdr:row>
      <xdr:rowOff>142875</xdr:rowOff>
    </xdr:to>
    <xdr:pic>
      <xdr:nvPicPr>
        <xdr:cNvPr id="1952" name="Picture 1951" descr="Edit">
          <a:hlinkClick xmlns:r="http://schemas.openxmlformats.org/officeDocument/2006/relationships" r:id="rId16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48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1952</xdr:row>
      <xdr:rowOff>0</xdr:rowOff>
    </xdr:from>
    <xdr:to>
      <xdr:col>0</xdr:col>
      <xdr:colOff>152400</xdr:colOff>
      <xdr:row>1952</xdr:row>
      <xdr:rowOff>142875</xdr:rowOff>
    </xdr:to>
    <xdr:pic>
      <xdr:nvPicPr>
        <xdr:cNvPr id="1953" name="Picture 1952" descr="Edit">
          <a:hlinkClick xmlns:r="http://schemas.openxmlformats.org/officeDocument/2006/relationships" r:id="rId16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66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1953</xdr:row>
      <xdr:rowOff>0</xdr:rowOff>
    </xdr:from>
    <xdr:to>
      <xdr:col>0</xdr:col>
      <xdr:colOff>152400</xdr:colOff>
      <xdr:row>1953</xdr:row>
      <xdr:rowOff>142875</xdr:rowOff>
    </xdr:to>
    <xdr:pic>
      <xdr:nvPicPr>
        <xdr:cNvPr id="1954" name="Picture 1953" descr="Edit">
          <a:hlinkClick xmlns:r="http://schemas.openxmlformats.org/officeDocument/2006/relationships" r:id="rId16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3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1954</xdr:row>
      <xdr:rowOff>0</xdr:rowOff>
    </xdr:from>
    <xdr:to>
      <xdr:col>0</xdr:col>
      <xdr:colOff>152400</xdr:colOff>
      <xdr:row>1954</xdr:row>
      <xdr:rowOff>142875</xdr:rowOff>
    </xdr:to>
    <xdr:pic>
      <xdr:nvPicPr>
        <xdr:cNvPr id="1955" name="Picture 1954" descr="Edit">
          <a:hlinkClick xmlns:r="http://schemas.openxmlformats.org/officeDocument/2006/relationships" r:id="rId16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00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1955</xdr:row>
      <xdr:rowOff>0</xdr:rowOff>
    </xdr:from>
    <xdr:to>
      <xdr:col>0</xdr:col>
      <xdr:colOff>152400</xdr:colOff>
      <xdr:row>1955</xdr:row>
      <xdr:rowOff>142875</xdr:rowOff>
    </xdr:to>
    <xdr:pic>
      <xdr:nvPicPr>
        <xdr:cNvPr id="1956" name="Picture 1955" descr="Edit">
          <a:hlinkClick xmlns:r="http://schemas.openxmlformats.org/officeDocument/2006/relationships" r:id="rId16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17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1956</xdr:row>
      <xdr:rowOff>0</xdr:rowOff>
    </xdr:from>
    <xdr:to>
      <xdr:col>0</xdr:col>
      <xdr:colOff>152400</xdr:colOff>
      <xdr:row>1956</xdr:row>
      <xdr:rowOff>142875</xdr:rowOff>
    </xdr:to>
    <xdr:pic>
      <xdr:nvPicPr>
        <xdr:cNvPr id="1957" name="Picture 1956" descr="Edit">
          <a:hlinkClick xmlns:r="http://schemas.openxmlformats.org/officeDocument/2006/relationships" r:id="rId16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34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1957</xdr:row>
      <xdr:rowOff>0</xdr:rowOff>
    </xdr:from>
    <xdr:to>
      <xdr:col>0</xdr:col>
      <xdr:colOff>152400</xdr:colOff>
      <xdr:row>1957</xdr:row>
      <xdr:rowOff>142875</xdr:rowOff>
    </xdr:to>
    <xdr:pic>
      <xdr:nvPicPr>
        <xdr:cNvPr id="1958" name="Picture 1957" descr="Edit">
          <a:hlinkClick xmlns:r="http://schemas.openxmlformats.org/officeDocument/2006/relationships" r:id="rId16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51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1958</xdr:row>
      <xdr:rowOff>0</xdr:rowOff>
    </xdr:from>
    <xdr:to>
      <xdr:col>0</xdr:col>
      <xdr:colOff>152400</xdr:colOff>
      <xdr:row>1958</xdr:row>
      <xdr:rowOff>142875</xdr:rowOff>
    </xdr:to>
    <xdr:pic>
      <xdr:nvPicPr>
        <xdr:cNvPr id="1959" name="Picture 1958" descr="Edit">
          <a:hlinkClick xmlns:r="http://schemas.openxmlformats.org/officeDocument/2006/relationships" r:id="rId16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68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1959</xdr:row>
      <xdr:rowOff>0</xdr:rowOff>
    </xdr:from>
    <xdr:to>
      <xdr:col>0</xdr:col>
      <xdr:colOff>152400</xdr:colOff>
      <xdr:row>1959</xdr:row>
      <xdr:rowOff>142875</xdr:rowOff>
    </xdr:to>
    <xdr:pic>
      <xdr:nvPicPr>
        <xdr:cNvPr id="1960" name="Picture 1959" descr="Edit">
          <a:hlinkClick xmlns:r="http://schemas.openxmlformats.org/officeDocument/2006/relationships" r:id="rId16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6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1960</xdr:row>
      <xdr:rowOff>0</xdr:rowOff>
    </xdr:from>
    <xdr:to>
      <xdr:col>0</xdr:col>
      <xdr:colOff>152400</xdr:colOff>
      <xdr:row>1960</xdr:row>
      <xdr:rowOff>142875</xdr:rowOff>
    </xdr:to>
    <xdr:pic>
      <xdr:nvPicPr>
        <xdr:cNvPr id="1961" name="Picture 1960" descr="Edit">
          <a:hlinkClick xmlns:r="http://schemas.openxmlformats.org/officeDocument/2006/relationships" r:id="rId16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03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1961</xdr:row>
      <xdr:rowOff>0</xdr:rowOff>
    </xdr:from>
    <xdr:to>
      <xdr:col>0</xdr:col>
      <xdr:colOff>152400</xdr:colOff>
      <xdr:row>1961</xdr:row>
      <xdr:rowOff>142875</xdr:rowOff>
    </xdr:to>
    <xdr:pic>
      <xdr:nvPicPr>
        <xdr:cNvPr id="1962" name="Picture 1961" descr="Edit">
          <a:hlinkClick xmlns:r="http://schemas.openxmlformats.org/officeDocument/2006/relationships" r:id="rId16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0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1962</xdr:row>
      <xdr:rowOff>0</xdr:rowOff>
    </xdr:from>
    <xdr:to>
      <xdr:col>0</xdr:col>
      <xdr:colOff>152400</xdr:colOff>
      <xdr:row>1962</xdr:row>
      <xdr:rowOff>142875</xdr:rowOff>
    </xdr:to>
    <xdr:pic>
      <xdr:nvPicPr>
        <xdr:cNvPr id="1963" name="Picture 1962" descr="Edit">
          <a:hlinkClick xmlns:r="http://schemas.openxmlformats.org/officeDocument/2006/relationships" r:id="rId16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7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1963</xdr:row>
      <xdr:rowOff>0</xdr:rowOff>
    </xdr:from>
    <xdr:to>
      <xdr:col>0</xdr:col>
      <xdr:colOff>152400</xdr:colOff>
      <xdr:row>1963</xdr:row>
      <xdr:rowOff>142875</xdr:rowOff>
    </xdr:to>
    <xdr:pic>
      <xdr:nvPicPr>
        <xdr:cNvPr id="1964" name="Picture 1963" descr="Edit">
          <a:hlinkClick xmlns:r="http://schemas.openxmlformats.org/officeDocument/2006/relationships" r:id="rId16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54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1964</xdr:row>
      <xdr:rowOff>0</xdr:rowOff>
    </xdr:from>
    <xdr:to>
      <xdr:col>0</xdr:col>
      <xdr:colOff>152400</xdr:colOff>
      <xdr:row>1964</xdr:row>
      <xdr:rowOff>142875</xdr:rowOff>
    </xdr:to>
    <xdr:pic>
      <xdr:nvPicPr>
        <xdr:cNvPr id="1965" name="Picture 1964" descr="Edit">
          <a:hlinkClick xmlns:r="http://schemas.openxmlformats.org/officeDocument/2006/relationships" r:id="rId16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71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1965</xdr:row>
      <xdr:rowOff>0</xdr:rowOff>
    </xdr:from>
    <xdr:to>
      <xdr:col>0</xdr:col>
      <xdr:colOff>152400</xdr:colOff>
      <xdr:row>1965</xdr:row>
      <xdr:rowOff>142875</xdr:rowOff>
    </xdr:to>
    <xdr:pic>
      <xdr:nvPicPr>
        <xdr:cNvPr id="1966" name="Picture 1965" descr="Edit">
          <a:hlinkClick xmlns:r="http://schemas.openxmlformats.org/officeDocument/2006/relationships" r:id="rId16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88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1966</xdr:row>
      <xdr:rowOff>0</xdr:rowOff>
    </xdr:from>
    <xdr:to>
      <xdr:col>0</xdr:col>
      <xdr:colOff>152400</xdr:colOff>
      <xdr:row>1966</xdr:row>
      <xdr:rowOff>142875</xdr:rowOff>
    </xdr:to>
    <xdr:pic>
      <xdr:nvPicPr>
        <xdr:cNvPr id="1967" name="Picture 1966" descr="Edit">
          <a:hlinkClick xmlns:r="http://schemas.openxmlformats.org/officeDocument/2006/relationships" r:id="rId16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06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1967</xdr:row>
      <xdr:rowOff>0</xdr:rowOff>
    </xdr:from>
    <xdr:to>
      <xdr:col>0</xdr:col>
      <xdr:colOff>152400</xdr:colOff>
      <xdr:row>1967</xdr:row>
      <xdr:rowOff>142875</xdr:rowOff>
    </xdr:to>
    <xdr:pic>
      <xdr:nvPicPr>
        <xdr:cNvPr id="1968" name="Picture 1967" descr="Edit">
          <a:hlinkClick xmlns:r="http://schemas.openxmlformats.org/officeDocument/2006/relationships" r:id="rId16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23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1968</xdr:row>
      <xdr:rowOff>0</xdr:rowOff>
    </xdr:from>
    <xdr:to>
      <xdr:col>0</xdr:col>
      <xdr:colOff>152400</xdr:colOff>
      <xdr:row>1968</xdr:row>
      <xdr:rowOff>142875</xdr:rowOff>
    </xdr:to>
    <xdr:pic>
      <xdr:nvPicPr>
        <xdr:cNvPr id="1969" name="Picture 1968" descr="Edit">
          <a:hlinkClick xmlns:r="http://schemas.openxmlformats.org/officeDocument/2006/relationships" r:id="rId16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40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1969</xdr:row>
      <xdr:rowOff>0</xdr:rowOff>
    </xdr:from>
    <xdr:to>
      <xdr:col>0</xdr:col>
      <xdr:colOff>152400</xdr:colOff>
      <xdr:row>1969</xdr:row>
      <xdr:rowOff>142875</xdr:rowOff>
    </xdr:to>
    <xdr:pic>
      <xdr:nvPicPr>
        <xdr:cNvPr id="1970" name="Picture 1969" descr="Edit">
          <a:hlinkClick xmlns:r="http://schemas.openxmlformats.org/officeDocument/2006/relationships" r:id="rId16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57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1970</xdr:row>
      <xdr:rowOff>0</xdr:rowOff>
    </xdr:from>
    <xdr:to>
      <xdr:col>0</xdr:col>
      <xdr:colOff>152400</xdr:colOff>
      <xdr:row>1970</xdr:row>
      <xdr:rowOff>142875</xdr:rowOff>
    </xdr:to>
    <xdr:pic>
      <xdr:nvPicPr>
        <xdr:cNvPr id="1971" name="Picture 1970" descr="Edit">
          <a:hlinkClick xmlns:r="http://schemas.openxmlformats.org/officeDocument/2006/relationships" r:id="rId16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74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1971</xdr:row>
      <xdr:rowOff>0</xdr:rowOff>
    </xdr:from>
    <xdr:to>
      <xdr:col>0</xdr:col>
      <xdr:colOff>152400</xdr:colOff>
      <xdr:row>1971</xdr:row>
      <xdr:rowOff>142875</xdr:rowOff>
    </xdr:to>
    <xdr:pic>
      <xdr:nvPicPr>
        <xdr:cNvPr id="1972" name="Picture 1971" descr="Edit">
          <a:hlinkClick xmlns:r="http://schemas.openxmlformats.org/officeDocument/2006/relationships" r:id="rId16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1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1972</xdr:row>
      <xdr:rowOff>0</xdr:rowOff>
    </xdr:from>
    <xdr:to>
      <xdr:col>0</xdr:col>
      <xdr:colOff>152400</xdr:colOff>
      <xdr:row>1972</xdr:row>
      <xdr:rowOff>142875</xdr:rowOff>
    </xdr:to>
    <xdr:pic>
      <xdr:nvPicPr>
        <xdr:cNvPr id="1973" name="Picture 1972" descr="Edit">
          <a:hlinkClick xmlns:r="http://schemas.openxmlformats.org/officeDocument/2006/relationships" r:id="rId16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08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1973</xdr:row>
      <xdr:rowOff>0</xdr:rowOff>
    </xdr:from>
    <xdr:to>
      <xdr:col>0</xdr:col>
      <xdr:colOff>152400</xdr:colOff>
      <xdr:row>1973</xdr:row>
      <xdr:rowOff>142875</xdr:rowOff>
    </xdr:to>
    <xdr:pic>
      <xdr:nvPicPr>
        <xdr:cNvPr id="1974" name="Picture 1973" descr="Edit">
          <a:hlinkClick xmlns:r="http://schemas.openxmlformats.org/officeDocument/2006/relationships" r:id="rId16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26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1974</xdr:row>
      <xdr:rowOff>0</xdr:rowOff>
    </xdr:from>
    <xdr:to>
      <xdr:col>0</xdr:col>
      <xdr:colOff>152400</xdr:colOff>
      <xdr:row>1974</xdr:row>
      <xdr:rowOff>142875</xdr:rowOff>
    </xdr:to>
    <xdr:pic>
      <xdr:nvPicPr>
        <xdr:cNvPr id="1975" name="Picture 1974" descr="Edit">
          <a:hlinkClick xmlns:r="http://schemas.openxmlformats.org/officeDocument/2006/relationships" r:id="rId16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43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1975</xdr:row>
      <xdr:rowOff>0</xdr:rowOff>
    </xdr:from>
    <xdr:to>
      <xdr:col>0</xdr:col>
      <xdr:colOff>152400</xdr:colOff>
      <xdr:row>1975</xdr:row>
      <xdr:rowOff>142875</xdr:rowOff>
    </xdr:to>
    <xdr:pic>
      <xdr:nvPicPr>
        <xdr:cNvPr id="1976" name="Picture 1975" descr="Edit">
          <a:hlinkClick xmlns:r="http://schemas.openxmlformats.org/officeDocument/2006/relationships" r:id="rId17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60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1976</xdr:row>
      <xdr:rowOff>0</xdr:rowOff>
    </xdr:from>
    <xdr:to>
      <xdr:col>0</xdr:col>
      <xdr:colOff>152400</xdr:colOff>
      <xdr:row>1976</xdr:row>
      <xdr:rowOff>142875</xdr:rowOff>
    </xdr:to>
    <xdr:pic>
      <xdr:nvPicPr>
        <xdr:cNvPr id="1977" name="Picture 1976" descr="Edit">
          <a:hlinkClick xmlns:r="http://schemas.openxmlformats.org/officeDocument/2006/relationships" r:id="rId17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77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1977</xdr:row>
      <xdr:rowOff>0</xdr:rowOff>
    </xdr:from>
    <xdr:to>
      <xdr:col>0</xdr:col>
      <xdr:colOff>152400</xdr:colOff>
      <xdr:row>1977</xdr:row>
      <xdr:rowOff>142875</xdr:rowOff>
    </xdr:to>
    <xdr:pic>
      <xdr:nvPicPr>
        <xdr:cNvPr id="1978" name="Picture 1977" descr="Edit">
          <a:hlinkClick xmlns:r="http://schemas.openxmlformats.org/officeDocument/2006/relationships" r:id="rId17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94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1978</xdr:row>
      <xdr:rowOff>0</xdr:rowOff>
    </xdr:from>
    <xdr:to>
      <xdr:col>0</xdr:col>
      <xdr:colOff>152400</xdr:colOff>
      <xdr:row>1978</xdr:row>
      <xdr:rowOff>142875</xdr:rowOff>
    </xdr:to>
    <xdr:pic>
      <xdr:nvPicPr>
        <xdr:cNvPr id="1979" name="Picture 1978" descr="Edit">
          <a:hlinkClick xmlns:r="http://schemas.openxmlformats.org/officeDocument/2006/relationships" r:id="rId17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11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1979</xdr:row>
      <xdr:rowOff>0</xdr:rowOff>
    </xdr:from>
    <xdr:to>
      <xdr:col>0</xdr:col>
      <xdr:colOff>152400</xdr:colOff>
      <xdr:row>1979</xdr:row>
      <xdr:rowOff>142875</xdr:rowOff>
    </xdr:to>
    <xdr:pic>
      <xdr:nvPicPr>
        <xdr:cNvPr id="1980" name="Picture 1979" descr="Edit">
          <a:hlinkClick xmlns:r="http://schemas.openxmlformats.org/officeDocument/2006/relationships" r:id="rId17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29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1980</xdr:row>
      <xdr:rowOff>0</xdr:rowOff>
    </xdr:from>
    <xdr:to>
      <xdr:col>0</xdr:col>
      <xdr:colOff>152400</xdr:colOff>
      <xdr:row>1980</xdr:row>
      <xdr:rowOff>142875</xdr:rowOff>
    </xdr:to>
    <xdr:pic>
      <xdr:nvPicPr>
        <xdr:cNvPr id="1981" name="Picture 1980" descr="Edit">
          <a:hlinkClick xmlns:r="http://schemas.openxmlformats.org/officeDocument/2006/relationships" r:id="rId17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46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1981</xdr:row>
      <xdr:rowOff>0</xdr:rowOff>
    </xdr:from>
    <xdr:to>
      <xdr:col>0</xdr:col>
      <xdr:colOff>152400</xdr:colOff>
      <xdr:row>1981</xdr:row>
      <xdr:rowOff>142875</xdr:rowOff>
    </xdr:to>
    <xdr:pic>
      <xdr:nvPicPr>
        <xdr:cNvPr id="1982" name="Picture 1981" descr="Edit">
          <a:hlinkClick xmlns:r="http://schemas.openxmlformats.org/officeDocument/2006/relationships" r:id="rId17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63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1982</xdr:row>
      <xdr:rowOff>0</xdr:rowOff>
    </xdr:from>
    <xdr:to>
      <xdr:col>0</xdr:col>
      <xdr:colOff>152400</xdr:colOff>
      <xdr:row>1982</xdr:row>
      <xdr:rowOff>142875</xdr:rowOff>
    </xdr:to>
    <xdr:pic>
      <xdr:nvPicPr>
        <xdr:cNvPr id="1983" name="Picture 1982" descr="Edit">
          <a:hlinkClick xmlns:r="http://schemas.openxmlformats.org/officeDocument/2006/relationships" r:id="rId17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0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1983</xdr:row>
      <xdr:rowOff>0</xdr:rowOff>
    </xdr:from>
    <xdr:to>
      <xdr:col>0</xdr:col>
      <xdr:colOff>152400</xdr:colOff>
      <xdr:row>1983</xdr:row>
      <xdr:rowOff>142875</xdr:rowOff>
    </xdr:to>
    <xdr:pic>
      <xdr:nvPicPr>
        <xdr:cNvPr id="1984" name="Picture 1983" descr="Edit">
          <a:hlinkClick xmlns:r="http://schemas.openxmlformats.org/officeDocument/2006/relationships" r:id="rId17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97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1984</xdr:row>
      <xdr:rowOff>0</xdr:rowOff>
    </xdr:from>
    <xdr:to>
      <xdr:col>0</xdr:col>
      <xdr:colOff>152400</xdr:colOff>
      <xdr:row>1984</xdr:row>
      <xdr:rowOff>142875</xdr:rowOff>
    </xdr:to>
    <xdr:pic>
      <xdr:nvPicPr>
        <xdr:cNvPr id="1985" name="Picture 1984" descr="Edit">
          <a:hlinkClick xmlns:r="http://schemas.openxmlformats.org/officeDocument/2006/relationships" r:id="rId17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14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1985</xdr:row>
      <xdr:rowOff>0</xdr:rowOff>
    </xdr:from>
    <xdr:to>
      <xdr:col>0</xdr:col>
      <xdr:colOff>152400</xdr:colOff>
      <xdr:row>1985</xdr:row>
      <xdr:rowOff>142875</xdr:rowOff>
    </xdr:to>
    <xdr:pic>
      <xdr:nvPicPr>
        <xdr:cNvPr id="1986" name="Picture 1985" descr="Edit">
          <a:hlinkClick xmlns:r="http://schemas.openxmlformats.org/officeDocument/2006/relationships" r:id="rId17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31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1986</xdr:row>
      <xdr:rowOff>0</xdr:rowOff>
    </xdr:from>
    <xdr:to>
      <xdr:col>0</xdr:col>
      <xdr:colOff>152400</xdr:colOff>
      <xdr:row>1986</xdr:row>
      <xdr:rowOff>142875</xdr:rowOff>
    </xdr:to>
    <xdr:pic>
      <xdr:nvPicPr>
        <xdr:cNvPr id="1987" name="Picture 1986" descr="Edit">
          <a:hlinkClick xmlns:r="http://schemas.openxmlformats.org/officeDocument/2006/relationships" r:id="rId17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49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1987</xdr:row>
      <xdr:rowOff>0</xdr:rowOff>
    </xdr:from>
    <xdr:to>
      <xdr:col>0</xdr:col>
      <xdr:colOff>152400</xdr:colOff>
      <xdr:row>1987</xdr:row>
      <xdr:rowOff>142875</xdr:rowOff>
    </xdr:to>
    <xdr:pic>
      <xdr:nvPicPr>
        <xdr:cNvPr id="1988" name="Picture 1987" descr="Edit">
          <a:hlinkClick xmlns:r="http://schemas.openxmlformats.org/officeDocument/2006/relationships" r:id="rId17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6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1988</xdr:row>
      <xdr:rowOff>0</xdr:rowOff>
    </xdr:from>
    <xdr:to>
      <xdr:col>0</xdr:col>
      <xdr:colOff>152400</xdr:colOff>
      <xdr:row>1988</xdr:row>
      <xdr:rowOff>142875</xdr:rowOff>
    </xdr:to>
    <xdr:pic>
      <xdr:nvPicPr>
        <xdr:cNvPr id="1989" name="Picture 1988" descr="Edit">
          <a:hlinkClick xmlns:r="http://schemas.openxmlformats.org/officeDocument/2006/relationships" r:id="rId17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83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1989</xdr:row>
      <xdr:rowOff>0</xdr:rowOff>
    </xdr:from>
    <xdr:to>
      <xdr:col>0</xdr:col>
      <xdr:colOff>152400</xdr:colOff>
      <xdr:row>1989</xdr:row>
      <xdr:rowOff>142875</xdr:rowOff>
    </xdr:to>
    <xdr:pic>
      <xdr:nvPicPr>
        <xdr:cNvPr id="1990" name="Picture 1989" descr="Edit">
          <a:hlinkClick xmlns:r="http://schemas.openxmlformats.org/officeDocument/2006/relationships" r:id="rId17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00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1990</xdr:row>
      <xdr:rowOff>0</xdr:rowOff>
    </xdr:from>
    <xdr:to>
      <xdr:col>0</xdr:col>
      <xdr:colOff>152400</xdr:colOff>
      <xdr:row>1990</xdr:row>
      <xdr:rowOff>142875</xdr:rowOff>
    </xdr:to>
    <xdr:pic>
      <xdr:nvPicPr>
        <xdr:cNvPr id="1991" name="Picture 1990" descr="Edit">
          <a:hlinkClick xmlns:r="http://schemas.openxmlformats.org/officeDocument/2006/relationships" r:id="rId17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17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1991</xdr:row>
      <xdr:rowOff>0</xdr:rowOff>
    </xdr:from>
    <xdr:to>
      <xdr:col>0</xdr:col>
      <xdr:colOff>152400</xdr:colOff>
      <xdr:row>1991</xdr:row>
      <xdr:rowOff>142875</xdr:rowOff>
    </xdr:to>
    <xdr:pic>
      <xdr:nvPicPr>
        <xdr:cNvPr id="1992" name="Picture 1991" descr="Edit">
          <a:hlinkClick xmlns:r="http://schemas.openxmlformats.org/officeDocument/2006/relationships" r:id="rId17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4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152400</xdr:colOff>
      <xdr:row>1992</xdr:row>
      <xdr:rowOff>142875</xdr:rowOff>
    </xdr:to>
    <xdr:pic>
      <xdr:nvPicPr>
        <xdr:cNvPr id="1993" name="Picture 1992" descr="Edit">
          <a:hlinkClick xmlns:r="http://schemas.openxmlformats.org/officeDocument/2006/relationships" r:id="rId17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1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1993</xdr:row>
      <xdr:rowOff>0</xdr:rowOff>
    </xdr:from>
    <xdr:to>
      <xdr:col>0</xdr:col>
      <xdr:colOff>152400</xdr:colOff>
      <xdr:row>1993</xdr:row>
      <xdr:rowOff>142875</xdr:rowOff>
    </xdr:to>
    <xdr:pic>
      <xdr:nvPicPr>
        <xdr:cNvPr id="1994" name="Picture 1993" descr="Edit">
          <a:hlinkClick xmlns:r="http://schemas.openxmlformats.org/officeDocument/2006/relationships" r:id="rId17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69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1994</xdr:row>
      <xdr:rowOff>0</xdr:rowOff>
    </xdr:from>
    <xdr:to>
      <xdr:col>0</xdr:col>
      <xdr:colOff>152400</xdr:colOff>
      <xdr:row>1994</xdr:row>
      <xdr:rowOff>142875</xdr:rowOff>
    </xdr:to>
    <xdr:pic>
      <xdr:nvPicPr>
        <xdr:cNvPr id="1995" name="Picture 1994" descr="Edit">
          <a:hlinkClick xmlns:r="http://schemas.openxmlformats.org/officeDocument/2006/relationships" r:id="rId17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86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1995</xdr:row>
      <xdr:rowOff>0</xdr:rowOff>
    </xdr:from>
    <xdr:to>
      <xdr:col>0</xdr:col>
      <xdr:colOff>152400</xdr:colOff>
      <xdr:row>1995</xdr:row>
      <xdr:rowOff>142875</xdr:rowOff>
    </xdr:to>
    <xdr:pic>
      <xdr:nvPicPr>
        <xdr:cNvPr id="1996" name="Picture 1995" descr="Edit">
          <a:hlinkClick xmlns:r="http://schemas.openxmlformats.org/officeDocument/2006/relationships" r:id="rId17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03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1996</xdr:row>
      <xdr:rowOff>0</xdr:rowOff>
    </xdr:from>
    <xdr:to>
      <xdr:col>0</xdr:col>
      <xdr:colOff>152400</xdr:colOff>
      <xdr:row>1996</xdr:row>
      <xdr:rowOff>142875</xdr:rowOff>
    </xdr:to>
    <xdr:pic>
      <xdr:nvPicPr>
        <xdr:cNvPr id="1997" name="Picture 1996" descr="Edit">
          <a:hlinkClick xmlns:r="http://schemas.openxmlformats.org/officeDocument/2006/relationships" r:id="rId17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20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1997</xdr:row>
      <xdr:rowOff>0</xdr:rowOff>
    </xdr:from>
    <xdr:to>
      <xdr:col>0</xdr:col>
      <xdr:colOff>152400</xdr:colOff>
      <xdr:row>1997</xdr:row>
      <xdr:rowOff>142875</xdr:rowOff>
    </xdr:to>
    <xdr:pic>
      <xdr:nvPicPr>
        <xdr:cNvPr id="1998" name="Picture 1997" descr="Edit">
          <a:hlinkClick xmlns:r="http://schemas.openxmlformats.org/officeDocument/2006/relationships" r:id="rId17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37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1998</xdr:row>
      <xdr:rowOff>0</xdr:rowOff>
    </xdr:from>
    <xdr:to>
      <xdr:col>0</xdr:col>
      <xdr:colOff>152400</xdr:colOff>
      <xdr:row>1998</xdr:row>
      <xdr:rowOff>142875</xdr:rowOff>
    </xdr:to>
    <xdr:pic>
      <xdr:nvPicPr>
        <xdr:cNvPr id="1999" name="Picture 1998" descr="Edit">
          <a:hlinkClick xmlns:r="http://schemas.openxmlformats.org/officeDocument/2006/relationships" r:id="rId17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4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1999</xdr:row>
      <xdr:rowOff>0</xdr:rowOff>
    </xdr:from>
    <xdr:to>
      <xdr:col>0</xdr:col>
      <xdr:colOff>152400</xdr:colOff>
      <xdr:row>1999</xdr:row>
      <xdr:rowOff>142875</xdr:rowOff>
    </xdr:to>
    <xdr:pic>
      <xdr:nvPicPr>
        <xdr:cNvPr id="2000" name="Picture 1999" descr="Edit">
          <a:hlinkClick xmlns:r="http://schemas.openxmlformats.org/officeDocument/2006/relationships" r:id="rId17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71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2000</xdr:row>
      <xdr:rowOff>0</xdr:rowOff>
    </xdr:from>
    <xdr:to>
      <xdr:col>0</xdr:col>
      <xdr:colOff>152400</xdr:colOff>
      <xdr:row>2000</xdr:row>
      <xdr:rowOff>142875</xdr:rowOff>
    </xdr:to>
    <xdr:pic>
      <xdr:nvPicPr>
        <xdr:cNvPr id="2001" name="Picture 2000" descr="Edit">
          <a:hlinkClick xmlns:r="http://schemas.openxmlformats.org/officeDocument/2006/relationships" r:id="rId17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89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2001</xdr:row>
      <xdr:rowOff>0</xdr:rowOff>
    </xdr:from>
    <xdr:to>
      <xdr:col>0</xdr:col>
      <xdr:colOff>152400</xdr:colOff>
      <xdr:row>2001</xdr:row>
      <xdr:rowOff>142875</xdr:rowOff>
    </xdr:to>
    <xdr:pic>
      <xdr:nvPicPr>
        <xdr:cNvPr id="2002" name="Picture 2001" descr="Edit">
          <a:hlinkClick xmlns:r="http://schemas.openxmlformats.org/officeDocument/2006/relationships" r:id="rId17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06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2002</xdr:row>
      <xdr:rowOff>0</xdr:rowOff>
    </xdr:from>
    <xdr:to>
      <xdr:col>0</xdr:col>
      <xdr:colOff>152400</xdr:colOff>
      <xdr:row>2002</xdr:row>
      <xdr:rowOff>142875</xdr:rowOff>
    </xdr:to>
    <xdr:pic>
      <xdr:nvPicPr>
        <xdr:cNvPr id="2003" name="Picture 2002" descr="Edit">
          <a:hlinkClick xmlns:r="http://schemas.openxmlformats.org/officeDocument/2006/relationships" r:id="rId17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23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2003</xdr:row>
      <xdr:rowOff>0</xdr:rowOff>
    </xdr:from>
    <xdr:to>
      <xdr:col>0</xdr:col>
      <xdr:colOff>152400</xdr:colOff>
      <xdr:row>2003</xdr:row>
      <xdr:rowOff>142875</xdr:rowOff>
    </xdr:to>
    <xdr:pic>
      <xdr:nvPicPr>
        <xdr:cNvPr id="2004" name="Picture 2003" descr="Edit">
          <a:hlinkClick xmlns:r="http://schemas.openxmlformats.org/officeDocument/2006/relationships" r:id="rId17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40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2004</xdr:row>
      <xdr:rowOff>0</xdr:rowOff>
    </xdr:from>
    <xdr:to>
      <xdr:col>0</xdr:col>
      <xdr:colOff>152400</xdr:colOff>
      <xdr:row>2004</xdr:row>
      <xdr:rowOff>142875</xdr:rowOff>
    </xdr:to>
    <xdr:pic>
      <xdr:nvPicPr>
        <xdr:cNvPr id="2005" name="Picture 2004" descr="Edit">
          <a:hlinkClick xmlns:r="http://schemas.openxmlformats.org/officeDocument/2006/relationships" r:id="rId17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57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2005</xdr:row>
      <xdr:rowOff>0</xdr:rowOff>
    </xdr:from>
    <xdr:to>
      <xdr:col>0</xdr:col>
      <xdr:colOff>152400</xdr:colOff>
      <xdr:row>2005</xdr:row>
      <xdr:rowOff>142875</xdr:rowOff>
    </xdr:to>
    <xdr:pic>
      <xdr:nvPicPr>
        <xdr:cNvPr id="2006" name="Picture 2005" descr="Edit">
          <a:hlinkClick xmlns:r="http://schemas.openxmlformats.org/officeDocument/2006/relationships" r:id="rId17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74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2006</xdr:row>
      <xdr:rowOff>0</xdr:rowOff>
    </xdr:from>
    <xdr:to>
      <xdr:col>0</xdr:col>
      <xdr:colOff>152400</xdr:colOff>
      <xdr:row>2006</xdr:row>
      <xdr:rowOff>142875</xdr:rowOff>
    </xdr:to>
    <xdr:pic>
      <xdr:nvPicPr>
        <xdr:cNvPr id="2007" name="Picture 2006" descr="Edit">
          <a:hlinkClick xmlns:r="http://schemas.openxmlformats.org/officeDocument/2006/relationships" r:id="rId17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91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2007</xdr:row>
      <xdr:rowOff>0</xdr:rowOff>
    </xdr:from>
    <xdr:to>
      <xdr:col>0</xdr:col>
      <xdr:colOff>152400</xdr:colOff>
      <xdr:row>2007</xdr:row>
      <xdr:rowOff>142875</xdr:rowOff>
    </xdr:to>
    <xdr:pic>
      <xdr:nvPicPr>
        <xdr:cNvPr id="2008" name="Picture 2007" descr="Edit">
          <a:hlinkClick xmlns:r="http://schemas.openxmlformats.org/officeDocument/2006/relationships" r:id="rId17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09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2008</xdr:row>
      <xdr:rowOff>0</xdr:rowOff>
    </xdr:from>
    <xdr:to>
      <xdr:col>0</xdr:col>
      <xdr:colOff>152400</xdr:colOff>
      <xdr:row>2008</xdr:row>
      <xdr:rowOff>142875</xdr:rowOff>
    </xdr:to>
    <xdr:pic>
      <xdr:nvPicPr>
        <xdr:cNvPr id="2009" name="Picture 2008" descr="Edit">
          <a:hlinkClick xmlns:r="http://schemas.openxmlformats.org/officeDocument/2006/relationships" r:id="rId17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26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2009</xdr:row>
      <xdr:rowOff>0</xdr:rowOff>
    </xdr:from>
    <xdr:to>
      <xdr:col>0</xdr:col>
      <xdr:colOff>152400</xdr:colOff>
      <xdr:row>2009</xdr:row>
      <xdr:rowOff>142875</xdr:rowOff>
    </xdr:to>
    <xdr:pic>
      <xdr:nvPicPr>
        <xdr:cNvPr id="2010" name="Picture 2009" descr="Edit">
          <a:hlinkClick xmlns:r="http://schemas.openxmlformats.org/officeDocument/2006/relationships" r:id="rId17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3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2010</xdr:row>
      <xdr:rowOff>0</xdr:rowOff>
    </xdr:from>
    <xdr:to>
      <xdr:col>0</xdr:col>
      <xdr:colOff>152400</xdr:colOff>
      <xdr:row>2010</xdr:row>
      <xdr:rowOff>142875</xdr:rowOff>
    </xdr:to>
    <xdr:pic>
      <xdr:nvPicPr>
        <xdr:cNvPr id="2011" name="Picture 2010" descr="Edit">
          <a:hlinkClick xmlns:r="http://schemas.openxmlformats.org/officeDocument/2006/relationships" r:id="rId17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60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2011</xdr:row>
      <xdr:rowOff>0</xdr:rowOff>
    </xdr:from>
    <xdr:to>
      <xdr:col>0</xdr:col>
      <xdr:colOff>152400</xdr:colOff>
      <xdr:row>2011</xdr:row>
      <xdr:rowOff>142875</xdr:rowOff>
    </xdr:to>
    <xdr:pic>
      <xdr:nvPicPr>
        <xdr:cNvPr id="2012" name="Picture 2011" descr="Edit">
          <a:hlinkClick xmlns:r="http://schemas.openxmlformats.org/officeDocument/2006/relationships" r:id="rId17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77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2012</xdr:row>
      <xdr:rowOff>0</xdr:rowOff>
    </xdr:from>
    <xdr:to>
      <xdr:col>0</xdr:col>
      <xdr:colOff>152400</xdr:colOff>
      <xdr:row>2012</xdr:row>
      <xdr:rowOff>142875</xdr:rowOff>
    </xdr:to>
    <xdr:pic>
      <xdr:nvPicPr>
        <xdr:cNvPr id="2013" name="Picture 2012" descr="Edit">
          <a:hlinkClick xmlns:r="http://schemas.openxmlformats.org/officeDocument/2006/relationships" r:id="rId17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94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2013</xdr:row>
      <xdr:rowOff>0</xdr:rowOff>
    </xdr:from>
    <xdr:to>
      <xdr:col>0</xdr:col>
      <xdr:colOff>152400</xdr:colOff>
      <xdr:row>2013</xdr:row>
      <xdr:rowOff>142875</xdr:rowOff>
    </xdr:to>
    <xdr:pic>
      <xdr:nvPicPr>
        <xdr:cNvPr id="2014" name="Picture 2013" descr="Edit">
          <a:hlinkClick xmlns:r="http://schemas.openxmlformats.org/officeDocument/2006/relationships" r:id="rId17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11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2014</xdr:row>
      <xdr:rowOff>0</xdr:rowOff>
    </xdr:from>
    <xdr:to>
      <xdr:col>0</xdr:col>
      <xdr:colOff>152400</xdr:colOff>
      <xdr:row>2014</xdr:row>
      <xdr:rowOff>142875</xdr:rowOff>
    </xdr:to>
    <xdr:pic>
      <xdr:nvPicPr>
        <xdr:cNvPr id="2015" name="Picture 2014" descr="Edit">
          <a:hlinkClick xmlns:r="http://schemas.openxmlformats.org/officeDocument/2006/relationships" r:id="rId17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9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2015</xdr:row>
      <xdr:rowOff>0</xdr:rowOff>
    </xdr:from>
    <xdr:to>
      <xdr:col>0</xdr:col>
      <xdr:colOff>152400</xdr:colOff>
      <xdr:row>2015</xdr:row>
      <xdr:rowOff>142875</xdr:rowOff>
    </xdr:to>
    <xdr:pic>
      <xdr:nvPicPr>
        <xdr:cNvPr id="2016" name="Picture 2015" descr="Edit">
          <a:hlinkClick xmlns:r="http://schemas.openxmlformats.org/officeDocument/2006/relationships" r:id="rId17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6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2016</xdr:row>
      <xdr:rowOff>0</xdr:rowOff>
    </xdr:from>
    <xdr:to>
      <xdr:col>0</xdr:col>
      <xdr:colOff>152400</xdr:colOff>
      <xdr:row>2016</xdr:row>
      <xdr:rowOff>142875</xdr:rowOff>
    </xdr:to>
    <xdr:pic>
      <xdr:nvPicPr>
        <xdr:cNvPr id="2017" name="Picture 2016" descr="Edit">
          <a:hlinkClick xmlns:r="http://schemas.openxmlformats.org/officeDocument/2006/relationships" r:id="rId17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63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2017</xdr:row>
      <xdr:rowOff>0</xdr:rowOff>
    </xdr:from>
    <xdr:to>
      <xdr:col>0</xdr:col>
      <xdr:colOff>152400</xdr:colOff>
      <xdr:row>2017</xdr:row>
      <xdr:rowOff>142875</xdr:rowOff>
    </xdr:to>
    <xdr:pic>
      <xdr:nvPicPr>
        <xdr:cNvPr id="2018" name="Picture 2017" descr="Edit">
          <a:hlinkClick xmlns:r="http://schemas.openxmlformats.org/officeDocument/2006/relationships" r:id="rId17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80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2018</xdr:row>
      <xdr:rowOff>0</xdr:rowOff>
    </xdr:from>
    <xdr:to>
      <xdr:col>0</xdr:col>
      <xdr:colOff>152400</xdr:colOff>
      <xdr:row>2018</xdr:row>
      <xdr:rowOff>142875</xdr:rowOff>
    </xdr:to>
    <xdr:pic>
      <xdr:nvPicPr>
        <xdr:cNvPr id="2019" name="Picture 2018" descr="Edit">
          <a:hlinkClick xmlns:r="http://schemas.openxmlformats.org/officeDocument/2006/relationships" r:id="rId17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97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2019</xdr:row>
      <xdr:rowOff>0</xdr:rowOff>
    </xdr:from>
    <xdr:to>
      <xdr:col>0</xdr:col>
      <xdr:colOff>152400</xdr:colOff>
      <xdr:row>2019</xdr:row>
      <xdr:rowOff>142875</xdr:rowOff>
    </xdr:to>
    <xdr:pic>
      <xdr:nvPicPr>
        <xdr:cNvPr id="2020" name="Picture 2019" descr="Edit">
          <a:hlinkClick xmlns:r="http://schemas.openxmlformats.org/officeDocument/2006/relationships" r:id="rId16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14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2020</xdr:row>
      <xdr:rowOff>0</xdr:rowOff>
    </xdr:from>
    <xdr:to>
      <xdr:col>0</xdr:col>
      <xdr:colOff>152400</xdr:colOff>
      <xdr:row>2020</xdr:row>
      <xdr:rowOff>142875</xdr:rowOff>
    </xdr:to>
    <xdr:pic>
      <xdr:nvPicPr>
        <xdr:cNvPr id="2021" name="Picture 2020" descr="Edit">
          <a:hlinkClick xmlns:r="http://schemas.openxmlformats.org/officeDocument/2006/relationships" r:id="rId17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31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2021</xdr:row>
      <xdr:rowOff>0</xdr:rowOff>
    </xdr:from>
    <xdr:to>
      <xdr:col>0</xdr:col>
      <xdr:colOff>152400</xdr:colOff>
      <xdr:row>2021</xdr:row>
      <xdr:rowOff>142875</xdr:rowOff>
    </xdr:to>
    <xdr:pic>
      <xdr:nvPicPr>
        <xdr:cNvPr id="2022" name="Picture 2021" descr="Edit">
          <a:hlinkClick xmlns:r="http://schemas.openxmlformats.org/officeDocument/2006/relationships" r:id="rId17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49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2022</xdr:row>
      <xdr:rowOff>0</xdr:rowOff>
    </xdr:from>
    <xdr:to>
      <xdr:col>0</xdr:col>
      <xdr:colOff>152400</xdr:colOff>
      <xdr:row>2022</xdr:row>
      <xdr:rowOff>142875</xdr:rowOff>
    </xdr:to>
    <xdr:pic>
      <xdr:nvPicPr>
        <xdr:cNvPr id="2023" name="Picture 2022" descr="Edit">
          <a:hlinkClick xmlns:r="http://schemas.openxmlformats.org/officeDocument/2006/relationships" r:id="rId17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66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2023</xdr:row>
      <xdr:rowOff>0</xdr:rowOff>
    </xdr:from>
    <xdr:to>
      <xdr:col>0</xdr:col>
      <xdr:colOff>152400</xdr:colOff>
      <xdr:row>2023</xdr:row>
      <xdr:rowOff>142875</xdr:rowOff>
    </xdr:to>
    <xdr:pic>
      <xdr:nvPicPr>
        <xdr:cNvPr id="2024" name="Picture 2023" descr="Edit">
          <a:hlinkClick xmlns:r="http://schemas.openxmlformats.org/officeDocument/2006/relationships" r:id="rId17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83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2024</xdr:row>
      <xdr:rowOff>0</xdr:rowOff>
    </xdr:from>
    <xdr:to>
      <xdr:col>0</xdr:col>
      <xdr:colOff>152400</xdr:colOff>
      <xdr:row>2024</xdr:row>
      <xdr:rowOff>142875</xdr:rowOff>
    </xdr:to>
    <xdr:pic>
      <xdr:nvPicPr>
        <xdr:cNvPr id="2025" name="Picture 2024" descr="Edit">
          <a:hlinkClick xmlns:r="http://schemas.openxmlformats.org/officeDocument/2006/relationships" r:id="rId17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00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2025</xdr:row>
      <xdr:rowOff>0</xdr:rowOff>
    </xdr:from>
    <xdr:to>
      <xdr:col>0</xdr:col>
      <xdr:colOff>152400</xdr:colOff>
      <xdr:row>2025</xdr:row>
      <xdr:rowOff>142875</xdr:rowOff>
    </xdr:to>
    <xdr:pic>
      <xdr:nvPicPr>
        <xdr:cNvPr id="2026" name="Picture 2025" descr="Edit">
          <a:hlinkClick xmlns:r="http://schemas.openxmlformats.org/officeDocument/2006/relationships" r:id="rId17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17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2026</xdr:row>
      <xdr:rowOff>0</xdr:rowOff>
    </xdr:from>
    <xdr:to>
      <xdr:col>0</xdr:col>
      <xdr:colOff>152400</xdr:colOff>
      <xdr:row>2026</xdr:row>
      <xdr:rowOff>142875</xdr:rowOff>
    </xdr:to>
    <xdr:pic>
      <xdr:nvPicPr>
        <xdr:cNvPr id="2027" name="Picture 2026" descr="Edit">
          <a:hlinkClick xmlns:r="http://schemas.openxmlformats.org/officeDocument/2006/relationships" r:id="rId17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34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2027</xdr:row>
      <xdr:rowOff>0</xdr:rowOff>
    </xdr:from>
    <xdr:to>
      <xdr:col>0</xdr:col>
      <xdr:colOff>152400</xdr:colOff>
      <xdr:row>2027</xdr:row>
      <xdr:rowOff>142875</xdr:rowOff>
    </xdr:to>
    <xdr:pic>
      <xdr:nvPicPr>
        <xdr:cNvPr id="2028" name="Picture 2027" descr="Edit">
          <a:hlinkClick xmlns:r="http://schemas.openxmlformats.org/officeDocument/2006/relationships" r:id="rId17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51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2028</xdr:row>
      <xdr:rowOff>0</xdr:rowOff>
    </xdr:from>
    <xdr:to>
      <xdr:col>0</xdr:col>
      <xdr:colOff>152400</xdr:colOff>
      <xdr:row>2028</xdr:row>
      <xdr:rowOff>142875</xdr:rowOff>
    </xdr:to>
    <xdr:pic>
      <xdr:nvPicPr>
        <xdr:cNvPr id="2029" name="Picture 2028" descr="Edit">
          <a:hlinkClick xmlns:r="http://schemas.openxmlformats.org/officeDocument/2006/relationships" r:id="rId17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69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2029</xdr:row>
      <xdr:rowOff>0</xdr:rowOff>
    </xdr:from>
    <xdr:to>
      <xdr:col>0</xdr:col>
      <xdr:colOff>152400</xdr:colOff>
      <xdr:row>2029</xdr:row>
      <xdr:rowOff>142875</xdr:rowOff>
    </xdr:to>
    <xdr:pic>
      <xdr:nvPicPr>
        <xdr:cNvPr id="2030" name="Picture 2029" descr="Edit">
          <a:hlinkClick xmlns:r="http://schemas.openxmlformats.org/officeDocument/2006/relationships" r:id="rId17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6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2030</xdr:row>
      <xdr:rowOff>0</xdr:rowOff>
    </xdr:from>
    <xdr:to>
      <xdr:col>0</xdr:col>
      <xdr:colOff>152400</xdr:colOff>
      <xdr:row>2030</xdr:row>
      <xdr:rowOff>142875</xdr:rowOff>
    </xdr:to>
    <xdr:pic>
      <xdr:nvPicPr>
        <xdr:cNvPr id="2031" name="Picture 2030" descr="Edit">
          <a:hlinkClick xmlns:r="http://schemas.openxmlformats.org/officeDocument/2006/relationships" r:id="rId17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3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2031</xdr:row>
      <xdr:rowOff>0</xdr:rowOff>
    </xdr:from>
    <xdr:to>
      <xdr:col>0</xdr:col>
      <xdr:colOff>152400</xdr:colOff>
      <xdr:row>2031</xdr:row>
      <xdr:rowOff>142875</xdr:rowOff>
    </xdr:to>
    <xdr:pic>
      <xdr:nvPicPr>
        <xdr:cNvPr id="2032" name="Picture 2031" descr="Edit">
          <a:hlinkClick xmlns:r="http://schemas.openxmlformats.org/officeDocument/2006/relationships" r:id="rId17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20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2032</xdr:row>
      <xdr:rowOff>0</xdr:rowOff>
    </xdr:from>
    <xdr:to>
      <xdr:col>0</xdr:col>
      <xdr:colOff>152400</xdr:colOff>
      <xdr:row>2032</xdr:row>
      <xdr:rowOff>142875</xdr:rowOff>
    </xdr:to>
    <xdr:pic>
      <xdr:nvPicPr>
        <xdr:cNvPr id="2033" name="Picture 2032" descr="Edit">
          <a:hlinkClick xmlns:r="http://schemas.openxmlformats.org/officeDocument/2006/relationships" r:id="rId17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37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2033</xdr:row>
      <xdr:rowOff>0</xdr:rowOff>
    </xdr:from>
    <xdr:to>
      <xdr:col>0</xdr:col>
      <xdr:colOff>152400</xdr:colOff>
      <xdr:row>2033</xdr:row>
      <xdr:rowOff>142875</xdr:rowOff>
    </xdr:to>
    <xdr:pic>
      <xdr:nvPicPr>
        <xdr:cNvPr id="2034" name="Picture 2033" descr="Edit">
          <a:hlinkClick xmlns:r="http://schemas.openxmlformats.org/officeDocument/2006/relationships" r:id="rId17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54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2034</xdr:row>
      <xdr:rowOff>0</xdr:rowOff>
    </xdr:from>
    <xdr:to>
      <xdr:col>0</xdr:col>
      <xdr:colOff>152400</xdr:colOff>
      <xdr:row>2034</xdr:row>
      <xdr:rowOff>142875</xdr:rowOff>
    </xdr:to>
    <xdr:pic>
      <xdr:nvPicPr>
        <xdr:cNvPr id="2035" name="Picture 2034" descr="Edit">
          <a:hlinkClick xmlns:r="http://schemas.openxmlformats.org/officeDocument/2006/relationships" r:id="rId17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1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2035</xdr:row>
      <xdr:rowOff>0</xdr:rowOff>
    </xdr:from>
    <xdr:to>
      <xdr:col>0</xdr:col>
      <xdr:colOff>152400</xdr:colOff>
      <xdr:row>2035</xdr:row>
      <xdr:rowOff>142875</xdr:rowOff>
    </xdr:to>
    <xdr:pic>
      <xdr:nvPicPr>
        <xdr:cNvPr id="2036" name="Picture 2035" descr="Edit">
          <a:hlinkClick xmlns:r="http://schemas.openxmlformats.org/officeDocument/2006/relationships" r:id="rId17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89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2036</xdr:row>
      <xdr:rowOff>0</xdr:rowOff>
    </xdr:from>
    <xdr:to>
      <xdr:col>0</xdr:col>
      <xdr:colOff>152400</xdr:colOff>
      <xdr:row>2036</xdr:row>
      <xdr:rowOff>142875</xdr:rowOff>
    </xdr:to>
    <xdr:pic>
      <xdr:nvPicPr>
        <xdr:cNvPr id="2037" name="Picture 2036" descr="Edit">
          <a:hlinkClick xmlns:r="http://schemas.openxmlformats.org/officeDocument/2006/relationships" r:id="rId17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06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2037</xdr:row>
      <xdr:rowOff>0</xdr:rowOff>
    </xdr:from>
    <xdr:to>
      <xdr:col>0</xdr:col>
      <xdr:colOff>152400</xdr:colOff>
      <xdr:row>2037</xdr:row>
      <xdr:rowOff>142875</xdr:rowOff>
    </xdr:to>
    <xdr:pic>
      <xdr:nvPicPr>
        <xdr:cNvPr id="2038" name="Picture 2037" descr="Edit">
          <a:hlinkClick xmlns:r="http://schemas.openxmlformats.org/officeDocument/2006/relationships" r:id="rId17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23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2038</xdr:row>
      <xdr:rowOff>0</xdr:rowOff>
    </xdr:from>
    <xdr:to>
      <xdr:col>0</xdr:col>
      <xdr:colOff>152400</xdr:colOff>
      <xdr:row>2038</xdr:row>
      <xdr:rowOff>142875</xdr:rowOff>
    </xdr:to>
    <xdr:pic>
      <xdr:nvPicPr>
        <xdr:cNvPr id="2039" name="Picture 2038" descr="Edit">
          <a:hlinkClick xmlns:r="http://schemas.openxmlformats.org/officeDocument/2006/relationships" r:id="rId17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40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2039</xdr:row>
      <xdr:rowOff>0</xdr:rowOff>
    </xdr:from>
    <xdr:to>
      <xdr:col>0</xdr:col>
      <xdr:colOff>152400</xdr:colOff>
      <xdr:row>2039</xdr:row>
      <xdr:rowOff>142875</xdr:rowOff>
    </xdr:to>
    <xdr:pic>
      <xdr:nvPicPr>
        <xdr:cNvPr id="2040" name="Picture 2039" descr="Edit">
          <a:hlinkClick xmlns:r="http://schemas.openxmlformats.org/officeDocument/2006/relationships" r:id="rId17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7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2040</xdr:row>
      <xdr:rowOff>0</xdr:rowOff>
    </xdr:from>
    <xdr:to>
      <xdr:col>0</xdr:col>
      <xdr:colOff>152400</xdr:colOff>
      <xdr:row>2040</xdr:row>
      <xdr:rowOff>142875</xdr:rowOff>
    </xdr:to>
    <xdr:pic>
      <xdr:nvPicPr>
        <xdr:cNvPr id="2041" name="Picture 2040" descr="Edit">
          <a:hlinkClick xmlns:r="http://schemas.openxmlformats.org/officeDocument/2006/relationships" r:id="rId17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4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2041</xdr:row>
      <xdr:rowOff>0</xdr:rowOff>
    </xdr:from>
    <xdr:to>
      <xdr:col>0</xdr:col>
      <xdr:colOff>152400</xdr:colOff>
      <xdr:row>2041</xdr:row>
      <xdr:rowOff>142875</xdr:rowOff>
    </xdr:to>
    <xdr:pic>
      <xdr:nvPicPr>
        <xdr:cNvPr id="2042" name="Picture 2041" descr="Edit">
          <a:hlinkClick xmlns:r="http://schemas.openxmlformats.org/officeDocument/2006/relationships" r:id="rId17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1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2042</xdr:row>
      <xdr:rowOff>0</xdr:rowOff>
    </xdr:from>
    <xdr:to>
      <xdr:col>0</xdr:col>
      <xdr:colOff>152400</xdr:colOff>
      <xdr:row>2042</xdr:row>
      <xdr:rowOff>142875</xdr:rowOff>
    </xdr:to>
    <xdr:pic>
      <xdr:nvPicPr>
        <xdr:cNvPr id="2043" name="Picture 2042" descr="Edit">
          <a:hlinkClick xmlns:r="http://schemas.openxmlformats.org/officeDocument/2006/relationships" r:id="rId17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09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2043</xdr:row>
      <xdr:rowOff>0</xdr:rowOff>
    </xdr:from>
    <xdr:to>
      <xdr:col>0</xdr:col>
      <xdr:colOff>152400</xdr:colOff>
      <xdr:row>2043</xdr:row>
      <xdr:rowOff>142875</xdr:rowOff>
    </xdr:to>
    <xdr:pic>
      <xdr:nvPicPr>
        <xdr:cNvPr id="2044" name="Picture 2043" descr="Edit">
          <a:hlinkClick xmlns:r="http://schemas.openxmlformats.org/officeDocument/2006/relationships" r:id="rId17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26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2044</xdr:row>
      <xdr:rowOff>0</xdr:rowOff>
    </xdr:from>
    <xdr:to>
      <xdr:col>0</xdr:col>
      <xdr:colOff>152400</xdr:colOff>
      <xdr:row>2044</xdr:row>
      <xdr:rowOff>142875</xdr:rowOff>
    </xdr:to>
    <xdr:pic>
      <xdr:nvPicPr>
        <xdr:cNvPr id="2045" name="Picture 2044" descr="Edit">
          <a:hlinkClick xmlns:r="http://schemas.openxmlformats.org/officeDocument/2006/relationships" r:id="rId17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43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2045</xdr:row>
      <xdr:rowOff>0</xdr:rowOff>
    </xdr:from>
    <xdr:to>
      <xdr:col>0</xdr:col>
      <xdr:colOff>152400</xdr:colOff>
      <xdr:row>2045</xdr:row>
      <xdr:rowOff>142875</xdr:rowOff>
    </xdr:to>
    <xdr:pic>
      <xdr:nvPicPr>
        <xdr:cNvPr id="2046" name="Picture 2045" descr="Edit">
          <a:hlinkClick xmlns:r="http://schemas.openxmlformats.org/officeDocument/2006/relationships" r:id="rId17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60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2046</xdr:row>
      <xdr:rowOff>0</xdr:rowOff>
    </xdr:from>
    <xdr:to>
      <xdr:col>0</xdr:col>
      <xdr:colOff>152400</xdr:colOff>
      <xdr:row>2046</xdr:row>
      <xdr:rowOff>142875</xdr:rowOff>
    </xdr:to>
    <xdr:pic>
      <xdr:nvPicPr>
        <xdr:cNvPr id="2047" name="Picture 2046" descr="Edit">
          <a:hlinkClick xmlns:r="http://schemas.openxmlformats.org/officeDocument/2006/relationships" r:id="rId17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77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2047</xdr:row>
      <xdr:rowOff>0</xdr:rowOff>
    </xdr:from>
    <xdr:to>
      <xdr:col>0</xdr:col>
      <xdr:colOff>152400</xdr:colOff>
      <xdr:row>2047</xdr:row>
      <xdr:rowOff>142875</xdr:rowOff>
    </xdr:to>
    <xdr:pic>
      <xdr:nvPicPr>
        <xdr:cNvPr id="2048" name="Picture 2047" descr="Edit">
          <a:hlinkClick xmlns:r="http://schemas.openxmlformats.org/officeDocument/2006/relationships" r:id="rId17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94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2048</xdr:row>
      <xdr:rowOff>0</xdr:rowOff>
    </xdr:from>
    <xdr:to>
      <xdr:col>0</xdr:col>
      <xdr:colOff>152400</xdr:colOff>
      <xdr:row>2048</xdr:row>
      <xdr:rowOff>142875</xdr:rowOff>
    </xdr:to>
    <xdr:pic>
      <xdr:nvPicPr>
        <xdr:cNvPr id="2049" name="Picture 2048" descr="Edit">
          <a:hlinkClick xmlns:r="http://schemas.openxmlformats.org/officeDocument/2006/relationships" r:id="rId17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12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2049</xdr:row>
      <xdr:rowOff>0</xdr:rowOff>
    </xdr:from>
    <xdr:to>
      <xdr:col>0</xdr:col>
      <xdr:colOff>152400</xdr:colOff>
      <xdr:row>2049</xdr:row>
      <xdr:rowOff>142875</xdr:rowOff>
    </xdr:to>
    <xdr:pic>
      <xdr:nvPicPr>
        <xdr:cNvPr id="2050" name="Picture 2049" descr="Edit">
          <a:hlinkClick xmlns:r="http://schemas.openxmlformats.org/officeDocument/2006/relationships" r:id="rId17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29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2050</xdr:row>
      <xdr:rowOff>0</xdr:rowOff>
    </xdr:from>
    <xdr:to>
      <xdr:col>0</xdr:col>
      <xdr:colOff>152400</xdr:colOff>
      <xdr:row>2050</xdr:row>
      <xdr:rowOff>142875</xdr:rowOff>
    </xdr:to>
    <xdr:pic>
      <xdr:nvPicPr>
        <xdr:cNvPr id="2051" name="Picture 2050" descr="Edit">
          <a:hlinkClick xmlns:r="http://schemas.openxmlformats.org/officeDocument/2006/relationships" r:id="rId17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6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2051</xdr:row>
      <xdr:rowOff>0</xdr:rowOff>
    </xdr:from>
    <xdr:to>
      <xdr:col>0</xdr:col>
      <xdr:colOff>152400</xdr:colOff>
      <xdr:row>2051</xdr:row>
      <xdr:rowOff>142875</xdr:rowOff>
    </xdr:to>
    <xdr:pic>
      <xdr:nvPicPr>
        <xdr:cNvPr id="2052" name="Picture 2051" descr="Edit">
          <a:hlinkClick xmlns:r="http://schemas.openxmlformats.org/officeDocument/2006/relationships" r:id="rId17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63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2052</xdr:row>
      <xdr:rowOff>0</xdr:rowOff>
    </xdr:from>
    <xdr:to>
      <xdr:col>0</xdr:col>
      <xdr:colOff>152400</xdr:colOff>
      <xdr:row>2052</xdr:row>
      <xdr:rowOff>142875</xdr:rowOff>
    </xdr:to>
    <xdr:pic>
      <xdr:nvPicPr>
        <xdr:cNvPr id="2053" name="Picture 2052" descr="Edit">
          <a:hlinkClick xmlns:r="http://schemas.openxmlformats.org/officeDocument/2006/relationships" r:id="rId17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80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2053</xdr:row>
      <xdr:rowOff>0</xdr:rowOff>
    </xdr:from>
    <xdr:to>
      <xdr:col>0</xdr:col>
      <xdr:colOff>152400</xdr:colOff>
      <xdr:row>2053</xdr:row>
      <xdr:rowOff>142875</xdr:rowOff>
    </xdr:to>
    <xdr:pic>
      <xdr:nvPicPr>
        <xdr:cNvPr id="2054" name="Picture 2053" descr="Edit">
          <a:hlinkClick xmlns:r="http://schemas.openxmlformats.org/officeDocument/2006/relationships" r:id="rId17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97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2054</xdr:row>
      <xdr:rowOff>0</xdr:rowOff>
    </xdr:from>
    <xdr:to>
      <xdr:col>0</xdr:col>
      <xdr:colOff>152400</xdr:colOff>
      <xdr:row>2054</xdr:row>
      <xdr:rowOff>142875</xdr:rowOff>
    </xdr:to>
    <xdr:pic>
      <xdr:nvPicPr>
        <xdr:cNvPr id="2055" name="Picture 2054" descr="Edit">
          <a:hlinkClick xmlns:r="http://schemas.openxmlformats.org/officeDocument/2006/relationships" r:id="rId17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14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2055</xdr:row>
      <xdr:rowOff>0</xdr:rowOff>
    </xdr:from>
    <xdr:to>
      <xdr:col>0</xdr:col>
      <xdr:colOff>152400</xdr:colOff>
      <xdr:row>2055</xdr:row>
      <xdr:rowOff>142875</xdr:rowOff>
    </xdr:to>
    <xdr:pic>
      <xdr:nvPicPr>
        <xdr:cNvPr id="2056" name="Picture 2055" descr="Edit">
          <a:hlinkClick xmlns:r="http://schemas.openxmlformats.org/officeDocument/2006/relationships" r:id="rId17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32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2056</xdr:row>
      <xdr:rowOff>0</xdr:rowOff>
    </xdr:from>
    <xdr:to>
      <xdr:col>0</xdr:col>
      <xdr:colOff>152400</xdr:colOff>
      <xdr:row>2056</xdr:row>
      <xdr:rowOff>142875</xdr:rowOff>
    </xdr:to>
    <xdr:pic>
      <xdr:nvPicPr>
        <xdr:cNvPr id="2057" name="Picture 2056" descr="Edit">
          <a:hlinkClick xmlns:r="http://schemas.openxmlformats.org/officeDocument/2006/relationships" r:id="rId17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9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2057</xdr:row>
      <xdr:rowOff>0</xdr:rowOff>
    </xdr:from>
    <xdr:to>
      <xdr:col>0</xdr:col>
      <xdr:colOff>152400</xdr:colOff>
      <xdr:row>2057</xdr:row>
      <xdr:rowOff>142875</xdr:rowOff>
    </xdr:to>
    <xdr:pic>
      <xdr:nvPicPr>
        <xdr:cNvPr id="2058" name="Picture 2057" descr="Edit">
          <a:hlinkClick xmlns:r="http://schemas.openxmlformats.org/officeDocument/2006/relationships" r:id="rId17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66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2058</xdr:row>
      <xdr:rowOff>0</xdr:rowOff>
    </xdr:from>
    <xdr:to>
      <xdr:col>0</xdr:col>
      <xdr:colOff>152400</xdr:colOff>
      <xdr:row>2058</xdr:row>
      <xdr:rowOff>142875</xdr:rowOff>
    </xdr:to>
    <xdr:pic>
      <xdr:nvPicPr>
        <xdr:cNvPr id="2059" name="Picture 2058" descr="Edit">
          <a:hlinkClick xmlns:r="http://schemas.openxmlformats.org/officeDocument/2006/relationships" r:id="rId17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83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2059</xdr:row>
      <xdr:rowOff>0</xdr:rowOff>
    </xdr:from>
    <xdr:to>
      <xdr:col>0</xdr:col>
      <xdr:colOff>152400</xdr:colOff>
      <xdr:row>2059</xdr:row>
      <xdr:rowOff>142875</xdr:rowOff>
    </xdr:to>
    <xdr:pic>
      <xdr:nvPicPr>
        <xdr:cNvPr id="2060" name="Picture 2059" descr="Edit">
          <a:hlinkClick xmlns:r="http://schemas.openxmlformats.org/officeDocument/2006/relationships" r:id="rId17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00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2060</xdr:row>
      <xdr:rowOff>0</xdr:rowOff>
    </xdr:from>
    <xdr:to>
      <xdr:col>0</xdr:col>
      <xdr:colOff>152400</xdr:colOff>
      <xdr:row>2060</xdr:row>
      <xdr:rowOff>142875</xdr:rowOff>
    </xdr:to>
    <xdr:pic>
      <xdr:nvPicPr>
        <xdr:cNvPr id="2061" name="Picture 2060" descr="Edit">
          <a:hlinkClick xmlns:r="http://schemas.openxmlformats.org/officeDocument/2006/relationships" r:id="rId17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17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2061</xdr:row>
      <xdr:rowOff>0</xdr:rowOff>
    </xdr:from>
    <xdr:to>
      <xdr:col>0</xdr:col>
      <xdr:colOff>152400</xdr:colOff>
      <xdr:row>2061</xdr:row>
      <xdr:rowOff>142875</xdr:rowOff>
    </xdr:to>
    <xdr:pic>
      <xdr:nvPicPr>
        <xdr:cNvPr id="2062" name="Picture 2061" descr="Edit">
          <a:hlinkClick xmlns:r="http://schemas.openxmlformats.org/officeDocument/2006/relationships" r:id="rId17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34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2062</xdr:row>
      <xdr:rowOff>0</xdr:rowOff>
    </xdr:from>
    <xdr:to>
      <xdr:col>0</xdr:col>
      <xdr:colOff>152400</xdr:colOff>
      <xdr:row>2062</xdr:row>
      <xdr:rowOff>142875</xdr:rowOff>
    </xdr:to>
    <xdr:pic>
      <xdr:nvPicPr>
        <xdr:cNvPr id="2063" name="Picture 2062" descr="Edit">
          <a:hlinkClick xmlns:r="http://schemas.openxmlformats.org/officeDocument/2006/relationships" r:id="rId17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52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2063</xdr:row>
      <xdr:rowOff>0</xdr:rowOff>
    </xdr:from>
    <xdr:to>
      <xdr:col>0</xdr:col>
      <xdr:colOff>152400</xdr:colOff>
      <xdr:row>2063</xdr:row>
      <xdr:rowOff>142875</xdr:rowOff>
    </xdr:to>
    <xdr:pic>
      <xdr:nvPicPr>
        <xdr:cNvPr id="2064" name="Picture 2063" descr="Edit">
          <a:hlinkClick xmlns:r="http://schemas.openxmlformats.org/officeDocument/2006/relationships" r:id="rId17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69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2064</xdr:row>
      <xdr:rowOff>0</xdr:rowOff>
    </xdr:from>
    <xdr:to>
      <xdr:col>0</xdr:col>
      <xdr:colOff>152400</xdr:colOff>
      <xdr:row>2064</xdr:row>
      <xdr:rowOff>142875</xdr:rowOff>
    </xdr:to>
    <xdr:pic>
      <xdr:nvPicPr>
        <xdr:cNvPr id="2065" name="Picture 2064" descr="Edit">
          <a:hlinkClick xmlns:r="http://schemas.openxmlformats.org/officeDocument/2006/relationships" r:id="rId17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86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2065</xdr:row>
      <xdr:rowOff>0</xdr:rowOff>
    </xdr:from>
    <xdr:to>
      <xdr:col>0</xdr:col>
      <xdr:colOff>152400</xdr:colOff>
      <xdr:row>2065</xdr:row>
      <xdr:rowOff>142875</xdr:rowOff>
    </xdr:to>
    <xdr:pic>
      <xdr:nvPicPr>
        <xdr:cNvPr id="2066" name="Picture 2065" descr="Edit">
          <a:hlinkClick xmlns:r="http://schemas.openxmlformats.org/officeDocument/2006/relationships" r:id="rId17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03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2066</xdr:row>
      <xdr:rowOff>0</xdr:rowOff>
    </xdr:from>
    <xdr:to>
      <xdr:col>0</xdr:col>
      <xdr:colOff>152400</xdr:colOff>
      <xdr:row>2066</xdr:row>
      <xdr:rowOff>142875</xdr:rowOff>
    </xdr:to>
    <xdr:pic>
      <xdr:nvPicPr>
        <xdr:cNvPr id="2067" name="Picture 2066" descr="Edit">
          <a:hlinkClick xmlns:r="http://schemas.openxmlformats.org/officeDocument/2006/relationships" r:id="rId17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20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2067</xdr:row>
      <xdr:rowOff>0</xdr:rowOff>
    </xdr:from>
    <xdr:to>
      <xdr:col>0</xdr:col>
      <xdr:colOff>152400</xdr:colOff>
      <xdr:row>2067</xdr:row>
      <xdr:rowOff>142875</xdr:rowOff>
    </xdr:to>
    <xdr:pic>
      <xdr:nvPicPr>
        <xdr:cNvPr id="2068" name="Picture 2067" descr="Edit">
          <a:hlinkClick xmlns:r="http://schemas.openxmlformats.org/officeDocument/2006/relationships" r:id="rId17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37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2068</xdr:row>
      <xdr:rowOff>0</xdr:rowOff>
    </xdr:from>
    <xdr:to>
      <xdr:col>0</xdr:col>
      <xdr:colOff>152400</xdr:colOff>
      <xdr:row>2068</xdr:row>
      <xdr:rowOff>142875</xdr:rowOff>
    </xdr:to>
    <xdr:pic>
      <xdr:nvPicPr>
        <xdr:cNvPr id="2069" name="Picture 2068" descr="Edit">
          <a:hlinkClick xmlns:r="http://schemas.openxmlformats.org/officeDocument/2006/relationships" r:id="rId17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54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2069</xdr:row>
      <xdr:rowOff>0</xdr:rowOff>
    </xdr:from>
    <xdr:to>
      <xdr:col>0</xdr:col>
      <xdr:colOff>152400</xdr:colOff>
      <xdr:row>2069</xdr:row>
      <xdr:rowOff>142875</xdr:rowOff>
    </xdr:to>
    <xdr:pic>
      <xdr:nvPicPr>
        <xdr:cNvPr id="2070" name="Picture 2069" descr="Edit">
          <a:hlinkClick xmlns:r="http://schemas.openxmlformats.org/officeDocument/2006/relationships" r:id="rId17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72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2070</xdr:row>
      <xdr:rowOff>0</xdr:rowOff>
    </xdr:from>
    <xdr:to>
      <xdr:col>0</xdr:col>
      <xdr:colOff>152400</xdr:colOff>
      <xdr:row>2070</xdr:row>
      <xdr:rowOff>142875</xdr:rowOff>
    </xdr:to>
    <xdr:pic>
      <xdr:nvPicPr>
        <xdr:cNvPr id="2071" name="Picture 2070" descr="Edit">
          <a:hlinkClick xmlns:r="http://schemas.openxmlformats.org/officeDocument/2006/relationships" r:id="rId17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9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2071</xdr:row>
      <xdr:rowOff>0</xdr:rowOff>
    </xdr:from>
    <xdr:to>
      <xdr:col>0</xdr:col>
      <xdr:colOff>152400</xdr:colOff>
      <xdr:row>2071</xdr:row>
      <xdr:rowOff>142875</xdr:rowOff>
    </xdr:to>
    <xdr:pic>
      <xdr:nvPicPr>
        <xdr:cNvPr id="2072" name="Picture 2071" descr="Edit">
          <a:hlinkClick xmlns:r="http://schemas.openxmlformats.org/officeDocument/2006/relationships" r:id="rId17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6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2072</xdr:row>
      <xdr:rowOff>0</xdr:rowOff>
    </xdr:from>
    <xdr:to>
      <xdr:col>0</xdr:col>
      <xdr:colOff>152400</xdr:colOff>
      <xdr:row>2072</xdr:row>
      <xdr:rowOff>142875</xdr:rowOff>
    </xdr:to>
    <xdr:pic>
      <xdr:nvPicPr>
        <xdr:cNvPr id="2073" name="Picture 2072" descr="Edit">
          <a:hlinkClick xmlns:r="http://schemas.openxmlformats.org/officeDocument/2006/relationships" r:id="rId17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3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2073</xdr:row>
      <xdr:rowOff>0</xdr:rowOff>
    </xdr:from>
    <xdr:to>
      <xdr:col>0</xdr:col>
      <xdr:colOff>152400</xdr:colOff>
      <xdr:row>2073</xdr:row>
      <xdr:rowOff>142875</xdr:rowOff>
    </xdr:to>
    <xdr:pic>
      <xdr:nvPicPr>
        <xdr:cNvPr id="2074" name="Picture 2073" descr="Edit">
          <a:hlinkClick xmlns:r="http://schemas.openxmlformats.org/officeDocument/2006/relationships" r:id="rId17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40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2074</xdr:row>
      <xdr:rowOff>0</xdr:rowOff>
    </xdr:from>
    <xdr:to>
      <xdr:col>0</xdr:col>
      <xdr:colOff>152400</xdr:colOff>
      <xdr:row>2074</xdr:row>
      <xdr:rowOff>142875</xdr:rowOff>
    </xdr:to>
    <xdr:pic>
      <xdr:nvPicPr>
        <xdr:cNvPr id="2075" name="Picture 2074" descr="Edit">
          <a:hlinkClick xmlns:r="http://schemas.openxmlformats.org/officeDocument/2006/relationships" r:id="rId17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57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2075</xdr:row>
      <xdr:rowOff>0</xdr:rowOff>
    </xdr:from>
    <xdr:to>
      <xdr:col>0</xdr:col>
      <xdr:colOff>152400</xdr:colOff>
      <xdr:row>2075</xdr:row>
      <xdr:rowOff>142875</xdr:rowOff>
    </xdr:to>
    <xdr:pic>
      <xdr:nvPicPr>
        <xdr:cNvPr id="2076" name="Picture 2075" descr="Edit">
          <a:hlinkClick xmlns:r="http://schemas.openxmlformats.org/officeDocument/2006/relationships" r:id="rId17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74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2076</xdr:row>
      <xdr:rowOff>0</xdr:rowOff>
    </xdr:from>
    <xdr:to>
      <xdr:col>0</xdr:col>
      <xdr:colOff>152400</xdr:colOff>
      <xdr:row>2076</xdr:row>
      <xdr:rowOff>142875</xdr:rowOff>
    </xdr:to>
    <xdr:pic>
      <xdr:nvPicPr>
        <xdr:cNvPr id="2077" name="Picture 2076" descr="Edit">
          <a:hlinkClick xmlns:r="http://schemas.openxmlformats.org/officeDocument/2006/relationships" r:id="rId18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92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2077</xdr:row>
      <xdr:rowOff>0</xdr:rowOff>
    </xdr:from>
    <xdr:to>
      <xdr:col>0</xdr:col>
      <xdr:colOff>152400</xdr:colOff>
      <xdr:row>2077</xdr:row>
      <xdr:rowOff>142875</xdr:rowOff>
    </xdr:to>
    <xdr:pic>
      <xdr:nvPicPr>
        <xdr:cNvPr id="2078" name="Picture 2077" descr="Edit">
          <a:hlinkClick xmlns:r="http://schemas.openxmlformats.org/officeDocument/2006/relationships" r:id="rId18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09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2078</xdr:row>
      <xdr:rowOff>0</xdr:rowOff>
    </xdr:from>
    <xdr:to>
      <xdr:col>0</xdr:col>
      <xdr:colOff>152400</xdr:colOff>
      <xdr:row>2078</xdr:row>
      <xdr:rowOff>142875</xdr:rowOff>
    </xdr:to>
    <xdr:pic>
      <xdr:nvPicPr>
        <xdr:cNvPr id="2079" name="Picture 2078" descr="Edit">
          <a:hlinkClick xmlns:r="http://schemas.openxmlformats.org/officeDocument/2006/relationships" r:id="rId18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6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2079</xdr:row>
      <xdr:rowOff>0</xdr:rowOff>
    </xdr:from>
    <xdr:to>
      <xdr:col>0</xdr:col>
      <xdr:colOff>152400</xdr:colOff>
      <xdr:row>2079</xdr:row>
      <xdr:rowOff>142875</xdr:rowOff>
    </xdr:to>
    <xdr:pic>
      <xdr:nvPicPr>
        <xdr:cNvPr id="2080" name="Picture 2079" descr="Edit">
          <a:hlinkClick xmlns:r="http://schemas.openxmlformats.org/officeDocument/2006/relationships" r:id="rId18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43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2080</xdr:row>
      <xdr:rowOff>0</xdr:rowOff>
    </xdr:from>
    <xdr:to>
      <xdr:col>0</xdr:col>
      <xdr:colOff>152400</xdr:colOff>
      <xdr:row>2080</xdr:row>
      <xdr:rowOff>142875</xdr:rowOff>
    </xdr:to>
    <xdr:pic>
      <xdr:nvPicPr>
        <xdr:cNvPr id="2081" name="Picture 2080" descr="Edit">
          <a:hlinkClick xmlns:r="http://schemas.openxmlformats.org/officeDocument/2006/relationships" r:id="rId18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60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2081</xdr:row>
      <xdr:rowOff>0</xdr:rowOff>
    </xdr:from>
    <xdr:to>
      <xdr:col>0</xdr:col>
      <xdr:colOff>152400</xdr:colOff>
      <xdr:row>2081</xdr:row>
      <xdr:rowOff>142875</xdr:rowOff>
    </xdr:to>
    <xdr:pic>
      <xdr:nvPicPr>
        <xdr:cNvPr id="2082" name="Picture 2081" descr="Edit">
          <a:hlinkClick xmlns:r="http://schemas.openxmlformats.org/officeDocument/2006/relationships" r:id="rId18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77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2082</xdr:row>
      <xdr:rowOff>0</xdr:rowOff>
    </xdr:from>
    <xdr:to>
      <xdr:col>0</xdr:col>
      <xdr:colOff>152400</xdr:colOff>
      <xdr:row>2082</xdr:row>
      <xdr:rowOff>142875</xdr:rowOff>
    </xdr:to>
    <xdr:pic>
      <xdr:nvPicPr>
        <xdr:cNvPr id="2083" name="Picture 2082" descr="Edit">
          <a:hlinkClick xmlns:r="http://schemas.openxmlformats.org/officeDocument/2006/relationships" r:id="rId18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94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2083</xdr:row>
      <xdr:rowOff>0</xdr:rowOff>
    </xdr:from>
    <xdr:to>
      <xdr:col>0</xdr:col>
      <xdr:colOff>152400</xdr:colOff>
      <xdr:row>2083</xdr:row>
      <xdr:rowOff>142875</xdr:rowOff>
    </xdr:to>
    <xdr:pic>
      <xdr:nvPicPr>
        <xdr:cNvPr id="2084" name="Picture 2083" descr="Edit">
          <a:hlinkClick xmlns:r="http://schemas.openxmlformats.org/officeDocument/2006/relationships" r:id="rId18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2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2084</xdr:row>
      <xdr:rowOff>0</xdr:rowOff>
    </xdr:from>
    <xdr:to>
      <xdr:col>0</xdr:col>
      <xdr:colOff>152400</xdr:colOff>
      <xdr:row>2084</xdr:row>
      <xdr:rowOff>142875</xdr:rowOff>
    </xdr:to>
    <xdr:pic>
      <xdr:nvPicPr>
        <xdr:cNvPr id="2085" name="Picture 2084" descr="Edit">
          <a:hlinkClick xmlns:r="http://schemas.openxmlformats.org/officeDocument/2006/relationships" r:id="rId18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29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2085</xdr:row>
      <xdr:rowOff>0</xdr:rowOff>
    </xdr:from>
    <xdr:to>
      <xdr:col>0</xdr:col>
      <xdr:colOff>152400</xdr:colOff>
      <xdr:row>2085</xdr:row>
      <xdr:rowOff>142875</xdr:rowOff>
    </xdr:to>
    <xdr:pic>
      <xdr:nvPicPr>
        <xdr:cNvPr id="2086" name="Picture 2085" descr="Edit">
          <a:hlinkClick xmlns:r="http://schemas.openxmlformats.org/officeDocument/2006/relationships" r:id="rId18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46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2086</xdr:row>
      <xdr:rowOff>0</xdr:rowOff>
    </xdr:from>
    <xdr:to>
      <xdr:col>0</xdr:col>
      <xdr:colOff>152400</xdr:colOff>
      <xdr:row>2086</xdr:row>
      <xdr:rowOff>142875</xdr:rowOff>
    </xdr:to>
    <xdr:pic>
      <xdr:nvPicPr>
        <xdr:cNvPr id="2087" name="Picture 2086" descr="Edit">
          <a:hlinkClick xmlns:r="http://schemas.openxmlformats.org/officeDocument/2006/relationships" r:id="rId18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63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2087</xdr:row>
      <xdr:rowOff>0</xdr:rowOff>
    </xdr:from>
    <xdr:to>
      <xdr:col>0</xdr:col>
      <xdr:colOff>152400</xdr:colOff>
      <xdr:row>2087</xdr:row>
      <xdr:rowOff>142875</xdr:rowOff>
    </xdr:to>
    <xdr:pic>
      <xdr:nvPicPr>
        <xdr:cNvPr id="2088" name="Picture 2087" descr="Edit">
          <a:hlinkClick xmlns:r="http://schemas.openxmlformats.org/officeDocument/2006/relationships" r:id="rId18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80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2088</xdr:row>
      <xdr:rowOff>0</xdr:rowOff>
    </xdr:from>
    <xdr:to>
      <xdr:col>0</xdr:col>
      <xdr:colOff>152400</xdr:colOff>
      <xdr:row>2088</xdr:row>
      <xdr:rowOff>142875</xdr:rowOff>
    </xdr:to>
    <xdr:pic>
      <xdr:nvPicPr>
        <xdr:cNvPr id="2089" name="Picture 2088" descr="Edit">
          <a:hlinkClick xmlns:r="http://schemas.openxmlformats.org/officeDocument/2006/relationships" r:id="rId18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97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2089</xdr:row>
      <xdr:rowOff>0</xdr:rowOff>
    </xdr:from>
    <xdr:to>
      <xdr:col>0</xdr:col>
      <xdr:colOff>152400</xdr:colOff>
      <xdr:row>2089</xdr:row>
      <xdr:rowOff>142875</xdr:rowOff>
    </xdr:to>
    <xdr:pic>
      <xdr:nvPicPr>
        <xdr:cNvPr id="2090" name="Picture 2089" descr="Edit">
          <a:hlinkClick xmlns:r="http://schemas.openxmlformats.org/officeDocument/2006/relationships" r:id="rId18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2090</xdr:row>
      <xdr:rowOff>0</xdr:rowOff>
    </xdr:from>
    <xdr:to>
      <xdr:col>0</xdr:col>
      <xdr:colOff>152400</xdr:colOff>
      <xdr:row>2090</xdr:row>
      <xdr:rowOff>142875</xdr:rowOff>
    </xdr:to>
    <xdr:pic>
      <xdr:nvPicPr>
        <xdr:cNvPr id="2091" name="Picture 2090" descr="Edit">
          <a:hlinkClick xmlns:r="http://schemas.openxmlformats.org/officeDocument/2006/relationships" r:id="rId18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32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2091</xdr:row>
      <xdr:rowOff>0</xdr:rowOff>
    </xdr:from>
    <xdr:to>
      <xdr:col>0</xdr:col>
      <xdr:colOff>152400</xdr:colOff>
      <xdr:row>2091</xdr:row>
      <xdr:rowOff>142875</xdr:rowOff>
    </xdr:to>
    <xdr:pic>
      <xdr:nvPicPr>
        <xdr:cNvPr id="2092" name="Picture 2091" descr="Edit">
          <a:hlinkClick xmlns:r="http://schemas.openxmlformats.org/officeDocument/2006/relationships" r:id="rId18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49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2092</xdr:row>
      <xdr:rowOff>0</xdr:rowOff>
    </xdr:from>
    <xdr:to>
      <xdr:col>0</xdr:col>
      <xdr:colOff>152400</xdr:colOff>
      <xdr:row>2092</xdr:row>
      <xdr:rowOff>142875</xdr:rowOff>
    </xdr:to>
    <xdr:pic>
      <xdr:nvPicPr>
        <xdr:cNvPr id="2093" name="Picture 2092" descr="Edit">
          <a:hlinkClick xmlns:r="http://schemas.openxmlformats.org/officeDocument/2006/relationships" r:id="rId18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66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2093</xdr:row>
      <xdr:rowOff>0</xdr:rowOff>
    </xdr:from>
    <xdr:to>
      <xdr:col>0</xdr:col>
      <xdr:colOff>152400</xdr:colOff>
      <xdr:row>2093</xdr:row>
      <xdr:rowOff>142875</xdr:rowOff>
    </xdr:to>
    <xdr:pic>
      <xdr:nvPicPr>
        <xdr:cNvPr id="2094" name="Picture 2093" descr="Edit">
          <a:hlinkClick xmlns:r="http://schemas.openxmlformats.org/officeDocument/2006/relationships" r:id="rId18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83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2094</xdr:row>
      <xdr:rowOff>0</xdr:rowOff>
    </xdr:from>
    <xdr:to>
      <xdr:col>0</xdr:col>
      <xdr:colOff>152400</xdr:colOff>
      <xdr:row>2094</xdr:row>
      <xdr:rowOff>142875</xdr:rowOff>
    </xdr:to>
    <xdr:pic>
      <xdr:nvPicPr>
        <xdr:cNvPr id="2095" name="Picture 2094" descr="Edit">
          <a:hlinkClick xmlns:r="http://schemas.openxmlformats.org/officeDocument/2006/relationships" r:id="rId18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0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2095</xdr:row>
      <xdr:rowOff>0</xdr:rowOff>
    </xdr:from>
    <xdr:to>
      <xdr:col>0</xdr:col>
      <xdr:colOff>152400</xdr:colOff>
      <xdr:row>2095</xdr:row>
      <xdr:rowOff>142875</xdr:rowOff>
    </xdr:to>
    <xdr:pic>
      <xdr:nvPicPr>
        <xdr:cNvPr id="2096" name="Picture 2095" descr="Edit">
          <a:hlinkClick xmlns:r="http://schemas.openxmlformats.org/officeDocument/2006/relationships" r:id="rId18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17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2096</xdr:row>
      <xdr:rowOff>0</xdr:rowOff>
    </xdr:from>
    <xdr:to>
      <xdr:col>0</xdr:col>
      <xdr:colOff>152400</xdr:colOff>
      <xdr:row>2096</xdr:row>
      <xdr:rowOff>142875</xdr:rowOff>
    </xdr:to>
    <xdr:pic>
      <xdr:nvPicPr>
        <xdr:cNvPr id="2097" name="Picture 2096" descr="Edit">
          <a:hlinkClick xmlns:r="http://schemas.openxmlformats.org/officeDocument/2006/relationships" r:id="rId18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34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2097</xdr:row>
      <xdr:rowOff>0</xdr:rowOff>
    </xdr:from>
    <xdr:to>
      <xdr:col>0</xdr:col>
      <xdr:colOff>152400</xdr:colOff>
      <xdr:row>2097</xdr:row>
      <xdr:rowOff>142875</xdr:rowOff>
    </xdr:to>
    <xdr:pic>
      <xdr:nvPicPr>
        <xdr:cNvPr id="2098" name="Picture 2097" descr="Edit">
          <a:hlinkClick xmlns:r="http://schemas.openxmlformats.org/officeDocument/2006/relationships" r:id="rId18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2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2098</xdr:row>
      <xdr:rowOff>0</xdr:rowOff>
    </xdr:from>
    <xdr:to>
      <xdr:col>0</xdr:col>
      <xdr:colOff>152400</xdr:colOff>
      <xdr:row>2098</xdr:row>
      <xdr:rowOff>142875</xdr:rowOff>
    </xdr:to>
    <xdr:pic>
      <xdr:nvPicPr>
        <xdr:cNvPr id="2099" name="Picture 2098" descr="Edit">
          <a:hlinkClick xmlns:r="http://schemas.openxmlformats.org/officeDocument/2006/relationships" r:id="rId18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69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2099</xdr:row>
      <xdr:rowOff>0</xdr:rowOff>
    </xdr:from>
    <xdr:to>
      <xdr:col>0</xdr:col>
      <xdr:colOff>152400</xdr:colOff>
      <xdr:row>2099</xdr:row>
      <xdr:rowOff>142875</xdr:rowOff>
    </xdr:to>
    <xdr:pic>
      <xdr:nvPicPr>
        <xdr:cNvPr id="2100" name="Picture 2099" descr="Edit">
          <a:hlinkClick xmlns:r="http://schemas.openxmlformats.org/officeDocument/2006/relationships" r:id="rId18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86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2100</xdr:row>
      <xdr:rowOff>0</xdr:rowOff>
    </xdr:from>
    <xdr:to>
      <xdr:col>0</xdr:col>
      <xdr:colOff>152400</xdr:colOff>
      <xdr:row>2100</xdr:row>
      <xdr:rowOff>142875</xdr:rowOff>
    </xdr:to>
    <xdr:pic>
      <xdr:nvPicPr>
        <xdr:cNvPr id="2101" name="Picture 2100" descr="Edit">
          <a:hlinkClick xmlns:r="http://schemas.openxmlformats.org/officeDocument/2006/relationships" r:id="rId18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3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2101</xdr:row>
      <xdr:rowOff>0</xdr:rowOff>
    </xdr:from>
    <xdr:to>
      <xdr:col>0</xdr:col>
      <xdr:colOff>152400</xdr:colOff>
      <xdr:row>2101</xdr:row>
      <xdr:rowOff>142875</xdr:rowOff>
    </xdr:to>
    <xdr:pic>
      <xdr:nvPicPr>
        <xdr:cNvPr id="2102" name="Picture 2101" descr="Edit">
          <a:hlinkClick xmlns:r="http://schemas.openxmlformats.org/officeDocument/2006/relationships" r:id="rId18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20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2102</xdr:row>
      <xdr:rowOff>0</xdr:rowOff>
    </xdr:from>
    <xdr:to>
      <xdr:col>0</xdr:col>
      <xdr:colOff>152400</xdr:colOff>
      <xdr:row>2102</xdr:row>
      <xdr:rowOff>142875</xdr:rowOff>
    </xdr:to>
    <xdr:pic>
      <xdr:nvPicPr>
        <xdr:cNvPr id="2103" name="Picture 2102" descr="Edit">
          <a:hlinkClick xmlns:r="http://schemas.openxmlformats.org/officeDocument/2006/relationships" r:id="rId18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37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2103</xdr:row>
      <xdr:rowOff>0</xdr:rowOff>
    </xdr:from>
    <xdr:to>
      <xdr:col>0</xdr:col>
      <xdr:colOff>152400</xdr:colOff>
      <xdr:row>2103</xdr:row>
      <xdr:rowOff>142875</xdr:rowOff>
    </xdr:to>
    <xdr:pic>
      <xdr:nvPicPr>
        <xdr:cNvPr id="2104" name="Picture 2103" descr="Edit">
          <a:hlinkClick xmlns:r="http://schemas.openxmlformats.org/officeDocument/2006/relationships" r:id="rId18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54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2104</xdr:row>
      <xdr:rowOff>0</xdr:rowOff>
    </xdr:from>
    <xdr:to>
      <xdr:col>0</xdr:col>
      <xdr:colOff>152400</xdr:colOff>
      <xdr:row>2104</xdr:row>
      <xdr:rowOff>142875</xdr:rowOff>
    </xdr:to>
    <xdr:pic>
      <xdr:nvPicPr>
        <xdr:cNvPr id="2105" name="Picture 2104" descr="Edit">
          <a:hlinkClick xmlns:r="http://schemas.openxmlformats.org/officeDocument/2006/relationships" r:id="rId18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72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2105</xdr:row>
      <xdr:rowOff>0</xdr:rowOff>
    </xdr:from>
    <xdr:to>
      <xdr:col>0</xdr:col>
      <xdr:colOff>152400</xdr:colOff>
      <xdr:row>2105</xdr:row>
      <xdr:rowOff>142875</xdr:rowOff>
    </xdr:to>
    <xdr:pic>
      <xdr:nvPicPr>
        <xdr:cNvPr id="2106" name="Picture 2105" descr="Edit">
          <a:hlinkClick xmlns:r="http://schemas.openxmlformats.org/officeDocument/2006/relationships" r:id="rId18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89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2106</xdr:row>
      <xdr:rowOff>0</xdr:rowOff>
    </xdr:from>
    <xdr:to>
      <xdr:col>0</xdr:col>
      <xdr:colOff>152400</xdr:colOff>
      <xdr:row>2106</xdr:row>
      <xdr:rowOff>142875</xdr:rowOff>
    </xdr:to>
    <xdr:pic>
      <xdr:nvPicPr>
        <xdr:cNvPr id="2107" name="Picture 2106" descr="Edit">
          <a:hlinkClick xmlns:r="http://schemas.openxmlformats.org/officeDocument/2006/relationships" r:id="rId18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06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2107</xdr:row>
      <xdr:rowOff>0</xdr:rowOff>
    </xdr:from>
    <xdr:to>
      <xdr:col>0</xdr:col>
      <xdr:colOff>152400</xdr:colOff>
      <xdr:row>2107</xdr:row>
      <xdr:rowOff>142875</xdr:rowOff>
    </xdr:to>
    <xdr:pic>
      <xdr:nvPicPr>
        <xdr:cNvPr id="2108" name="Picture 2107" descr="Edit">
          <a:hlinkClick xmlns:r="http://schemas.openxmlformats.org/officeDocument/2006/relationships" r:id="rId18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23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2108</xdr:row>
      <xdr:rowOff>0</xdr:rowOff>
    </xdr:from>
    <xdr:to>
      <xdr:col>0</xdr:col>
      <xdr:colOff>152400</xdr:colOff>
      <xdr:row>2108</xdr:row>
      <xdr:rowOff>142875</xdr:rowOff>
    </xdr:to>
    <xdr:pic>
      <xdr:nvPicPr>
        <xdr:cNvPr id="2109" name="Picture 2108" descr="Edit">
          <a:hlinkClick xmlns:r="http://schemas.openxmlformats.org/officeDocument/2006/relationships" r:id="rId18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40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2109</xdr:row>
      <xdr:rowOff>0</xdr:rowOff>
    </xdr:from>
    <xdr:to>
      <xdr:col>0</xdr:col>
      <xdr:colOff>152400</xdr:colOff>
      <xdr:row>2109</xdr:row>
      <xdr:rowOff>142875</xdr:rowOff>
    </xdr:to>
    <xdr:pic>
      <xdr:nvPicPr>
        <xdr:cNvPr id="2110" name="Picture 2109" descr="Edit">
          <a:hlinkClick xmlns:r="http://schemas.openxmlformats.org/officeDocument/2006/relationships" r:id="rId18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57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2110</xdr:row>
      <xdr:rowOff>0</xdr:rowOff>
    </xdr:from>
    <xdr:to>
      <xdr:col>0</xdr:col>
      <xdr:colOff>152400</xdr:colOff>
      <xdr:row>2110</xdr:row>
      <xdr:rowOff>142875</xdr:rowOff>
    </xdr:to>
    <xdr:pic>
      <xdr:nvPicPr>
        <xdr:cNvPr id="2111" name="Picture 2110" descr="Edit">
          <a:hlinkClick xmlns:r="http://schemas.openxmlformats.org/officeDocument/2006/relationships" r:id="rId18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74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2111</xdr:row>
      <xdr:rowOff>0</xdr:rowOff>
    </xdr:from>
    <xdr:to>
      <xdr:col>0</xdr:col>
      <xdr:colOff>152400</xdr:colOff>
      <xdr:row>2111</xdr:row>
      <xdr:rowOff>142875</xdr:rowOff>
    </xdr:to>
    <xdr:pic>
      <xdr:nvPicPr>
        <xdr:cNvPr id="2112" name="Picture 2111" descr="Edit">
          <a:hlinkClick xmlns:r="http://schemas.openxmlformats.org/officeDocument/2006/relationships" r:id="rId18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2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2112</xdr:row>
      <xdr:rowOff>0</xdr:rowOff>
    </xdr:from>
    <xdr:to>
      <xdr:col>0</xdr:col>
      <xdr:colOff>152400</xdr:colOff>
      <xdr:row>2112</xdr:row>
      <xdr:rowOff>142875</xdr:rowOff>
    </xdr:to>
    <xdr:pic>
      <xdr:nvPicPr>
        <xdr:cNvPr id="2113" name="Picture 2112" descr="Edit">
          <a:hlinkClick xmlns:r="http://schemas.openxmlformats.org/officeDocument/2006/relationships" r:id="rId18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09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2113</xdr:row>
      <xdr:rowOff>0</xdr:rowOff>
    </xdr:from>
    <xdr:to>
      <xdr:col>0</xdr:col>
      <xdr:colOff>152400</xdr:colOff>
      <xdr:row>2113</xdr:row>
      <xdr:rowOff>142875</xdr:rowOff>
    </xdr:to>
    <xdr:pic>
      <xdr:nvPicPr>
        <xdr:cNvPr id="2114" name="Picture 2113" descr="Edit">
          <a:hlinkClick xmlns:r="http://schemas.openxmlformats.org/officeDocument/2006/relationships" r:id="rId18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26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2114</xdr:row>
      <xdr:rowOff>0</xdr:rowOff>
    </xdr:from>
    <xdr:to>
      <xdr:col>0</xdr:col>
      <xdr:colOff>152400</xdr:colOff>
      <xdr:row>2114</xdr:row>
      <xdr:rowOff>142875</xdr:rowOff>
    </xdr:to>
    <xdr:pic>
      <xdr:nvPicPr>
        <xdr:cNvPr id="2115" name="Picture 2114" descr="Edit">
          <a:hlinkClick xmlns:r="http://schemas.openxmlformats.org/officeDocument/2006/relationships" r:id="rId18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43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2115</xdr:row>
      <xdr:rowOff>0</xdr:rowOff>
    </xdr:from>
    <xdr:to>
      <xdr:col>0</xdr:col>
      <xdr:colOff>152400</xdr:colOff>
      <xdr:row>2115</xdr:row>
      <xdr:rowOff>142875</xdr:rowOff>
    </xdr:to>
    <xdr:pic>
      <xdr:nvPicPr>
        <xdr:cNvPr id="2116" name="Picture 2115" descr="Edit">
          <a:hlinkClick xmlns:r="http://schemas.openxmlformats.org/officeDocument/2006/relationships" r:id="rId18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60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2116</xdr:row>
      <xdr:rowOff>0</xdr:rowOff>
    </xdr:from>
    <xdr:to>
      <xdr:col>0</xdr:col>
      <xdr:colOff>152400</xdr:colOff>
      <xdr:row>2116</xdr:row>
      <xdr:rowOff>142875</xdr:rowOff>
    </xdr:to>
    <xdr:pic>
      <xdr:nvPicPr>
        <xdr:cNvPr id="2117" name="Picture 2116" descr="Edit">
          <a:hlinkClick xmlns:r="http://schemas.openxmlformats.org/officeDocument/2006/relationships" r:id="rId18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77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2117</xdr:row>
      <xdr:rowOff>0</xdr:rowOff>
    </xdr:from>
    <xdr:to>
      <xdr:col>0</xdr:col>
      <xdr:colOff>152400</xdr:colOff>
      <xdr:row>2117</xdr:row>
      <xdr:rowOff>142875</xdr:rowOff>
    </xdr:to>
    <xdr:pic>
      <xdr:nvPicPr>
        <xdr:cNvPr id="2118" name="Picture 2117" descr="Edit">
          <a:hlinkClick xmlns:r="http://schemas.openxmlformats.org/officeDocument/2006/relationships" r:id="rId18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95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2118</xdr:row>
      <xdr:rowOff>0</xdr:rowOff>
    </xdr:from>
    <xdr:to>
      <xdr:col>0</xdr:col>
      <xdr:colOff>152400</xdr:colOff>
      <xdr:row>2118</xdr:row>
      <xdr:rowOff>142875</xdr:rowOff>
    </xdr:to>
    <xdr:pic>
      <xdr:nvPicPr>
        <xdr:cNvPr id="2119" name="Picture 2118" descr="Edit">
          <a:hlinkClick xmlns:r="http://schemas.openxmlformats.org/officeDocument/2006/relationships" r:id="rId18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12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2119</xdr:row>
      <xdr:rowOff>0</xdr:rowOff>
    </xdr:from>
    <xdr:to>
      <xdr:col>0</xdr:col>
      <xdr:colOff>152400</xdr:colOff>
      <xdr:row>2119</xdr:row>
      <xdr:rowOff>142875</xdr:rowOff>
    </xdr:to>
    <xdr:pic>
      <xdr:nvPicPr>
        <xdr:cNvPr id="2120" name="Picture 2119" descr="Edit">
          <a:hlinkClick xmlns:r="http://schemas.openxmlformats.org/officeDocument/2006/relationships" r:id="rId18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29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2120</xdr:row>
      <xdr:rowOff>0</xdr:rowOff>
    </xdr:from>
    <xdr:to>
      <xdr:col>0</xdr:col>
      <xdr:colOff>152400</xdr:colOff>
      <xdr:row>2120</xdr:row>
      <xdr:rowOff>142875</xdr:rowOff>
    </xdr:to>
    <xdr:pic>
      <xdr:nvPicPr>
        <xdr:cNvPr id="2121" name="Picture 2120" descr="Edit">
          <a:hlinkClick xmlns:r="http://schemas.openxmlformats.org/officeDocument/2006/relationships" r:id="rId18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46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2121</xdr:row>
      <xdr:rowOff>0</xdr:rowOff>
    </xdr:from>
    <xdr:to>
      <xdr:col>0</xdr:col>
      <xdr:colOff>152400</xdr:colOff>
      <xdr:row>2121</xdr:row>
      <xdr:rowOff>142875</xdr:rowOff>
    </xdr:to>
    <xdr:pic>
      <xdr:nvPicPr>
        <xdr:cNvPr id="2122" name="Picture 2121" descr="Edit">
          <a:hlinkClick xmlns:r="http://schemas.openxmlformats.org/officeDocument/2006/relationships" r:id="rId18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63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2122</xdr:row>
      <xdr:rowOff>0</xdr:rowOff>
    </xdr:from>
    <xdr:to>
      <xdr:col>0</xdr:col>
      <xdr:colOff>152400</xdr:colOff>
      <xdr:row>2122</xdr:row>
      <xdr:rowOff>142875</xdr:rowOff>
    </xdr:to>
    <xdr:pic>
      <xdr:nvPicPr>
        <xdr:cNvPr id="2123" name="Picture 2122" descr="Edit">
          <a:hlinkClick xmlns:r="http://schemas.openxmlformats.org/officeDocument/2006/relationships" r:id="rId18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0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2123</xdr:row>
      <xdr:rowOff>0</xdr:rowOff>
    </xdr:from>
    <xdr:to>
      <xdr:col>0</xdr:col>
      <xdr:colOff>152400</xdr:colOff>
      <xdr:row>2123</xdr:row>
      <xdr:rowOff>142875</xdr:rowOff>
    </xdr:to>
    <xdr:pic>
      <xdr:nvPicPr>
        <xdr:cNvPr id="2124" name="Picture 2123" descr="Edit">
          <a:hlinkClick xmlns:r="http://schemas.openxmlformats.org/officeDocument/2006/relationships" r:id="rId18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97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2124</xdr:row>
      <xdr:rowOff>0</xdr:rowOff>
    </xdr:from>
    <xdr:to>
      <xdr:col>0</xdr:col>
      <xdr:colOff>152400</xdr:colOff>
      <xdr:row>2124</xdr:row>
      <xdr:rowOff>142875</xdr:rowOff>
    </xdr:to>
    <xdr:pic>
      <xdr:nvPicPr>
        <xdr:cNvPr id="2125" name="Picture 2124" descr="Edit">
          <a:hlinkClick xmlns:r="http://schemas.openxmlformats.org/officeDocument/2006/relationships" r:id="rId18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15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2125</xdr:row>
      <xdr:rowOff>0</xdr:rowOff>
    </xdr:from>
    <xdr:to>
      <xdr:col>0</xdr:col>
      <xdr:colOff>152400</xdr:colOff>
      <xdr:row>2125</xdr:row>
      <xdr:rowOff>142875</xdr:rowOff>
    </xdr:to>
    <xdr:pic>
      <xdr:nvPicPr>
        <xdr:cNvPr id="2126" name="Picture 2125" descr="Edit">
          <a:hlinkClick xmlns:r="http://schemas.openxmlformats.org/officeDocument/2006/relationships" r:id="rId18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32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2126</xdr:row>
      <xdr:rowOff>0</xdr:rowOff>
    </xdr:from>
    <xdr:to>
      <xdr:col>0</xdr:col>
      <xdr:colOff>152400</xdr:colOff>
      <xdr:row>2126</xdr:row>
      <xdr:rowOff>142875</xdr:rowOff>
    </xdr:to>
    <xdr:pic>
      <xdr:nvPicPr>
        <xdr:cNvPr id="2127" name="Picture 2126" descr="Edit">
          <a:hlinkClick xmlns:r="http://schemas.openxmlformats.org/officeDocument/2006/relationships" r:id="rId18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9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2127</xdr:row>
      <xdr:rowOff>0</xdr:rowOff>
    </xdr:from>
    <xdr:to>
      <xdr:col>0</xdr:col>
      <xdr:colOff>152400</xdr:colOff>
      <xdr:row>2127</xdr:row>
      <xdr:rowOff>142875</xdr:rowOff>
    </xdr:to>
    <xdr:pic>
      <xdr:nvPicPr>
        <xdr:cNvPr id="2128" name="Picture 2127" descr="Edit">
          <a:hlinkClick xmlns:r="http://schemas.openxmlformats.org/officeDocument/2006/relationships" r:id="rId18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66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2128</xdr:row>
      <xdr:rowOff>0</xdr:rowOff>
    </xdr:from>
    <xdr:to>
      <xdr:col>0</xdr:col>
      <xdr:colOff>152400</xdr:colOff>
      <xdr:row>2128</xdr:row>
      <xdr:rowOff>142875</xdr:rowOff>
    </xdr:to>
    <xdr:pic>
      <xdr:nvPicPr>
        <xdr:cNvPr id="2129" name="Picture 2128" descr="Edit">
          <a:hlinkClick xmlns:r="http://schemas.openxmlformats.org/officeDocument/2006/relationships" r:id="rId18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3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2129</xdr:row>
      <xdr:rowOff>0</xdr:rowOff>
    </xdr:from>
    <xdr:to>
      <xdr:col>0</xdr:col>
      <xdr:colOff>152400</xdr:colOff>
      <xdr:row>2129</xdr:row>
      <xdr:rowOff>142875</xdr:rowOff>
    </xdr:to>
    <xdr:pic>
      <xdr:nvPicPr>
        <xdr:cNvPr id="2130" name="Picture 2129" descr="Edit">
          <a:hlinkClick xmlns:r="http://schemas.openxmlformats.org/officeDocument/2006/relationships" r:id="rId18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00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2130</xdr:row>
      <xdr:rowOff>0</xdr:rowOff>
    </xdr:from>
    <xdr:to>
      <xdr:col>0</xdr:col>
      <xdr:colOff>152400</xdr:colOff>
      <xdr:row>2130</xdr:row>
      <xdr:rowOff>142875</xdr:rowOff>
    </xdr:to>
    <xdr:pic>
      <xdr:nvPicPr>
        <xdr:cNvPr id="2131" name="Picture 2130" descr="Edit">
          <a:hlinkClick xmlns:r="http://schemas.openxmlformats.org/officeDocument/2006/relationships" r:id="rId18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17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2131</xdr:row>
      <xdr:rowOff>0</xdr:rowOff>
    </xdr:from>
    <xdr:to>
      <xdr:col>0</xdr:col>
      <xdr:colOff>152400</xdr:colOff>
      <xdr:row>2131</xdr:row>
      <xdr:rowOff>142875</xdr:rowOff>
    </xdr:to>
    <xdr:pic>
      <xdr:nvPicPr>
        <xdr:cNvPr id="2132" name="Picture 2131" descr="Edit">
          <a:hlinkClick xmlns:r="http://schemas.openxmlformats.org/officeDocument/2006/relationships" r:id="rId18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35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2132</xdr:row>
      <xdr:rowOff>0</xdr:rowOff>
    </xdr:from>
    <xdr:to>
      <xdr:col>0</xdr:col>
      <xdr:colOff>152400</xdr:colOff>
      <xdr:row>2132</xdr:row>
      <xdr:rowOff>142875</xdr:rowOff>
    </xdr:to>
    <xdr:pic>
      <xdr:nvPicPr>
        <xdr:cNvPr id="2133" name="Picture 2132" descr="Edit">
          <a:hlinkClick xmlns:r="http://schemas.openxmlformats.org/officeDocument/2006/relationships" r:id="rId18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52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2133</xdr:row>
      <xdr:rowOff>0</xdr:rowOff>
    </xdr:from>
    <xdr:to>
      <xdr:col>0</xdr:col>
      <xdr:colOff>152400</xdr:colOff>
      <xdr:row>2133</xdr:row>
      <xdr:rowOff>142875</xdr:rowOff>
    </xdr:to>
    <xdr:pic>
      <xdr:nvPicPr>
        <xdr:cNvPr id="2134" name="Picture 2133" descr="Edit">
          <a:hlinkClick xmlns:r="http://schemas.openxmlformats.org/officeDocument/2006/relationships" r:id="rId18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69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2134</xdr:row>
      <xdr:rowOff>0</xdr:rowOff>
    </xdr:from>
    <xdr:to>
      <xdr:col>0</xdr:col>
      <xdr:colOff>152400</xdr:colOff>
      <xdr:row>2134</xdr:row>
      <xdr:rowOff>142875</xdr:rowOff>
    </xdr:to>
    <xdr:pic>
      <xdr:nvPicPr>
        <xdr:cNvPr id="2135" name="Picture 2134" descr="Edit">
          <a:hlinkClick xmlns:r="http://schemas.openxmlformats.org/officeDocument/2006/relationships" r:id="rId18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86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2135</xdr:row>
      <xdr:rowOff>0</xdr:rowOff>
    </xdr:from>
    <xdr:to>
      <xdr:col>0</xdr:col>
      <xdr:colOff>152400</xdr:colOff>
      <xdr:row>2135</xdr:row>
      <xdr:rowOff>142875</xdr:rowOff>
    </xdr:to>
    <xdr:pic>
      <xdr:nvPicPr>
        <xdr:cNvPr id="2136" name="Picture 2135" descr="Edit">
          <a:hlinkClick xmlns:r="http://schemas.openxmlformats.org/officeDocument/2006/relationships" r:id="rId18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03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2136</xdr:row>
      <xdr:rowOff>0</xdr:rowOff>
    </xdr:from>
    <xdr:to>
      <xdr:col>0</xdr:col>
      <xdr:colOff>152400</xdr:colOff>
      <xdr:row>2136</xdr:row>
      <xdr:rowOff>142875</xdr:rowOff>
    </xdr:to>
    <xdr:pic>
      <xdr:nvPicPr>
        <xdr:cNvPr id="2137" name="Picture 2136" descr="Edit">
          <a:hlinkClick xmlns:r="http://schemas.openxmlformats.org/officeDocument/2006/relationships" r:id="rId18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20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2137</xdr:row>
      <xdr:rowOff>0</xdr:rowOff>
    </xdr:from>
    <xdr:to>
      <xdr:col>0</xdr:col>
      <xdr:colOff>152400</xdr:colOff>
      <xdr:row>2137</xdr:row>
      <xdr:rowOff>142875</xdr:rowOff>
    </xdr:to>
    <xdr:pic>
      <xdr:nvPicPr>
        <xdr:cNvPr id="2138" name="Picture 2137" descr="Edit">
          <a:hlinkClick xmlns:r="http://schemas.openxmlformats.org/officeDocument/2006/relationships" r:id="rId18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37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2138</xdr:row>
      <xdr:rowOff>0</xdr:rowOff>
    </xdr:from>
    <xdr:to>
      <xdr:col>0</xdr:col>
      <xdr:colOff>152400</xdr:colOff>
      <xdr:row>2138</xdr:row>
      <xdr:rowOff>142875</xdr:rowOff>
    </xdr:to>
    <xdr:pic>
      <xdr:nvPicPr>
        <xdr:cNvPr id="2139" name="Picture 2138" descr="Edit">
          <a:hlinkClick xmlns:r="http://schemas.openxmlformats.org/officeDocument/2006/relationships" r:id="rId15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55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2139</xdr:row>
      <xdr:rowOff>0</xdr:rowOff>
    </xdr:from>
    <xdr:to>
      <xdr:col>0</xdr:col>
      <xdr:colOff>152400</xdr:colOff>
      <xdr:row>2139</xdr:row>
      <xdr:rowOff>142875</xdr:rowOff>
    </xdr:to>
    <xdr:pic>
      <xdr:nvPicPr>
        <xdr:cNvPr id="2140" name="Picture 2139" descr="Edit">
          <a:hlinkClick xmlns:r="http://schemas.openxmlformats.org/officeDocument/2006/relationships" r:id="rId5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2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2140</xdr:row>
      <xdr:rowOff>0</xdr:rowOff>
    </xdr:from>
    <xdr:to>
      <xdr:col>0</xdr:col>
      <xdr:colOff>152400</xdr:colOff>
      <xdr:row>2140</xdr:row>
      <xdr:rowOff>142875</xdr:rowOff>
    </xdr:to>
    <xdr:pic>
      <xdr:nvPicPr>
        <xdr:cNvPr id="2141" name="Picture 2140" descr="Edit">
          <a:hlinkClick xmlns:r="http://schemas.openxmlformats.org/officeDocument/2006/relationships" r:id="rId18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89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2141</xdr:row>
      <xdr:rowOff>0</xdr:rowOff>
    </xdr:from>
    <xdr:to>
      <xdr:col>0</xdr:col>
      <xdr:colOff>152400</xdr:colOff>
      <xdr:row>2141</xdr:row>
      <xdr:rowOff>142875</xdr:rowOff>
    </xdr:to>
    <xdr:pic>
      <xdr:nvPicPr>
        <xdr:cNvPr id="2142" name="Picture 2141" descr="Edit">
          <a:hlinkClick xmlns:r="http://schemas.openxmlformats.org/officeDocument/2006/relationships" r:id="rId18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06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2142</xdr:row>
      <xdr:rowOff>0</xdr:rowOff>
    </xdr:from>
    <xdr:to>
      <xdr:col>0</xdr:col>
      <xdr:colOff>152400</xdr:colOff>
      <xdr:row>2142</xdr:row>
      <xdr:rowOff>142875</xdr:rowOff>
    </xdr:to>
    <xdr:pic>
      <xdr:nvPicPr>
        <xdr:cNvPr id="2143" name="Picture 2142" descr="Edit">
          <a:hlinkClick xmlns:r="http://schemas.openxmlformats.org/officeDocument/2006/relationships" r:id="rId18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23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2143</xdr:row>
      <xdr:rowOff>0</xdr:rowOff>
    </xdr:from>
    <xdr:to>
      <xdr:col>0</xdr:col>
      <xdr:colOff>152400</xdr:colOff>
      <xdr:row>2143</xdr:row>
      <xdr:rowOff>142875</xdr:rowOff>
    </xdr:to>
    <xdr:pic>
      <xdr:nvPicPr>
        <xdr:cNvPr id="2144" name="Picture 2143" descr="Edit">
          <a:hlinkClick xmlns:r="http://schemas.openxmlformats.org/officeDocument/2006/relationships" r:id="rId18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40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2144</xdr:row>
      <xdr:rowOff>0</xdr:rowOff>
    </xdr:from>
    <xdr:to>
      <xdr:col>0</xdr:col>
      <xdr:colOff>152400</xdr:colOff>
      <xdr:row>2144</xdr:row>
      <xdr:rowOff>142875</xdr:rowOff>
    </xdr:to>
    <xdr:pic>
      <xdr:nvPicPr>
        <xdr:cNvPr id="2145" name="Picture 2144" descr="Edit">
          <a:hlinkClick xmlns:r="http://schemas.openxmlformats.org/officeDocument/2006/relationships" r:id="rId18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57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2145</xdr:row>
      <xdr:rowOff>0</xdr:rowOff>
    </xdr:from>
    <xdr:to>
      <xdr:col>0</xdr:col>
      <xdr:colOff>152400</xdr:colOff>
      <xdr:row>2145</xdr:row>
      <xdr:rowOff>142875</xdr:rowOff>
    </xdr:to>
    <xdr:pic>
      <xdr:nvPicPr>
        <xdr:cNvPr id="2146" name="Picture 2145" descr="Edit">
          <a:hlinkClick xmlns:r="http://schemas.openxmlformats.org/officeDocument/2006/relationships" r:id="rId18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5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2146</xdr:row>
      <xdr:rowOff>0</xdr:rowOff>
    </xdr:from>
    <xdr:to>
      <xdr:col>0</xdr:col>
      <xdr:colOff>152400</xdr:colOff>
      <xdr:row>2146</xdr:row>
      <xdr:rowOff>142875</xdr:rowOff>
    </xdr:to>
    <xdr:pic>
      <xdr:nvPicPr>
        <xdr:cNvPr id="2147" name="Picture 2146" descr="Edit">
          <a:hlinkClick xmlns:r="http://schemas.openxmlformats.org/officeDocument/2006/relationships" r:id="rId18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92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2147</xdr:row>
      <xdr:rowOff>0</xdr:rowOff>
    </xdr:from>
    <xdr:to>
      <xdr:col>0</xdr:col>
      <xdr:colOff>152400</xdr:colOff>
      <xdr:row>2147</xdr:row>
      <xdr:rowOff>142875</xdr:rowOff>
    </xdr:to>
    <xdr:pic>
      <xdr:nvPicPr>
        <xdr:cNvPr id="2148" name="Picture 2147" descr="Edit">
          <a:hlinkClick xmlns:r="http://schemas.openxmlformats.org/officeDocument/2006/relationships" r:id="rId18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09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2148</xdr:row>
      <xdr:rowOff>0</xdr:rowOff>
    </xdr:from>
    <xdr:to>
      <xdr:col>0</xdr:col>
      <xdr:colOff>152400</xdr:colOff>
      <xdr:row>2148</xdr:row>
      <xdr:rowOff>142875</xdr:rowOff>
    </xdr:to>
    <xdr:pic>
      <xdr:nvPicPr>
        <xdr:cNvPr id="2149" name="Picture 2148" descr="Edit">
          <a:hlinkClick xmlns:r="http://schemas.openxmlformats.org/officeDocument/2006/relationships" r:id="rId18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6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2149</xdr:row>
      <xdr:rowOff>0</xdr:rowOff>
    </xdr:from>
    <xdr:to>
      <xdr:col>0</xdr:col>
      <xdr:colOff>152400</xdr:colOff>
      <xdr:row>2149</xdr:row>
      <xdr:rowOff>142875</xdr:rowOff>
    </xdr:to>
    <xdr:pic>
      <xdr:nvPicPr>
        <xdr:cNvPr id="2150" name="Picture 2149" descr="Edit">
          <a:hlinkClick xmlns:r="http://schemas.openxmlformats.org/officeDocument/2006/relationships" r:id="rId18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43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2150</xdr:row>
      <xdr:rowOff>0</xdr:rowOff>
    </xdr:from>
    <xdr:to>
      <xdr:col>0</xdr:col>
      <xdr:colOff>152400</xdr:colOff>
      <xdr:row>2150</xdr:row>
      <xdr:rowOff>142875</xdr:rowOff>
    </xdr:to>
    <xdr:pic>
      <xdr:nvPicPr>
        <xdr:cNvPr id="2151" name="Picture 2150" descr="Edit">
          <a:hlinkClick xmlns:r="http://schemas.openxmlformats.org/officeDocument/2006/relationships" r:id="rId18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60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2151</xdr:row>
      <xdr:rowOff>0</xdr:rowOff>
    </xdr:from>
    <xdr:to>
      <xdr:col>0</xdr:col>
      <xdr:colOff>152400</xdr:colOff>
      <xdr:row>2151</xdr:row>
      <xdr:rowOff>142875</xdr:rowOff>
    </xdr:to>
    <xdr:pic>
      <xdr:nvPicPr>
        <xdr:cNvPr id="2152" name="Picture 2151" descr="Edit">
          <a:hlinkClick xmlns:r="http://schemas.openxmlformats.org/officeDocument/2006/relationships" r:id="rId18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77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2152</xdr:row>
      <xdr:rowOff>0</xdr:rowOff>
    </xdr:from>
    <xdr:to>
      <xdr:col>0</xdr:col>
      <xdr:colOff>152400</xdr:colOff>
      <xdr:row>2152</xdr:row>
      <xdr:rowOff>142875</xdr:rowOff>
    </xdr:to>
    <xdr:pic>
      <xdr:nvPicPr>
        <xdr:cNvPr id="2153" name="Picture 2152" descr="Edit">
          <a:hlinkClick xmlns:r="http://schemas.openxmlformats.org/officeDocument/2006/relationships" r:id="rId18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95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2153</xdr:row>
      <xdr:rowOff>0</xdr:rowOff>
    </xdr:from>
    <xdr:to>
      <xdr:col>0</xdr:col>
      <xdr:colOff>152400</xdr:colOff>
      <xdr:row>2153</xdr:row>
      <xdr:rowOff>142875</xdr:rowOff>
    </xdr:to>
    <xdr:pic>
      <xdr:nvPicPr>
        <xdr:cNvPr id="2154" name="Picture 2153" descr="Edit">
          <a:hlinkClick xmlns:r="http://schemas.openxmlformats.org/officeDocument/2006/relationships" r:id="rId18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12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2154</xdr:row>
      <xdr:rowOff>0</xdr:rowOff>
    </xdr:from>
    <xdr:to>
      <xdr:col>0</xdr:col>
      <xdr:colOff>152400</xdr:colOff>
      <xdr:row>2154</xdr:row>
      <xdr:rowOff>142875</xdr:rowOff>
    </xdr:to>
    <xdr:pic>
      <xdr:nvPicPr>
        <xdr:cNvPr id="2155" name="Picture 2154" descr="Edit">
          <a:hlinkClick xmlns:r="http://schemas.openxmlformats.org/officeDocument/2006/relationships" r:id="rId18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29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2155</xdr:row>
      <xdr:rowOff>0</xdr:rowOff>
    </xdr:from>
    <xdr:to>
      <xdr:col>0</xdr:col>
      <xdr:colOff>152400</xdr:colOff>
      <xdr:row>2155</xdr:row>
      <xdr:rowOff>142875</xdr:rowOff>
    </xdr:to>
    <xdr:pic>
      <xdr:nvPicPr>
        <xdr:cNvPr id="2156" name="Picture 2155" descr="Edit">
          <a:hlinkClick xmlns:r="http://schemas.openxmlformats.org/officeDocument/2006/relationships" r:id="rId18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46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2156</xdr:row>
      <xdr:rowOff>0</xdr:rowOff>
    </xdr:from>
    <xdr:to>
      <xdr:col>0</xdr:col>
      <xdr:colOff>152400</xdr:colOff>
      <xdr:row>2156</xdr:row>
      <xdr:rowOff>142875</xdr:rowOff>
    </xdr:to>
    <xdr:pic>
      <xdr:nvPicPr>
        <xdr:cNvPr id="2157" name="Picture 2156" descr="Edit">
          <a:hlinkClick xmlns:r="http://schemas.openxmlformats.org/officeDocument/2006/relationships" r:id="rId18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63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2157</xdr:row>
      <xdr:rowOff>0</xdr:rowOff>
    </xdr:from>
    <xdr:to>
      <xdr:col>0</xdr:col>
      <xdr:colOff>152400</xdr:colOff>
      <xdr:row>2157</xdr:row>
      <xdr:rowOff>142875</xdr:rowOff>
    </xdr:to>
    <xdr:pic>
      <xdr:nvPicPr>
        <xdr:cNvPr id="2158" name="Picture 2157" descr="Edit">
          <a:hlinkClick xmlns:r="http://schemas.openxmlformats.org/officeDocument/2006/relationships" r:id="rId18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80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2158</xdr:row>
      <xdr:rowOff>0</xdr:rowOff>
    </xdr:from>
    <xdr:to>
      <xdr:col>0</xdr:col>
      <xdr:colOff>152400</xdr:colOff>
      <xdr:row>2158</xdr:row>
      <xdr:rowOff>142875</xdr:rowOff>
    </xdr:to>
    <xdr:pic>
      <xdr:nvPicPr>
        <xdr:cNvPr id="2159" name="Picture 2158" descr="Edit">
          <a:hlinkClick xmlns:r="http://schemas.openxmlformats.org/officeDocument/2006/relationships" r:id="rId18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97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2159</xdr:row>
      <xdr:rowOff>0</xdr:rowOff>
    </xdr:from>
    <xdr:to>
      <xdr:col>0</xdr:col>
      <xdr:colOff>152400</xdr:colOff>
      <xdr:row>2159</xdr:row>
      <xdr:rowOff>142875</xdr:rowOff>
    </xdr:to>
    <xdr:pic>
      <xdr:nvPicPr>
        <xdr:cNvPr id="2160" name="Picture 2159" descr="Edit">
          <a:hlinkClick xmlns:r="http://schemas.openxmlformats.org/officeDocument/2006/relationships" r:id="rId18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15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2160</xdr:row>
      <xdr:rowOff>0</xdr:rowOff>
    </xdr:from>
    <xdr:to>
      <xdr:col>0</xdr:col>
      <xdr:colOff>152400</xdr:colOff>
      <xdr:row>2160</xdr:row>
      <xdr:rowOff>142875</xdr:rowOff>
    </xdr:to>
    <xdr:pic>
      <xdr:nvPicPr>
        <xdr:cNvPr id="2161" name="Picture 2160" descr="Edit">
          <a:hlinkClick xmlns:r="http://schemas.openxmlformats.org/officeDocument/2006/relationships" r:id="rId18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32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2161</xdr:row>
      <xdr:rowOff>0</xdr:rowOff>
    </xdr:from>
    <xdr:to>
      <xdr:col>0</xdr:col>
      <xdr:colOff>152400</xdr:colOff>
      <xdr:row>2161</xdr:row>
      <xdr:rowOff>142875</xdr:rowOff>
    </xdr:to>
    <xdr:pic>
      <xdr:nvPicPr>
        <xdr:cNvPr id="2162" name="Picture 2161" descr="Edit">
          <a:hlinkClick xmlns:r="http://schemas.openxmlformats.org/officeDocument/2006/relationships" r:id="rId18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49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2162</xdr:row>
      <xdr:rowOff>0</xdr:rowOff>
    </xdr:from>
    <xdr:to>
      <xdr:col>0</xdr:col>
      <xdr:colOff>152400</xdr:colOff>
      <xdr:row>2162</xdr:row>
      <xdr:rowOff>142875</xdr:rowOff>
    </xdr:to>
    <xdr:pic>
      <xdr:nvPicPr>
        <xdr:cNvPr id="2163" name="Picture 2162" descr="Edit">
          <a:hlinkClick xmlns:r="http://schemas.openxmlformats.org/officeDocument/2006/relationships" r:id="rId18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66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2163</xdr:row>
      <xdr:rowOff>0</xdr:rowOff>
    </xdr:from>
    <xdr:to>
      <xdr:col>0</xdr:col>
      <xdr:colOff>152400</xdr:colOff>
      <xdr:row>2163</xdr:row>
      <xdr:rowOff>142875</xdr:rowOff>
    </xdr:to>
    <xdr:pic>
      <xdr:nvPicPr>
        <xdr:cNvPr id="2164" name="Picture 2163" descr="Edit">
          <a:hlinkClick xmlns:r="http://schemas.openxmlformats.org/officeDocument/2006/relationships" r:id="rId18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83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2164</xdr:row>
      <xdr:rowOff>0</xdr:rowOff>
    </xdr:from>
    <xdr:to>
      <xdr:col>0</xdr:col>
      <xdr:colOff>152400</xdr:colOff>
      <xdr:row>2164</xdr:row>
      <xdr:rowOff>142875</xdr:rowOff>
    </xdr:to>
    <xdr:pic>
      <xdr:nvPicPr>
        <xdr:cNvPr id="2165" name="Picture 2164" descr="Edit">
          <a:hlinkClick xmlns:r="http://schemas.openxmlformats.org/officeDocument/2006/relationships" r:id="rId1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0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2165</xdr:row>
      <xdr:rowOff>0</xdr:rowOff>
    </xdr:from>
    <xdr:to>
      <xdr:col>0</xdr:col>
      <xdr:colOff>152400</xdr:colOff>
      <xdr:row>2165</xdr:row>
      <xdr:rowOff>142875</xdr:rowOff>
    </xdr:to>
    <xdr:pic>
      <xdr:nvPicPr>
        <xdr:cNvPr id="2166" name="Picture 2165" descr="Edit">
          <a:hlinkClick xmlns:r="http://schemas.openxmlformats.org/officeDocument/2006/relationships" r:id="rId1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17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2166</xdr:row>
      <xdr:rowOff>0</xdr:rowOff>
    </xdr:from>
    <xdr:to>
      <xdr:col>0</xdr:col>
      <xdr:colOff>152400</xdr:colOff>
      <xdr:row>2166</xdr:row>
      <xdr:rowOff>142875</xdr:rowOff>
    </xdr:to>
    <xdr:pic>
      <xdr:nvPicPr>
        <xdr:cNvPr id="2167" name="Picture 2166" descr="Edit">
          <a:hlinkClick xmlns:r="http://schemas.openxmlformats.org/officeDocument/2006/relationships" r:id="rId1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35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2167</xdr:row>
      <xdr:rowOff>0</xdr:rowOff>
    </xdr:from>
    <xdr:to>
      <xdr:col>0</xdr:col>
      <xdr:colOff>152400</xdr:colOff>
      <xdr:row>2167</xdr:row>
      <xdr:rowOff>142875</xdr:rowOff>
    </xdr:to>
    <xdr:pic>
      <xdr:nvPicPr>
        <xdr:cNvPr id="2168" name="Picture 2167" descr="Edit">
          <a:hlinkClick xmlns:r="http://schemas.openxmlformats.org/officeDocument/2006/relationships" r:id="rId18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2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2168</xdr:row>
      <xdr:rowOff>0</xdr:rowOff>
    </xdr:from>
    <xdr:to>
      <xdr:col>0</xdr:col>
      <xdr:colOff>152400</xdr:colOff>
      <xdr:row>2168</xdr:row>
      <xdr:rowOff>142875</xdr:rowOff>
    </xdr:to>
    <xdr:pic>
      <xdr:nvPicPr>
        <xdr:cNvPr id="2169" name="Picture 2168" descr="Edit">
          <a:hlinkClick xmlns:r="http://schemas.openxmlformats.org/officeDocument/2006/relationships" r:id="rId18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69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2169</xdr:row>
      <xdr:rowOff>0</xdr:rowOff>
    </xdr:from>
    <xdr:to>
      <xdr:col>0</xdr:col>
      <xdr:colOff>152400</xdr:colOff>
      <xdr:row>2169</xdr:row>
      <xdr:rowOff>142875</xdr:rowOff>
    </xdr:to>
    <xdr:pic>
      <xdr:nvPicPr>
        <xdr:cNvPr id="2170" name="Picture 2169" descr="Edit">
          <a:hlinkClick xmlns:r="http://schemas.openxmlformats.org/officeDocument/2006/relationships" r:id="rId18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86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2170</xdr:row>
      <xdr:rowOff>0</xdr:rowOff>
    </xdr:from>
    <xdr:to>
      <xdr:col>0</xdr:col>
      <xdr:colOff>152400</xdr:colOff>
      <xdr:row>2170</xdr:row>
      <xdr:rowOff>142875</xdr:rowOff>
    </xdr:to>
    <xdr:pic>
      <xdr:nvPicPr>
        <xdr:cNvPr id="2171" name="Picture 2170" descr="Edit">
          <a:hlinkClick xmlns:r="http://schemas.openxmlformats.org/officeDocument/2006/relationships" r:id="rId18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03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2171</xdr:row>
      <xdr:rowOff>0</xdr:rowOff>
    </xdr:from>
    <xdr:to>
      <xdr:col>0</xdr:col>
      <xdr:colOff>152400</xdr:colOff>
      <xdr:row>2171</xdr:row>
      <xdr:rowOff>142875</xdr:rowOff>
    </xdr:to>
    <xdr:pic>
      <xdr:nvPicPr>
        <xdr:cNvPr id="2172" name="Picture 2171" descr="Edit">
          <a:hlinkClick xmlns:r="http://schemas.openxmlformats.org/officeDocument/2006/relationships" r:id="rId18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20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2172</xdr:row>
      <xdr:rowOff>0</xdr:rowOff>
    </xdr:from>
    <xdr:to>
      <xdr:col>0</xdr:col>
      <xdr:colOff>152400</xdr:colOff>
      <xdr:row>2172</xdr:row>
      <xdr:rowOff>142875</xdr:rowOff>
    </xdr:to>
    <xdr:pic>
      <xdr:nvPicPr>
        <xdr:cNvPr id="2173" name="Picture 2172" descr="Edit">
          <a:hlinkClick xmlns:r="http://schemas.openxmlformats.org/officeDocument/2006/relationships" r:id="rId18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37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2173</xdr:row>
      <xdr:rowOff>0</xdr:rowOff>
    </xdr:from>
    <xdr:to>
      <xdr:col>0</xdr:col>
      <xdr:colOff>152400</xdr:colOff>
      <xdr:row>2173</xdr:row>
      <xdr:rowOff>142875</xdr:rowOff>
    </xdr:to>
    <xdr:pic>
      <xdr:nvPicPr>
        <xdr:cNvPr id="2174" name="Picture 2173" descr="Edit">
          <a:hlinkClick xmlns:r="http://schemas.openxmlformats.org/officeDocument/2006/relationships" r:id="rId18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55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2174</xdr:row>
      <xdr:rowOff>0</xdr:rowOff>
    </xdr:from>
    <xdr:to>
      <xdr:col>0</xdr:col>
      <xdr:colOff>152400</xdr:colOff>
      <xdr:row>2174</xdr:row>
      <xdr:rowOff>142875</xdr:rowOff>
    </xdr:to>
    <xdr:pic>
      <xdr:nvPicPr>
        <xdr:cNvPr id="2175" name="Picture 2174" descr="Edit">
          <a:hlinkClick xmlns:r="http://schemas.openxmlformats.org/officeDocument/2006/relationships" r:id="rId18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72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2175</xdr:row>
      <xdr:rowOff>0</xdr:rowOff>
    </xdr:from>
    <xdr:to>
      <xdr:col>0</xdr:col>
      <xdr:colOff>152400</xdr:colOff>
      <xdr:row>2175</xdr:row>
      <xdr:rowOff>142875</xdr:rowOff>
    </xdr:to>
    <xdr:pic>
      <xdr:nvPicPr>
        <xdr:cNvPr id="2176" name="Picture 2175" descr="Edit">
          <a:hlinkClick xmlns:r="http://schemas.openxmlformats.org/officeDocument/2006/relationships" r:id="rId18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9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2176</xdr:row>
      <xdr:rowOff>0</xdr:rowOff>
    </xdr:from>
    <xdr:to>
      <xdr:col>0</xdr:col>
      <xdr:colOff>152400</xdr:colOff>
      <xdr:row>2176</xdr:row>
      <xdr:rowOff>142875</xdr:rowOff>
    </xdr:to>
    <xdr:pic>
      <xdr:nvPicPr>
        <xdr:cNvPr id="2177" name="Picture 2176" descr="Edit">
          <a:hlinkClick xmlns:r="http://schemas.openxmlformats.org/officeDocument/2006/relationships" r:id="rId18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06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2177</xdr:row>
      <xdr:rowOff>0</xdr:rowOff>
    </xdr:from>
    <xdr:to>
      <xdr:col>0</xdr:col>
      <xdr:colOff>152400</xdr:colOff>
      <xdr:row>2177</xdr:row>
      <xdr:rowOff>142875</xdr:rowOff>
    </xdr:to>
    <xdr:pic>
      <xdr:nvPicPr>
        <xdr:cNvPr id="2178" name="Picture 2177" descr="Edit">
          <a:hlinkClick xmlns:r="http://schemas.openxmlformats.org/officeDocument/2006/relationships" r:id="rId18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23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2178</xdr:row>
      <xdr:rowOff>0</xdr:rowOff>
    </xdr:from>
    <xdr:to>
      <xdr:col>0</xdr:col>
      <xdr:colOff>152400</xdr:colOff>
      <xdr:row>2178</xdr:row>
      <xdr:rowOff>142875</xdr:rowOff>
    </xdr:to>
    <xdr:pic>
      <xdr:nvPicPr>
        <xdr:cNvPr id="2179" name="Picture 2178" descr="Edit">
          <a:hlinkClick xmlns:r="http://schemas.openxmlformats.org/officeDocument/2006/relationships" r:id="rId18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40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2179</xdr:row>
      <xdr:rowOff>0</xdr:rowOff>
    </xdr:from>
    <xdr:to>
      <xdr:col>0</xdr:col>
      <xdr:colOff>152400</xdr:colOff>
      <xdr:row>2179</xdr:row>
      <xdr:rowOff>142875</xdr:rowOff>
    </xdr:to>
    <xdr:pic>
      <xdr:nvPicPr>
        <xdr:cNvPr id="2180" name="Picture 2179" descr="Edit">
          <a:hlinkClick xmlns:r="http://schemas.openxmlformats.org/officeDocument/2006/relationships" r:id="rId18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8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2180</xdr:row>
      <xdr:rowOff>0</xdr:rowOff>
    </xdr:from>
    <xdr:to>
      <xdr:col>0</xdr:col>
      <xdr:colOff>152400</xdr:colOff>
      <xdr:row>2180</xdr:row>
      <xdr:rowOff>142875</xdr:rowOff>
    </xdr:to>
    <xdr:pic>
      <xdr:nvPicPr>
        <xdr:cNvPr id="2181" name="Picture 2180" descr="Edit">
          <a:hlinkClick xmlns:r="http://schemas.openxmlformats.org/officeDocument/2006/relationships" r:id="rId18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75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2181</xdr:row>
      <xdr:rowOff>0</xdr:rowOff>
    </xdr:from>
    <xdr:to>
      <xdr:col>0</xdr:col>
      <xdr:colOff>152400</xdr:colOff>
      <xdr:row>2181</xdr:row>
      <xdr:rowOff>142875</xdr:rowOff>
    </xdr:to>
    <xdr:pic>
      <xdr:nvPicPr>
        <xdr:cNvPr id="2182" name="Picture 2181" descr="Edit">
          <a:hlinkClick xmlns:r="http://schemas.openxmlformats.org/officeDocument/2006/relationships" r:id="rId18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92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2182</xdr:row>
      <xdr:rowOff>0</xdr:rowOff>
    </xdr:from>
    <xdr:to>
      <xdr:col>0</xdr:col>
      <xdr:colOff>152400</xdr:colOff>
      <xdr:row>2182</xdr:row>
      <xdr:rowOff>142875</xdr:rowOff>
    </xdr:to>
    <xdr:pic>
      <xdr:nvPicPr>
        <xdr:cNvPr id="2183" name="Picture 2182" descr="Edit">
          <a:hlinkClick xmlns:r="http://schemas.openxmlformats.org/officeDocument/2006/relationships" r:id="rId18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09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2183</xdr:row>
      <xdr:rowOff>0</xdr:rowOff>
    </xdr:from>
    <xdr:to>
      <xdr:col>0</xdr:col>
      <xdr:colOff>152400</xdr:colOff>
      <xdr:row>2183</xdr:row>
      <xdr:rowOff>142875</xdr:rowOff>
    </xdr:to>
    <xdr:pic>
      <xdr:nvPicPr>
        <xdr:cNvPr id="2184" name="Picture 2183" descr="Edit">
          <a:hlinkClick xmlns:r="http://schemas.openxmlformats.org/officeDocument/2006/relationships" r:id="rId18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26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2184</xdr:row>
      <xdr:rowOff>0</xdr:rowOff>
    </xdr:from>
    <xdr:to>
      <xdr:col>0</xdr:col>
      <xdr:colOff>152400</xdr:colOff>
      <xdr:row>2184</xdr:row>
      <xdr:rowOff>142875</xdr:rowOff>
    </xdr:to>
    <xdr:pic>
      <xdr:nvPicPr>
        <xdr:cNvPr id="2185" name="Picture 2184" descr="Edit">
          <a:hlinkClick xmlns:r="http://schemas.openxmlformats.org/officeDocument/2006/relationships" r:id="rId18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43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2185</xdr:row>
      <xdr:rowOff>0</xdr:rowOff>
    </xdr:from>
    <xdr:to>
      <xdr:col>0</xdr:col>
      <xdr:colOff>152400</xdr:colOff>
      <xdr:row>2185</xdr:row>
      <xdr:rowOff>142875</xdr:rowOff>
    </xdr:to>
    <xdr:pic>
      <xdr:nvPicPr>
        <xdr:cNvPr id="2186" name="Picture 2185" descr="Edit">
          <a:hlinkClick xmlns:r="http://schemas.openxmlformats.org/officeDocument/2006/relationships" r:id="rId18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0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2186</xdr:row>
      <xdr:rowOff>0</xdr:rowOff>
    </xdr:from>
    <xdr:to>
      <xdr:col>0</xdr:col>
      <xdr:colOff>152400</xdr:colOff>
      <xdr:row>2186</xdr:row>
      <xdr:rowOff>142875</xdr:rowOff>
    </xdr:to>
    <xdr:pic>
      <xdr:nvPicPr>
        <xdr:cNvPr id="2187" name="Picture 2186" descr="Edit">
          <a:hlinkClick xmlns:r="http://schemas.openxmlformats.org/officeDocument/2006/relationships" r:id="rId18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78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2187</xdr:row>
      <xdr:rowOff>0</xdr:rowOff>
    </xdr:from>
    <xdr:to>
      <xdr:col>0</xdr:col>
      <xdr:colOff>152400</xdr:colOff>
      <xdr:row>2187</xdr:row>
      <xdr:rowOff>142875</xdr:rowOff>
    </xdr:to>
    <xdr:pic>
      <xdr:nvPicPr>
        <xdr:cNvPr id="2188" name="Picture 2187" descr="Edit">
          <a:hlinkClick xmlns:r="http://schemas.openxmlformats.org/officeDocument/2006/relationships" r:id="rId18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95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2188</xdr:row>
      <xdr:rowOff>0</xdr:rowOff>
    </xdr:from>
    <xdr:to>
      <xdr:col>0</xdr:col>
      <xdr:colOff>152400</xdr:colOff>
      <xdr:row>2188</xdr:row>
      <xdr:rowOff>142875</xdr:rowOff>
    </xdr:to>
    <xdr:pic>
      <xdr:nvPicPr>
        <xdr:cNvPr id="2189" name="Picture 2188" descr="Edit">
          <a:hlinkClick xmlns:r="http://schemas.openxmlformats.org/officeDocument/2006/relationships" r:id="rId18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12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2189</xdr:row>
      <xdr:rowOff>0</xdr:rowOff>
    </xdr:from>
    <xdr:to>
      <xdr:col>0</xdr:col>
      <xdr:colOff>152400</xdr:colOff>
      <xdr:row>2189</xdr:row>
      <xdr:rowOff>142875</xdr:rowOff>
    </xdr:to>
    <xdr:pic>
      <xdr:nvPicPr>
        <xdr:cNvPr id="2190" name="Picture 2189" descr="Edit">
          <a:hlinkClick xmlns:r="http://schemas.openxmlformats.org/officeDocument/2006/relationships" r:id="rId18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9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2190</xdr:row>
      <xdr:rowOff>0</xdr:rowOff>
    </xdr:from>
    <xdr:to>
      <xdr:col>0</xdr:col>
      <xdr:colOff>152400</xdr:colOff>
      <xdr:row>2190</xdr:row>
      <xdr:rowOff>142875</xdr:rowOff>
    </xdr:to>
    <xdr:pic>
      <xdr:nvPicPr>
        <xdr:cNvPr id="2191" name="Picture 2190" descr="Edit">
          <a:hlinkClick xmlns:r="http://schemas.openxmlformats.org/officeDocument/2006/relationships" r:id="rId18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46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2191</xdr:row>
      <xdr:rowOff>0</xdr:rowOff>
    </xdr:from>
    <xdr:to>
      <xdr:col>0</xdr:col>
      <xdr:colOff>152400</xdr:colOff>
      <xdr:row>2191</xdr:row>
      <xdr:rowOff>142875</xdr:rowOff>
    </xdr:to>
    <xdr:pic>
      <xdr:nvPicPr>
        <xdr:cNvPr id="2192" name="Picture 2191" descr="Edit">
          <a:hlinkClick xmlns:r="http://schemas.openxmlformats.org/officeDocument/2006/relationships" r:id="rId18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63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2192</xdr:row>
      <xdr:rowOff>0</xdr:rowOff>
    </xdr:from>
    <xdr:to>
      <xdr:col>0</xdr:col>
      <xdr:colOff>152400</xdr:colOff>
      <xdr:row>2192</xdr:row>
      <xdr:rowOff>142875</xdr:rowOff>
    </xdr:to>
    <xdr:pic>
      <xdr:nvPicPr>
        <xdr:cNvPr id="2193" name="Picture 2192" descr="Edit">
          <a:hlinkClick xmlns:r="http://schemas.openxmlformats.org/officeDocument/2006/relationships" r:id="rId18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80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2193</xdr:row>
      <xdr:rowOff>0</xdr:rowOff>
    </xdr:from>
    <xdr:to>
      <xdr:col>0</xdr:col>
      <xdr:colOff>152400</xdr:colOff>
      <xdr:row>2193</xdr:row>
      <xdr:rowOff>142875</xdr:rowOff>
    </xdr:to>
    <xdr:pic>
      <xdr:nvPicPr>
        <xdr:cNvPr id="2194" name="Picture 2193" descr="Edit">
          <a:hlinkClick xmlns:r="http://schemas.openxmlformats.org/officeDocument/2006/relationships" r:id="rId18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98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2194</xdr:row>
      <xdr:rowOff>0</xdr:rowOff>
    </xdr:from>
    <xdr:to>
      <xdr:col>0</xdr:col>
      <xdr:colOff>152400</xdr:colOff>
      <xdr:row>2194</xdr:row>
      <xdr:rowOff>142875</xdr:rowOff>
    </xdr:to>
    <xdr:pic>
      <xdr:nvPicPr>
        <xdr:cNvPr id="2195" name="Picture 2194" descr="Edit">
          <a:hlinkClick xmlns:r="http://schemas.openxmlformats.org/officeDocument/2006/relationships" r:id="rId18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15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2195</xdr:row>
      <xdr:rowOff>0</xdr:rowOff>
    </xdr:from>
    <xdr:to>
      <xdr:col>0</xdr:col>
      <xdr:colOff>152400</xdr:colOff>
      <xdr:row>2195</xdr:row>
      <xdr:rowOff>142875</xdr:rowOff>
    </xdr:to>
    <xdr:pic>
      <xdr:nvPicPr>
        <xdr:cNvPr id="2196" name="Picture 2195" descr="Edit">
          <a:hlinkClick xmlns:r="http://schemas.openxmlformats.org/officeDocument/2006/relationships" r:id="rId18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32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2196</xdr:row>
      <xdr:rowOff>0</xdr:rowOff>
    </xdr:from>
    <xdr:to>
      <xdr:col>0</xdr:col>
      <xdr:colOff>152400</xdr:colOff>
      <xdr:row>2196</xdr:row>
      <xdr:rowOff>142875</xdr:rowOff>
    </xdr:to>
    <xdr:pic>
      <xdr:nvPicPr>
        <xdr:cNvPr id="2197" name="Picture 2196" descr="Edit">
          <a:hlinkClick xmlns:r="http://schemas.openxmlformats.org/officeDocument/2006/relationships" r:id="rId18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49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2197</xdr:row>
      <xdr:rowOff>0</xdr:rowOff>
    </xdr:from>
    <xdr:to>
      <xdr:col>0</xdr:col>
      <xdr:colOff>152400</xdr:colOff>
      <xdr:row>2197</xdr:row>
      <xdr:rowOff>142875</xdr:rowOff>
    </xdr:to>
    <xdr:pic>
      <xdr:nvPicPr>
        <xdr:cNvPr id="2198" name="Picture 2197" descr="Edit">
          <a:hlinkClick xmlns:r="http://schemas.openxmlformats.org/officeDocument/2006/relationships" r:id="rId18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66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2198</xdr:row>
      <xdr:rowOff>0</xdr:rowOff>
    </xdr:from>
    <xdr:to>
      <xdr:col>0</xdr:col>
      <xdr:colOff>152400</xdr:colOff>
      <xdr:row>2198</xdr:row>
      <xdr:rowOff>142875</xdr:rowOff>
    </xdr:to>
    <xdr:pic>
      <xdr:nvPicPr>
        <xdr:cNvPr id="2199" name="Picture 2198" descr="Edit">
          <a:hlinkClick xmlns:r="http://schemas.openxmlformats.org/officeDocument/2006/relationships" r:id="rId18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83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2199</xdr:row>
      <xdr:rowOff>0</xdr:rowOff>
    </xdr:from>
    <xdr:to>
      <xdr:col>0</xdr:col>
      <xdr:colOff>152400</xdr:colOff>
      <xdr:row>2199</xdr:row>
      <xdr:rowOff>142875</xdr:rowOff>
    </xdr:to>
    <xdr:pic>
      <xdr:nvPicPr>
        <xdr:cNvPr id="2200" name="Picture 2199" descr="Edit">
          <a:hlinkClick xmlns:r="http://schemas.openxmlformats.org/officeDocument/2006/relationships" r:id="rId18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00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2200</xdr:row>
      <xdr:rowOff>0</xdr:rowOff>
    </xdr:from>
    <xdr:to>
      <xdr:col>0</xdr:col>
      <xdr:colOff>152400</xdr:colOff>
      <xdr:row>2200</xdr:row>
      <xdr:rowOff>142875</xdr:rowOff>
    </xdr:to>
    <xdr:pic>
      <xdr:nvPicPr>
        <xdr:cNvPr id="2201" name="Picture 2200" descr="Edit">
          <a:hlinkClick xmlns:r="http://schemas.openxmlformats.org/officeDocument/2006/relationships" r:id="rId18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8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2201</xdr:row>
      <xdr:rowOff>0</xdr:rowOff>
    </xdr:from>
    <xdr:to>
      <xdr:col>0</xdr:col>
      <xdr:colOff>152400</xdr:colOff>
      <xdr:row>2201</xdr:row>
      <xdr:rowOff>142875</xdr:rowOff>
    </xdr:to>
    <xdr:pic>
      <xdr:nvPicPr>
        <xdr:cNvPr id="2202" name="Picture 2201" descr="Edit">
          <a:hlinkClick xmlns:r="http://schemas.openxmlformats.org/officeDocument/2006/relationships" r:id="rId18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35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2202</xdr:row>
      <xdr:rowOff>0</xdr:rowOff>
    </xdr:from>
    <xdr:to>
      <xdr:col>0</xdr:col>
      <xdr:colOff>152400</xdr:colOff>
      <xdr:row>2202</xdr:row>
      <xdr:rowOff>142875</xdr:rowOff>
    </xdr:to>
    <xdr:pic>
      <xdr:nvPicPr>
        <xdr:cNvPr id="2203" name="Picture 2202" descr="Edit">
          <a:hlinkClick xmlns:r="http://schemas.openxmlformats.org/officeDocument/2006/relationships" r:id="rId18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52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2203</xdr:row>
      <xdr:rowOff>0</xdr:rowOff>
    </xdr:from>
    <xdr:to>
      <xdr:col>0</xdr:col>
      <xdr:colOff>152400</xdr:colOff>
      <xdr:row>2203</xdr:row>
      <xdr:rowOff>142875</xdr:rowOff>
    </xdr:to>
    <xdr:pic>
      <xdr:nvPicPr>
        <xdr:cNvPr id="2204" name="Picture 2203" descr="Edit">
          <a:hlinkClick xmlns:r="http://schemas.openxmlformats.org/officeDocument/2006/relationships" r:id="rId18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69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2204</xdr:row>
      <xdr:rowOff>0</xdr:rowOff>
    </xdr:from>
    <xdr:to>
      <xdr:col>0</xdr:col>
      <xdr:colOff>152400</xdr:colOff>
      <xdr:row>2204</xdr:row>
      <xdr:rowOff>142875</xdr:rowOff>
    </xdr:to>
    <xdr:pic>
      <xdr:nvPicPr>
        <xdr:cNvPr id="2205" name="Picture 2204" descr="Edit">
          <a:hlinkClick xmlns:r="http://schemas.openxmlformats.org/officeDocument/2006/relationships" r:id="rId18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6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2205</xdr:row>
      <xdr:rowOff>0</xdr:rowOff>
    </xdr:from>
    <xdr:to>
      <xdr:col>0</xdr:col>
      <xdr:colOff>152400</xdr:colOff>
      <xdr:row>2205</xdr:row>
      <xdr:rowOff>142875</xdr:rowOff>
    </xdr:to>
    <xdr:pic>
      <xdr:nvPicPr>
        <xdr:cNvPr id="2206" name="Picture 2205" descr="Edit">
          <a:hlinkClick xmlns:r="http://schemas.openxmlformats.org/officeDocument/2006/relationships" r:id="rId18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03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2206</xdr:row>
      <xdr:rowOff>0</xdr:rowOff>
    </xdr:from>
    <xdr:to>
      <xdr:col>0</xdr:col>
      <xdr:colOff>152400</xdr:colOff>
      <xdr:row>2206</xdr:row>
      <xdr:rowOff>142875</xdr:rowOff>
    </xdr:to>
    <xdr:pic>
      <xdr:nvPicPr>
        <xdr:cNvPr id="2207" name="Picture 2206" descr="Edit">
          <a:hlinkClick xmlns:r="http://schemas.openxmlformats.org/officeDocument/2006/relationships" r:id="rId18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20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2207</xdr:row>
      <xdr:rowOff>0</xdr:rowOff>
    </xdr:from>
    <xdr:to>
      <xdr:col>0</xdr:col>
      <xdr:colOff>152400</xdr:colOff>
      <xdr:row>2207</xdr:row>
      <xdr:rowOff>142875</xdr:rowOff>
    </xdr:to>
    <xdr:pic>
      <xdr:nvPicPr>
        <xdr:cNvPr id="2208" name="Picture 2207" descr="Edit">
          <a:hlinkClick xmlns:r="http://schemas.openxmlformats.org/officeDocument/2006/relationships" r:id="rId18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38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2208</xdr:row>
      <xdr:rowOff>0</xdr:rowOff>
    </xdr:from>
    <xdr:to>
      <xdr:col>0</xdr:col>
      <xdr:colOff>152400</xdr:colOff>
      <xdr:row>2208</xdr:row>
      <xdr:rowOff>142875</xdr:rowOff>
    </xdr:to>
    <xdr:pic>
      <xdr:nvPicPr>
        <xdr:cNvPr id="2209" name="Picture 2208" descr="Edit">
          <a:hlinkClick xmlns:r="http://schemas.openxmlformats.org/officeDocument/2006/relationships" r:id="rId18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55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2209</xdr:row>
      <xdr:rowOff>0</xdr:rowOff>
    </xdr:from>
    <xdr:to>
      <xdr:col>0</xdr:col>
      <xdr:colOff>152400</xdr:colOff>
      <xdr:row>2209</xdr:row>
      <xdr:rowOff>142875</xdr:rowOff>
    </xdr:to>
    <xdr:pic>
      <xdr:nvPicPr>
        <xdr:cNvPr id="2210" name="Picture 2209" descr="Edit">
          <a:hlinkClick xmlns:r="http://schemas.openxmlformats.org/officeDocument/2006/relationships" r:id="rId18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72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2210</xdr:row>
      <xdr:rowOff>0</xdr:rowOff>
    </xdr:from>
    <xdr:to>
      <xdr:col>0</xdr:col>
      <xdr:colOff>152400</xdr:colOff>
      <xdr:row>2210</xdr:row>
      <xdr:rowOff>142875</xdr:rowOff>
    </xdr:to>
    <xdr:pic>
      <xdr:nvPicPr>
        <xdr:cNvPr id="2211" name="Picture 2210" descr="Edit">
          <a:hlinkClick xmlns:r="http://schemas.openxmlformats.org/officeDocument/2006/relationships" r:id="rId19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89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2211</xdr:row>
      <xdr:rowOff>0</xdr:rowOff>
    </xdr:from>
    <xdr:to>
      <xdr:col>0</xdr:col>
      <xdr:colOff>152400</xdr:colOff>
      <xdr:row>2211</xdr:row>
      <xdr:rowOff>142875</xdr:rowOff>
    </xdr:to>
    <xdr:pic>
      <xdr:nvPicPr>
        <xdr:cNvPr id="2212" name="Picture 2211" descr="Edit">
          <a:hlinkClick xmlns:r="http://schemas.openxmlformats.org/officeDocument/2006/relationships" r:id="rId19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6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2212</xdr:row>
      <xdr:rowOff>0</xdr:rowOff>
    </xdr:from>
    <xdr:to>
      <xdr:col>0</xdr:col>
      <xdr:colOff>152400</xdr:colOff>
      <xdr:row>2212</xdr:row>
      <xdr:rowOff>142875</xdr:rowOff>
    </xdr:to>
    <xdr:pic>
      <xdr:nvPicPr>
        <xdr:cNvPr id="2213" name="Picture 2212" descr="Edit">
          <a:hlinkClick xmlns:r="http://schemas.openxmlformats.org/officeDocument/2006/relationships" r:id="rId19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23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2213</xdr:row>
      <xdr:rowOff>0</xdr:rowOff>
    </xdr:from>
    <xdr:to>
      <xdr:col>0</xdr:col>
      <xdr:colOff>152400</xdr:colOff>
      <xdr:row>2213</xdr:row>
      <xdr:rowOff>142875</xdr:rowOff>
    </xdr:to>
    <xdr:pic>
      <xdr:nvPicPr>
        <xdr:cNvPr id="2214" name="Picture 2213" descr="Edit">
          <a:hlinkClick xmlns:r="http://schemas.openxmlformats.org/officeDocument/2006/relationships" r:id="rId19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0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2214</xdr:row>
      <xdr:rowOff>0</xdr:rowOff>
    </xdr:from>
    <xdr:to>
      <xdr:col>0</xdr:col>
      <xdr:colOff>152400</xdr:colOff>
      <xdr:row>2214</xdr:row>
      <xdr:rowOff>142875</xdr:rowOff>
    </xdr:to>
    <xdr:pic>
      <xdr:nvPicPr>
        <xdr:cNvPr id="2215" name="Picture 2214" descr="Edit">
          <a:hlinkClick xmlns:r="http://schemas.openxmlformats.org/officeDocument/2006/relationships" r:id="rId19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58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2215</xdr:row>
      <xdr:rowOff>0</xdr:rowOff>
    </xdr:from>
    <xdr:to>
      <xdr:col>0</xdr:col>
      <xdr:colOff>152400</xdr:colOff>
      <xdr:row>2215</xdr:row>
      <xdr:rowOff>142875</xdr:rowOff>
    </xdr:to>
    <xdr:pic>
      <xdr:nvPicPr>
        <xdr:cNvPr id="2216" name="Picture 2215" descr="Edit">
          <a:hlinkClick xmlns:r="http://schemas.openxmlformats.org/officeDocument/2006/relationships" r:id="rId19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75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2216</xdr:row>
      <xdr:rowOff>0</xdr:rowOff>
    </xdr:from>
    <xdr:to>
      <xdr:col>0</xdr:col>
      <xdr:colOff>152400</xdr:colOff>
      <xdr:row>2216</xdr:row>
      <xdr:rowOff>142875</xdr:rowOff>
    </xdr:to>
    <xdr:pic>
      <xdr:nvPicPr>
        <xdr:cNvPr id="2217" name="Picture 2216" descr="Edit">
          <a:hlinkClick xmlns:r="http://schemas.openxmlformats.org/officeDocument/2006/relationships" r:id="rId19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92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2217</xdr:row>
      <xdr:rowOff>0</xdr:rowOff>
    </xdr:from>
    <xdr:to>
      <xdr:col>0</xdr:col>
      <xdr:colOff>152400</xdr:colOff>
      <xdr:row>2217</xdr:row>
      <xdr:rowOff>142875</xdr:rowOff>
    </xdr:to>
    <xdr:pic>
      <xdr:nvPicPr>
        <xdr:cNvPr id="2218" name="Picture 2217" descr="Edit">
          <a:hlinkClick xmlns:r="http://schemas.openxmlformats.org/officeDocument/2006/relationships" r:id="rId19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9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2218</xdr:row>
      <xdr:rowOff>0</xdr:rowOff>
    </xdr:from>
    <xdr:to>
      <xdr:col>0</xdr:col>
      <xdr:colOff>152400</xdr:colOff>
      <xdr:row>2218</xdr:row>
      <xdr:rowOff>142875</xdr:rowOff>
    </xdr:to>
    <xdr:pic>
      <xdr:nvPicPr>
        <xdr:cNvPr id="2219" name="Picture 2218" descr="Edit">
          <a:hlinkClick xmlns:r="http://schemas.openxmlformats.org/officeDocument/2006/relationships" r:id="rId19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26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2219</xdr:row>
      <xdr:rowOff>0</xdr:rowOff>
    </xdr:from>
    <xdr:to>
      <xdr:col>0</xdr:col>
      <xdr:colOff>152400</xdr:colOff>
      <xdr:row>2219</xdr:row>
      <xdr:rowOff>142875</xdr:rowOff>
    </xdr:to>
    <xdr:pic>
      <xdr:nvPicPr>
        <xdr:cNvPr id="2220" name="Picture 2219" descr="Edit">
          <a:hlinkClick xmlns:r="http://schemas.openxmlformats.org/officeDocument/2006/relationships" r:id="rId19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43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2220</xdr:row>
      <xdr:rowOff>0</xdr:rowOff>
    </xdr:from>
    <xdr:to>
      <xdr:col>0</xdr:col>
      <xdr:colOff>152400</xdr:colOff>
      <xdr:row>2220</xdr:row>
      <xdr:rowOff>142875</xdr:rowOff>
    </xdr:to>
    <xdr:pic>
      <xdr:nvPicPr>
        <xdr:cNvPr id="2221" name="Picture 2220" descr="Edit">
          <a:hlinkClick xmlns:r="http://schemas.openxmlformats.org/officeDocument/2006/relationships" r:id="rId19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60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2221</xdr:row>
      <xdr:rowOff>0</xdr:rowOff>
    </xdr:from>
    <xdr:to>
      <xdr:col>0</xdr:col>
      <xdr:colOff>152400</xdr:colOff>
      <xdr:row>2221</xdr:row>
      <xdr:rowOff>142875</xdr:rowOff>
    </xdr:to>
    <xdr:pic>
      <xdr:nvPicPr>
        <xdr:cNvPr id="2222" name="Picture 2221" descr="Edit">
          <a:hlinkClick xmlns:r="http://schemas.openxmlformats.org/officeDocument/2006/relationships" r:id="rId19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78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2222</xdr:row>
      <xdr:rowOff>0</xdr:rowOff>
    </xdr:from>
    <xdr:to>
      <xdr:col>0</xdr:col>
      <xdr:colOff>152400</xdr:colOff>
      <xdr:row>2222</xdr:row>
      <xdr:rowOff>142875</xdr:rowOff>
    </xdr:to>
    <xdr:pic>
      <xdr:nvPicPr>
        <xdr:cNvPr id="2223" name="Picture 2222" descr="Edit">
          <a:hlinkClick xmlns:r="http://schemas.openxmlformats.org/officeDocument/2006/relationships" r:id="rId19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5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2223</xdr:row>
      <xdr:rowOff>0</xdr:rowOff>
    </xdr:from>
    <xdr:to>
      <xdr:col>0</xdr:col>
      <xdr:colOff>152400</xdr:colOff>
      <xdr:row>2223</xdr:row>
      <xdr:rowOff>142875</xdr:rowOff>
    </xdr:to>
    <xdr:pic>
      <xdr:nvPicPr>
        <xdr:cNvPr id="2224" name="Picture 2223" descr="Edit">
          <a:hlinkClick xmlns:r="http://schemas.openxmlformats.org/officeDocument/2006/relationships" r:id="rId19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2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2224</xdr:row>
      <xdr:rowOff>0</xdr:rowOff>
    </xdr:from>
    <xdr:to>
      <xdr:col>0</xdr:col>
      <xdr:colOff>152400</xdr:colOff>
      <xdr:row>2224</xdr:row>
      <xdr:rowOff>142875</xdr:rowOff>
    </xdr:to>
    <xdr:pic>
      <xdr:nvPicPr>
        <xdr:cNvPr id="2225" name="Picture 2224" descr="Edit">
          <a:hlinkClick xmlns:r="http://schemas.openxmlformats.org/officeDocument/2006/relationships" r:id="rId19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29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2225</xdr:row>
      <xdr:rowOff>0</xdr:rowOff>
    </xdr:from>
    <xdr:to>
      <xdr:col>0</xdr:col>
      <xdr:colOff>152400</xdr:colOff>
      <xdr:row>2225</xdr:row>
      <xdr:rowOff>142875</xdr:rowOff>
    </xdr:to>
    <xdr:pic>
      <xdr:nvPicPr>
        <xdr:cNvPr id="2226" name="Picture 2225" descr="Edit">
          <a:hlinkClick xmlns:r="http://schemas.openxmlformats.org/officeDocument/2006/relationships" r:id="rId19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46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2226</xdr:row>
      <xdr:rowOff>0</xdr:rowOff>
    </xdr:from>
    <xdr:to>
      <xdr:col>0</xdr:col>
      <xdr:colOff>152400</xdr:colOff>
      <xdr:row>2226</xdr:row>
      <xdr:rowOff>142875</xdr:rowOff>
    </xdr:to>
    <xdr:pic>
      <xdr:nvPicPr>
        <xdr:cNvPr id="2227" name="Picture 2226" descr="Edit">
          <a:hlinkClick xmlns:r="http://schemas.openxmlformats.org/officeDocument/2006/relationships" r:id="rId19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63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2227</xdr:row>
      <xdr:rowOff>0</xdr:rowOff>
    </xdr:from>
    <xdr:to>
      <xdr:col>0</xdr:col>
      <xdr:colOff>152400</xdr:colOff>
      <xdr:row>2227</xdr:row>
      <xdr:rowOff>142875</xdr:rowOff>
    </xdr:to>
    <xdr:pic>
      <xdr:nvPicPr>
        <xdr:cNvPr id="2228" name="Picture 2227" descr="Edit">
          <a:hlinkClick xmlns:r="http://schemas.openxmlformats.org/officeDocument/2006/relationships" r:id="rId19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80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2228</xdr:row>
      <xdr:rowOff>0</xdr:rowOff>
    </xdr:from>
    <xdr:to>
      <xdr:col>0</xdr:col>
      <xdr:colOff>152400</xdr:colOff>
      <xdr:row>2228</xdr:row>
      <xdr:rowOff>142875</xdr:rowOff>
    </xdr:to>
    <xdr:pic>
      <xdr:nvPicPr>
        <xdr:cNvPr id="2229" name="Picture 2228" descr="Edit">
          <a:hlinkClick xmlns:r="http://schemas.openxmlformats.org/officeDocument/2006/relationships" r:id="rId19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8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2229</xdr:row>
      <xdr:rowOff>0</xdr:rowOff>
    </xdr:from>
    <xdr:to>
      <xdr:col>0</xdr:col>
      <xdr:colOff>152400</xdr:colOff>
      <xdr:row>2229</xdr:row>
      <xdr:rowOff>142875</xdr:rowOff>
    </xdr:to>
    <xdr:pic>
      <xdr:nvPicPr>
        <xdr:cNvPr id="2230" name="Picture 2229" descr="Edit">
          <a:hlinkClick xmlns:r="http://schemas.openxmlformats.org/officeDocument/2006/relationships" r:id="rId19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15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2230</xdr:row>
      <xdr:rowOff>0</xdr:rowOff>
    </xdr:from>
    <xdr:to>
      <xdr:col>0</xdr:col>
      <xdr:colOff>152400</xdr:colOff>
      <xdr:row>2230</xdr:row>
      <xdr:rowOff>142875</xdr:rowOff>
    </xdr:to>
    <xdr:pic>
      <xdr:nvPicPr>
        <xdr:cNvPr id="2231" name="Picture 2230" descr="Edit">
          <a:hlinkClick xmlns:r="http://schemas.openxmlformats.org/officeDocument/2006/relationships" r:id="rId19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32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2231</xdr:row>
      <xdr:rowOff>0</xdr:rowOff>
    </xdr:from>
    <xdr:to>
      <xdr:col>0</xdr:col>
      <xdr:colOff>152400</xdr:colOff>
      <xdr:row>2231</xdr:row>
      <xdr:rowOff>142875</xdr:rowOff>
    </xdr:to>
    <xdr:pic>
      <xdr:nvPicPr>
        <xdr:cNvPr id="2232" name="Picture 2231" descr="Edit">
          <a:hlinkClick xmlns:r="http://schemas.openxmlformats.org/officeDocument/2006/relationships" r:id="rId19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49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2232</xdr:row>
      <xdr:rowOff>0</xdr:rowOff>
    </xdr:from>
    <xdr:to>
      <xdr:col>0</xdr:col>
      <xdr:colOff>152400</xdr:colOff>
      <xdr:row>2232</xdr:row>
      <xdr:rowOff>142875</xdr:rowOff>
    </xdr:to>
    <xdr:pic>
      <xdr:nvPicPr>
        <xdr:cNvPr id="2233" name="Picture 2232" descr="Edit">
          <a:hlinkClick xmlns:r="http://schemas.openxmlformats.org/officeDocument/2006/relationships" r:id="rId19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66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2233</xdr:row>
      <xdr:rowOff>0</xdr:rowOff>
    </xdr:from>
    <xdr:to>
      <xdr:col>0</xdr:col>
      <xdr:colOff>152400</xdr:colOff>
      <xdr:row>2233</xdr:row>
      <xdr:rowOff>142875</xdr:rowOff>
    </xdr:to>
    <xdr:pic>
      <xdr:nvPicPr>
        <xdr:cNvPr id="2234" name="Picture 2233" descr="Edit">
          <a:hlinkClick xmlns:r="http://schemas.openxmlformats.org/officeDocument/2006/relationships" r:id="rId19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3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2234</xdr:row>
      <xdr:rowOff>0</xdr:rowOff>
    </xdr:from>
    <xdr:to>
      <xdr:col>0</xdr:col>
      <xdr:colOff>152400</xdr:colOff>
      <xdr:row>2234</xdr:row>
      <xdr:rowOff>142875</xdr:rowOff>
    </xdr:to>
    <xdr:pic>
      <xdr:nvPicPr>
        <xdr:cNvPr id="2235" name="Picture 2234" descr="Edit">
          <a:hlinkClick xmlns:r="http://schemas.openxmlformats.org/officeDocument/2006/relationships" r:id="rId19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00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2235</xdr:row>
      <xdr:rowOff>0</xdr:rowOff>
    </xdr:from>
    <xdr:to>
      <xdr:col>0</xdr:col>
      <xdr:colOff>152400</xdr:colOff>
      <xdr:row>2235</xdr:row>
      <xdr:rowOff>142875</xdr:rowOff>
    </xdr:to>
    <xdr:pic>
      <xdr:nvPicPr>
        <xdr:cNvPr id="2236" name="Picture 2235" descr="Edit">
          <a:hlinkClick xmlns:r="http://schemas.openxmlformats.org/officeDocument/2006/relationships" r:id="rId19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18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2236</xdr:row>
      <xdr:rowOff>0</xdr:rowOff>
    </xdr:from>
    <xdr:to>
      <xdr:col>0</xdr:col>
      <xdr:colOff>152400</xdr:colOff>
      <xdr:row>2236</xdr:row>
      <xdr:rowOff>142875</xdr:rowOff>
    </xdr:to>
    <xdr:pic>
      <xdr:nvPicPr>
        <xdr:cNvPr id="2237" name="Picture 2236" descr="Edit">
          <a:hlinkClick xmlns:r="http://schemas.openxmlformats.org/officeDocument/2006/relationships" r:id="rId19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35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2237</xdr:row>
      <xdr:rowOff>0</xdr:rowOff>
    </xdr:from>
    <xdr:to>
      <xdr:col>0</xdr:col>
      <xdr:colOff>152400</xdr:colOff>
      <xdr:row>2237</xdr:row>
      <xdr:rowOff>142875</xdr:rowOff>
    </xdr:to>
    <xdr:pic>
      <xdr:nvPicPr>
        <xdr:cNvPr id="2238" name="Picture 2237" descr="Edit">
          <a:hlinkClick xmlns:r="http://schemas.openxmlformats.org/officeDocument/2006/relationships" r:id="rId19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2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2238</xdr:row>
      <xdr:rowOff>0</xdr:rowOff>
    </xdr:from>
    <xdr:to>
      <xdr:col>0</xdr:col>
      <xdr:colOff>152400</xdr:colOff>
      <xdr:row>2238</xdr:row>
      <xdr:rowOff>142875</xdr:rowOff>
    </xdr:to>
    <xdr:pic>
      <xdr:nvPicPr>
        <xdr:cNvPr id="2239" name="Picture 2238" descr="Edit">
          <a:hlinkClick xmlns:r="http://schemas.openxmlformats.org/officeDocument/2006/relationships" r:id="rId19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69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2239</xdr:row>
      <xdr:rowOff>0</xdr:rowOff>
    </xdr:from>
    <xdr:to>
      <xdr:col>0</xdr:col>
      <xdr:colOff>152400</xdr:colOff>
      <xdr:row>2239</xdr:row>
      <xdr:rowOff>142875</xdr:rowOff>
    </xdr:to>
    <xdr:pic>
      <xdr:nvPicPr>
        <xdr:cNvPr id="2240" name="Picture 2239" descr="Edit">
          <a:hlinkClick xmlns:r="http://schemas.openxmlformats.org/officeDocument/2006/relationships" r:id="rId19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6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2240</xdr:row>
      <xdr:rowOff>0</xdr:rowOff>
    </xdr:from>
    <xdr:to>
      <xdr:col>0</xdr:col>
      <xdr:colOff>152400</xdr:colOff>
      <xdr:row>2240</xdr:row>
      <xdr:rowOff>142875</xdr:rowOff>
    </xdr:to>
    <xdr:pic>
      <xdr:nvPicPr>
        <xdr:cNvPr id="2241" name="Picture 2240" descr="Edit">
          <a:hlinkClick xmlns:r="http://schemas.openxmlformats.org/officeDocument/2006/relationships" r:id="rId19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03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2241</xdr:row>
      <xdr:rowOff>0</xdr:rowOff>
    </xdr:from>
    <xdr:to>
      <xdr:col>0</xdr:col>
      <xdr:colOff>152400</xdr:colOff>
      <xdr:row>2241</xdr:row>
      <xdr:rowOff>142875</xdr:rowOff>
    </xdr:to>
    <xdr:pic>
      <xdr:nvPicPr>
        <xdr:cNvPr id="2242" name="Picture 2241" descr="Edit">
          <a:hlinkClick xmlns:r="http://schemas.openxmlformats.org/officeDocument/2006/relationships" r:id="rId19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0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2242</xdr:row>
      <xdr:rowOff>0</xdr:rowOff>
    </xdr:from>
    <xdr:to>
      <xdr:col>0</xdr:col>
      <xdr:colOff>152400</xdr:colOff>
      <xdr:row>2242</xdr:row>
      <xdr:rowOff>142875</xdr:rowOff>
    </xdr:to>
    <xdr:pic>
      <xdr:nvPicPr>
        <xdr:cNvPr id="2243" name="Picture 2242" descr="Edit">
          <a:hlinkClick xmlns:r="http://schemas.openxmlformats.org/officeDocument/2006/relationships" r:id="rId19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38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2243</xdr:row>
      <xdr:rowOff>0</xdr:rowOff>
    </xdr:from>
    <xdr:to>
      <xdr:col>0</xdr:col>
      <xdr:colOff>152400</xdr:colOff>
      <xdr:row>2243</xdr:row>
      <xdr:rowOff>142875</xdr:rowOff>
    </xdr:to>
    <xdr:pic>
      <xdr:nvPicPr>
        <xdr:cNvPr id="2244" name="Picture 2243" descr="Edit">
          <a:hlinkClick xmlns:r="http://schemas.openxmlformats.org/officeDocument/2006/relationships" r:id="rId19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55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2244</xdr:row>
      <xdr:rowOff>0</xdr:rowOff>
    </xdr:from>
    <xdr:to>
      <xdr:col>0</xdr:col>
      <xdr:colOff>152400</xdr:colOff>
      <xdr:row>2244</xdr:row>
      <xdr:rowOff>142875</xdr:rowOff>
    </xdr:to>
    <xdr:pic>
      <xdr:nvPicPr>
        <xdr:cNvPr id="2245" name="Picture 2244" descr="Edit">
          <a:hlinkClick xmlns:r="http://schemas.openxmlformats.org/officeDocument/2006/relationships" r:id="rId19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72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2245</xdr:row>
      <xdr:rowOff>0</xdr:rowOff>
    </xdr:from>
    <xdr:to>
      <xdr:col>0</xdr:col>
      <xdr:colOff>152400</xdr:colOff>
      <xdr:row>2245</xdr:row>
      <xdr:rowOff>142875</xdr:rowOff>
    </xdr:to>
    <xdr:pic>
      <xdr:nvPicPr>
        <xdr:cNvPr id="2246" name="Picture 2245" descr="Edit">
          <a:hlinkClick xmlns:r="http://schemas.openxmlformats.org/officeDocument/2006/relationships" r:id="rId19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9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2246</xdr:row>
      <xdr:rowOff>0</xdr:rowOff>
    </xdr:from>
    <xdr:to>
      <xdr:col>0</xdr:col>
      <xdr:colOff>152400</xdr:colOff>
      <xdr:row>2246</xdr:row>
      <xdr:rowOff>142875</xdr:rowOff>
    </xdr:to>
    <xdr:pic>
      <xdr:nvPicPr>
        <xdr:cNvPr id="2247" name="Picture 2246" descr="Edit">
          <a:hlinkClick xmlns:r="http://schemas.openxmlformats.org/officeDocument/2006/relationships" r:id="rId19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06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2247</xdr:row>
      <xdr:rowOff>0</xdr:rowOff>
    </xdr:from>
    <xdr:to>
      <xdr:col>0</xdr:col>
      <xdr:colOff>152400</xdr:colOff>
      <xdr:row>2247</xdr:row>
      <xdr:rowOff>142875</xdr:rowOff>
    </xdr:to>
    <xdr:pic>
      <xdr:nvPicPr>
        <xdr:cNvPr id="2248" name="Picture 2247" descr="Edit">
          <a:hlinkClick xmlns:r="http://schemas.openxmlformats.org/officeDocument/2006/relationships" r:id="rId19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23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2248</xdr:row>
      <xdr:rowOff>0</xdr:rowOff>
    </xdr:from>
    <xdr:to>
      <xdr:col>0</xdr:col>
      <xdr:colOff>152400</xdr:colOff>
      <xdr:row>2248</xdr:row>
      <xdr:rowOff>142875</xdr:rowOff>
    </xdr:to>
    <xdr:pic>
      <xdr:nvPicPr>
        <xdr:cNvPr id="2249" name="Picture 2248" descr="Edit">
          <a:hlinkClick xmlns:r="http://schemas.openxmlformats.org/officeDocument/2006/relationships" r:id="rId19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41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2249</xdr:row>
      <xdr:rowOff>0</xdr:rowOff>
    </xdr:from>
    <xdr:to>
      <xdr:col>0</xdr:col>
      <xdr:colOff>152400</xdr:colOff>
      <xdr:row>2249</xdr:row>
      <xdr:rowOff>142875</xdr:rowOff>
    </xdr:to>
    <xdr:pic>
      <xdr:nvPicPr>
        <xdr:cNvPr id="2250" name="Picture 2249" descr="Edit">
          <a:hlinkClick xmlns:r="http://schemas.openxmlformats.org/officeDocument/2006/relationships" r:id="rId19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8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2250</xdr:row>
      <xdr:rowOff>0</xdr:rowOff>
    </xdr:from>
    <xdr:to>
      <xdr:col>0</xdr:col>
      <xdr:colOff>152400</xdr:colOff>
      <xdr:row>2250</xdr:row>
      <xdr:rowOff>142875</xdr:rowOff>
    </xdr:to>
    <xdr:pic>
      <xdr:nvPicPr>
        <xdr:cNvPr id="2251" name="Picture 2250" descr="Edit">
          <a:hlinkClick xmlns:r="http://schemas.openxmlformats.org/officeDocument/2006/relationships" r:id="rId1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5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2251</xdr:row>
      <xdr:rowOff>0</xdr:rowOff>
    </xdr:from>
    <xdr:to>
      <xdr:col>0</xdr:col>
      <xdr:colOff>152400</xdr:colOff>
      <xdr:row>2251</xdr:row>
      <xdr:rowOff>142875</xdr:rowOff>
    </xdr:to>
    <xdr:pic>
      <xdr:nvPicPr>
        <xdr:cNvPr id="2252" name="Picture 2251" descr="Edit">
          <a:hlinkClick xmlns:r="http://schemas.openxmlformats.org/officeDocument/2006/relationships" r:id="rId1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92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2252</xdr:row>
      <xdr:rowOff>0</xdr:rowOff>
    </xdr:from>
    <xdr:to>
      <xdr:col>0</xdr:col>
      <xdr:colOff>152400</xdr:colOff>
      <xdr:row>2252</xdr:row>
      <xdr:rowOff>142875</xdr:rowOff>
    </xdr:to>
    <xdr:pic>
      <xdr:nvPicPr>
        <xdr:cNvPr id="2253" name="Picture 2252" descr="Edit">
          <a:hlinkClick xmlns:r="http://schemas.openxmlformats.org/officeDocument/2006/relationships" r:id="rId1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09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2253</xdr:row>
      <xdr:rowOff>0</xdr:rowOff>
    </xdr:from>
    <xdr:to>
      <xdr:col>0</xdr:col>
      <xdr:colOff>152400</xdr:colOff>
      <xdr:row>2253</xdr:row>
      <xdr:rowOff>142875</xdr:rowOff>
    </xdr:to>
    <xdr:pic>
      <xdr:nvPicPr>
        <xdr:cNvPr id="2254" name="Picture 2253" descr="Edit">
          <a:hlinkClick xmlns:r="http://schemas.openxmlformats.org/officeDocument/2006/relationships" r:id="rId1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26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2254</xdr:row>
      <xdr:rowOff>0</xdr:rowOff>
    </xdr:from>
    <xdr:to>
      <xdr:col>0</xdr:col>
      <xdr:colOff>152400</xdr:colOff>
      <xdr:row>2254</xdr:row>
      <xdr:rowOff>142875</xdr:rowOff>
    </xdr:to>
    <xdr:pic>
      <xdr:nvPicPr>
        <xdr:cNvPr id="2255" name="Picture 2254" descr="Edit">
          <a:hlinkClick xmlns:r="http://schemas.openxmlformats.org/officeDocument/2006/relationships" r:id="rId19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43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2255</xdr:row>
      <xdr:rowOff>0</xdr:rowOff>
    </xdr:from>
    <xdr:to>
      <xdr:col>0</xdr:col>
      <xdr:colOff>152400</xdr:colOff>
      <xdr:row>2255</xdr:row>
      <xdr:rowOff>142875</xdr:rowOff>
    </xdr:to>
    <xdr:pic>
      <xdr:nvPicPr>
        <xdr:cNvPr id="2256" name="Picture 2255" descr="Edit">
          <a:hlinkClick xmlns:r="http://schemas.openxmlformats.org/officeDocument/2006/relationships" r:id="rId1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61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2256</xdr:row>
      <xdr:rowOff>0</xdr:rowOff>
    </xdr:from>
    <xdr:to>
      <xdr:col>0</xdr:col>
      <xdr:colOff>152400</xdr:colOff>
      <xdr:row>2256</xdr:row>
      <xdr:rowOff>142875</xdr:rowOff>
    </xdr:to>
    <xdr:pic>
      <xdr:nvPicPr>
        <xdr:cNvPr id="2257" name="Picture 2256" descr="Edit">
          <a:hlinkClick xmlns:r="http://schemas.openxmlformats.org/officeDocument/2006/relationships" r:id="rId1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8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2257</xdr:row>
      <xdr:rowOff>0</xdr:rowOff>
    </xdr:from>
    <xdr:to>
      <xdr:col>0</xdr:col>
      <xdr:colOff>152400</xdr:colOff>
      <xdr:row>2257</xdr:row>
      <xdr:rowOff>142875</xdr:rowOff>
    </xdr:to>
    <xdr:pic>
      <xdr:nvPicPr>
        <xdr:cNvPr id="2258" name="Picture 2257" descr="Edit">
          <a:hlinkClick xmlns:r="http://schemas.openxmlformats.org/officeDocument/2006/relationships" r:id="rId1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95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2258</xdr:row>
      <xdr:rowOff>0</xdr:rowOff>
    </xdr:from>
    <xdr:to>
      <xdr:col>0</xdr:col>
      <xdr:colOff>152400</xdr:colOff>
      <xdr:row>2258</xdr:row>
      <xdr:rowOff>142875</xdr:rowOff>
    </xdr:to>
    <xdr:pic>
      <xdr:nvPicPr>
        <xdr:cNvPr id="2259" name="Picture 2258" descr="Edit">
          <a:hlinkClick xmlns:r="http://schemas.openxmlformats.org/officeDocument/2006/relationships" r:id="rId19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2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2259</xdr:row>
      <xdr:rowOff>0</xdr:rowOff>
    </xdr:from>
    <xdr:to>
      <xdr:col>0</xdr:col>
      <xdr:colOff>152400</xdr:colOff>
      <xdr:row>2259</xdr:row>
      <xdr:rowOff>142875</xdr:rowOff>
    </xdr:to>
    <xdr:pic>
      <xdr:nvPicPr>
        <xdr:cNvPr id="2260" name="Picture 2259" descr="Edit">
          <a:hlinkClick xmlns:r="http://schemas.openxmlformats.org/officeDocument/2006/relationships" r:id="rId1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29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2260</xdr:row>
      <xdr:rowOff>0</xdr:rowOff>
    </xdr:from>
    <xdr:to>
      <xdr:col>0</xdr:col>
      <xdr:colOff>152400</xdr:colOff>
      <xdr:row>2260</xdr:row>
      <xdr:rowOff>142875</xdr:rowOff>
    </xdr:to>
    <xdr:pic>
      <xdr:nvPicPr>
        <xdr:cNvPr id="2261" name="Picture 2260" descr="Edit">
          <a:hlinkClick xmlns:r="http://schemas.openxmlformats.org/officeDocument/2006/relationships" r:id="rId1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46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2261</xdr:row>
      <xdr:rowOff>0</xdr:rowOff>
    </xdr:from>
    <xdr:to>
      <xdr:col>0</xdr:col>
      <xdr:colOff>152400</xdr:colOff>
      <xdr:row>2261</xdr:row>
      <xdr:rowOff>142875</xdr:rowOff>
    </xdr:to>
    <xdr:pic>
      <xdr:nvPicPr>
        <xdr:cNvPr id="2262" name="Picture 2261" descr="Edit">
          <a:hlinkClick xmlns:r="http://schemas.openxmlformats.org/officeDocument/2006/relationships" r:id="rId1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3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2262</xdr:row>
      <xdr:rowOff>0</xdr:rowOff>
    </xdr:from>
    <xdr:to>
      <xdr:col>0</xdr:col>
      <xdr:colOff>152400</xdr:colOff>
      <xdr:row>2262</xdr:row>
      <xdr:rowOff>142875</xdr:rowOff>
    </xdr:to>
    <xdr:pic>
      <xdr:nvPicPr>
        <xdr:cNvPr id="2263" name="Picture 2262" descr="Edit">
          <a:hlinkClick xmlns:r="http://schemas.openxmlformats.org/officeDocument/2006/relationships" r:id="rId19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81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2263</xdr:row>
      <xdr:rowOff>0</xdr:rowOff>
    </xdr:from>
    <xdr:to>
      <xdr:col>0</xdr:col>
      <xdr:colOff>152400</xdr:colOff>
      <xdr:row>2263</xdr:row>
      <xdr:rowOff>142875</xdr:rowOff>
    </xdr:to>
    <xdr:pic>
      <xdr:nvPicPr>
        <xdr:cNvPr id="2264" name="Picture 2263" descr="Edit">
          <a:hlinkClick xmlns:r="http://schemas.openxmlformats.org/officeDocument/2006/relationships" r:id="rId19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98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2264</xdr:row>
      <xdr:rowOff>0</xdr:rowOff>
    </xdr:from>
    <xdr:to>
      <xdr:col>0</xdr:col>
      <xdr:colOff>152400</xdr:colOff>
      <xdr:row>2264</xdr:row>
      <xdr:rowOff>142875</xdr:rowOff>
    </xdr:to>
    <xdr:pic>
      <xdr:nvPicPr>
        <xdr:cNvPr id="2265" name="Picture 2264" descr="Edit">
          <a:hlinkClick xmlns:r="http://schemas.openxmlformats.org/officeDocument/2006/relationships" r:id="rId19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15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2265</xdr:row>
      <xdr:rowOff>0</xdr:rowOff>
    </xdr:from>
    <xdr:to>
      <xdr:col>0</xdr:col>
      <xdr:colOff>152400</xdr:colOff>
      <xdr:row>2265</xdr:row>
      <xdr:rowOff>142875</xdr:rowOff>
    </xdr:to>
    <xdr:pic>
      <xdr:nvPicPr>
        <xdr:cNvPr id="2266" name="Picture 2265" descr="Edit">
          <a:hlinkClick xmlns:r="http://schemas.openxmlformats.org/officeDocument/2006/relationships" r:id="rId19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32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2266</xdr:row>
      <xdr:rowOff>0</xdr:rowOff>
    </xdr:from>
    <xdr:to>
      <xdr:col>0</xdr:col>
      <xdr:colOff>152400</xdr:colOff>
      <xdr:row>2266</xdr:row>
      <xdr:rowOff>142875</xdr:rowOff>
    </xdr:to>
    <xdr:pic>
      <xdr:nvPicPr>
        <xdr:cNvPr id="2267" name="Picture 2266" descr="Edit">
          <a:hlinkClick xmlns:r="http://schemas.openxmlformats.org/officeDocument/2006/relationships" r:id="rId19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49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2267</xdr:row>
      <xdr:rowOff>0</xdr:rowOff>
    </xdr:from>
    <xdr:to>
      <xdr:col>0</xdr:col>
      <xdr:colOff>152400</xdr:colOff>
      <xdr:row>2267</xdr:row>
      <xdr:rowOff>142875</xdr:rowOff>
    </xdr:to>
    <xdr:pic>
      <xdr:nvPicPr>
        <xdr:cNvPr id="2268" name="Picture 2267" descr="Edit">
          <a:hlinkClick xmlns:r="http://schemas.openxmlformats.org/officeDocument/2006/relationships" r:id="rId19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6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2268</xdr:row>
      <xdr:rowOff>0</xdr:rowOff>
    </xdr:from>
    <xdr:to>
      <xdr:col>0</xdr:col>
      <xdr:colOff>152400</xdr:colOff>
      <xdr:row>2268</xdr:row>
      <xdr:rowOff>142875</xdr:rowOff>
    </xdr:to>
    <xdr:pic>
      <xdr:nvPicPr>
        <xdr:cNvPr id="2269" name="Picture 2268" descr="Edit">
          <a:hlinkClick xmlns:r="http://schemas.openxmlformats.org/officeDocument/2006/relationships" r:id="rId19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83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2269</xdr:row>
      <xdr:rowOff>0</xdr:rowOff>
    </xdr:from>
    <xdr:to>
      <xdr:col>0</xdr:col>
      <xdr:colOff>152400</xdr:colOff>
      <xdr:row>2269</xdr:row>
      <xdr:rowOff>142875</xdr:rowOff>
    </xdr:to>
    <xdr:pic>
      <xdr:nvPicPr>
        <xdr:cNvPr id="2270" name="Picture 2269" descr="Edit">
          <a:hlinkClick xmlns:r="http://schemas.openxmlformats.org/officeDocument/2006/relationships" r:id="rId19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01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2270</xdr:row>
      <xdr:rowOff>0</xdr:rowOff>
    </xdr:from>
    <xdr:to>
      <xdr:col>0</xdr:col>
      <xdr:colOff>152400</xdr:colOff>
      <xdr:row>2270</xdr:row>
      <xdr:rowOff>142875</xdr:rowOff>
    </xdr:to>
    <xdr:pic>
      <xdr:nvPicPr>
        <xdr:cNvPr id="2271" name="Picture 2270" descr="Edit">
          <a:hlinkClick xmlns:r="http://schemas.openxmlformats.org/officeDocument/2006/relationships" r:id="rId19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18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2271</xdr:row>
      <xdr:rowOff>0</xdr:rowOff>
    </xdr:from>
    <xdr:to>
      <xdr:col>0</xdr:col>
      <xdr:colOff>152400</xdr:colOff>
      <xdr:row>2271</xdr:row>
      <xdr:rowOff>142875</xdr:rowOff>
    </xdr:to>
    <xdr:pic>
      <xdr:nvPicPr>
        <xdr:cNvPr id="2272" name="Picture 2271" descr="Edit">
          <a:hlinkClick xmlns:r="http://schemas.openxmlformats.org/officeDocument/2006/relationships" r:id="rId19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35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2272</xdr:row>
      <xdr:rowOff>0</xdr:rowOff>
    </xdr:from>
    <xdr:to>
      <xdr:col>0</xdr:col>
      <xdr:colOff>152400</xdr:colOff>
      <xdr:row>2272</xdr:row>
      <xdr:rowOff>142875</xdr:rowOff>
    </xdr:to>
    <xdr:pic>
      <xdr:nvPicPr>
        <xdr:cNvPr id="2273" name="Picture 2272" descr="Edit">
          <a:hlinkClick xmlns:r="http://schemas.openxmlformats.org/officeDocument/2006/relationships" r:id="rId1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52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2273</xdr:row>
      <xdr:rowOff>0</xdr:rowOff>
    </xdr:from>
    <xdr:to>
      <xdr:col>0</xdr:col>
      <xdr:colOff>152400</xdr:colOff>
      <xdr:row>2273</xdr:row>
      <xdr:rowOff>142875</xdr:rowOff>
    </xdr:to>
    <xdr:pic>
      <xdr:nvPicPr>
        <xdr:cNvPr id="2274" name="Picture 2273" descr="Edit">
          <a:hlinkClick xmlns:r="http://schemas.openxmlformats.org/officeDocument/2006/relationships" r:id="rId1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69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2274</xdr:row>
      <xdr:rowOff>0</xdr:rowOff>
    </xdr:from>
    <xdr:to>
      <xdr:col>0</xdr:col>
      <xdr:colOff>152400</xdr:colOff>
      <xdr:row>2274</xdr:row>
      <xdr:rowOff>142875</xdr:rowOff>
    </xdr:to>
    <xdr:pic>
      <xdr:nvPicPr>
        <xdr:cNvPr id="2275" name="Picture 2274" descr="Edit">
          <a:hlinkClick xmlns:r="http://schemas.openxmlformats.org/officeDocument/2006/relationships" r:id="rId1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86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2275</xdr:row>
      <xdr:rowOff>0</xdr:rowOff>
    </xdr:from>
    <xdr:to>
      <xdr:col>0</xdr:col>
      <xdr:colOff>152400</xdr:colOff>
      <xdr:row>2275</xdr:row>
      <xdr:rowOff>142875</xdr:rowOff>
    </xdr:to>
    <xdr:pic>
      <xdr:nvPicPr>
        <xdr:cNvPr id="2276" name="Picture 2275" descr="Edit">
          <a:hlinkClick xmlns:r="http://schemas.openxmlformats.org/officeDocument/2006/relationships" r:id="rId19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03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2276</xdr:row>
      <xdr:rowOff>0</xdr:rowOff>
    </xdr:from>
    <xdr:to>
      <xdr:col>0</xdr:col>
      <xdr:colOff>152400</xdr:colOff>
      <xdr:row>2276</xdr:row>
      <xdr:rowOff>142875</xdr:rowOff>
    </xdr:to>
    <xdr:pic>
      <xdr:nvPicPr>
        <xdr:cNvPr id="2277" name="Picture 2276" descr="Edit">
          <a:hlinkClick xmlns:r="http://schemas.openxmlformats.org/officeDocument/2006/relationships" r:id="rId19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21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2277</xdr:row>
      <xdr:rowOff>0</xdr:rowOff>
    </xdr:from>
    <xdr:to>
      <xdr:col>0</xdr:col>
      <xdr:colOff>152400</xdr:colOff>
      <xdr:row>2277</xdr:row>
      <xdr:rowOff>142875</xdr:rowOff>
    </xdr:to>
    <xdr:pic>
      <xdr:nvPicPr>
        <xdr:cNvPr id="2278" name="Picture 2277" descr="Edit">
          <a:hlinkClick xmlns:r="http://schemas.openxmlformats.org/officeDocument/2006/relationships" r:id="rId19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38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2278</xdr:row>
      <xdr:rowOff>0</xdr:rowOff>
    </xdr:from>
    <xdr:to>
      <xdr:col>0</xdr:col>
      <xdr:colOff>152400</xdr:colOff>
      <xdr:row>2278</xdr:row>
      <xdr:rowOff>142875</xdr:rowOff>
    </xdr:to>
    <xdr:pic>
      <xdr:nvPicPr>
        <xdr:cNvPr id="2279" name="Picture 2278" descr="Edit">
          <a:hlinkClick xmlns:r="http://schemas.openxmlformats.org/officeDocument/2006/relationships" r:id="rId19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5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2279</xdr:row>
      <xdr:rowOff>0</xdr:rowOff>
    </xdr:from>
    <xdr:to>
      <xdr:col>0</xdr:col>
      <xdr:colOff>152400</xdr:colOff>
      <xdr:row>2279</xdr:row>
      <xdr:rowOff>142875</xdr:rowOff>
    </xdr:to>
    <xdr:pic>
      <xdr:nvPicPr>
        <xdr:cNvPr id="2280" name="Picture 2279" descr="Edit">
          <a:hlinkClick xmlns:r="http://schemas.openxmlformats.org/officeDocument/2006/relationships" r:id="rId19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72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2280</xdr:row>
      <xdr:rowOff>0</xdr:rowOff>
    </xdr:from>
    <xdr:to>
      <xdr:col>0</xdr:col>
      <xdr:colOff>152400</xdr:colOff>
      <xdr:row>2280</xdr:row>
      <xdr:rowOff>142875</xdr:rowOff>
    </xdr:to>
    <xdr:pic>
      <xdr:nvPicPr>
        <xdr:cNvPr id="2281" name="Picture 2280" descr="Edit">
          <a:hlinkClick xmlns:r="http://schemas.openxmlformats.org/officeDocument/2006/relationships" r:id="rId19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89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2281</xdr:row>
      <xdr:rowOff>0</xdr:rowOff>
    </xdr:from>
    <xdr:to>
      <xdr:col>0</xdr:col>
      <xdr:colOff>152400</xdr:colOff>
      <xdr:row>2281</xdr:row>
      <xdr:rowOff>142875</xdr:rowOff>
    </xdr:to>
    <xdr:pic>
      <xdr:nvPicPr>
        <xdr:cNvPr id="2282" name="Picture 2281" descr="Edit">
          <a:hlinkClick xmlns:r="http://schemas.openxmlformats.org/officeDocument/2006/relationships" r:id="rId19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06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2282</xdr:row>
      <xdr:rowOff>0</xdr:rowOff>
    </xdr:from>
    <xdr:to>
      <xdr:col>0</xdr:col>
      <xdr:colOff>152400</xdr:colOff>
      <xdr:row>2282</xdr:row>
      <xdr:rowOff>142875</xdr:rowOff>
    </xdr:to>
    <xdr:pic>
      <xdr:nvPicPr>
        <xdr:cNvPr id="2283" name="Picture 2282" descr="Edit">
          <a:hlinkClick xmlns:r="http://schemas.openxmlformats.org/officeDocument/2006/relationships" r:id="rId19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23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2283</xdr:row>
      <xdr:rowOff>0</xdr:rowOff>
    </xdr:from>
    <xdr:to>
      <xdr:col>0</xdr:col>
      <xdr:colOff>152400</xdr:colOff>
      <xdr:row>2283</xdr:row>
      <xdr:rowOff>142875</xdr:rowOff>
    </xdr:to>
    <xdr:pic>
      <xdr:nvPicPr>
        <xdr:cNvPr id="2284" name="Picture 2283" descr="Edit">
          <a:hlinkClick xmlns:r="http://schemas.openxmlformats.org/officeDocument/2006/relationships" r:id="rId19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1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2284</xdr:row>
      <xdr:rowOff>0</xdr:rowOff>
    </xdr:from>
    <xdr:to>
      <xdr:col>0</xdr:col>
      <xdr:colOff>152400</xdr:colOff>
      <xdr:row>2284</xdr:row>
      <xdr:rowOff>142875</xdr:rowOff>
    </xdr:to>
    <xdr:pic>
      <xdr:nvPicPr>
        <xdr:cNvPr id="2285" name="Picture 2284" descr="Edit">
          <a:hlinkClick xmlns:r="http://schemas.openxmlformats.org/officeDocument/2006/relationships" r:id="rId19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58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2285</xdr:row>
      <xdr:rowOff>0</xdr:rowOff>
    </xdr:from>
    <xdr:to>
      <xdr:col>0</xdr:col>
      <xdr:colOff>152400</xdr:colOff>
      <xdr:row>2285</xdr:row>
      <xdr:rowOff>142875</xdr:rowOff>
    </xdr:to>
    <xdr:pic>
      <xdr:nvPicPr>
        <xdr:cNvPr id="2286" name="Picture 2285" descr="Edit">
          <a:hlinkClick xmlns:r="http://schemas.openxmlformats.org/officeDocument/2006/relationships" r:id="rId19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75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2286</xdr:row>
      <xdr:rowOff>0</xdr:rowOff>
    </xdr:from>
    <xdr:to>
      <xdr:col>0</xdr:col>
      <xdr:colOff>152400</xdr:colOff>
      <xdr:row>2286</xdr:row>
      <xdr:rowOff>142875</xdr:rowOff>
    </xdr:to>
    <xdr:pic>
      <xdr:nvPicPr>
        <xdr:cNvPr id="2287" name="Picture 2286" descr="Edit">
          <a:hlinkClick xmlns:r="http://schemas.openxmlformats.org/officeDocument/2006/relationships" r:id="rId1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92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2287</xdr:row>
      <xdr:rowOff>0</xdr:rowOff>
    </xdr:from>
    <xdr:to>
      <xdr:col>0</xdr:col>
      <xdr:colOff>152400</xdr:colOff>
      <xdr:row>2287</xdr:row>
      <xdr:rowOff>142875</xdr:rowOff>
    </xdr:to>
    <xdr:pic>
      <xdr:nvPicPr>
        <xdr:cNvPr id="2288" name="Picture 2287" descr="Edit">
          <a:hlinkClick xmlns:r="http://schemas.openxmlformats.org/officeDocument/2006/relationships" r:id="rId1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09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2288</xdr:row>
      <xdr:rowOff>0</xdr:rowOff>
    </xdr:from>
    <xdr:to>
      <xdr:col>0</xdr:col>
      <xdr:colOff>152400</xdr:colOff>
      <xdr:row>2288</xdr:row>
      <xdr:rowOff>142875</xdr:rowOff>
    </xdr:to>
    <xdr:pic>
      <xdr:nvPicPr>
        <xdr:cNvPr id="2289" name="Picture 2288" descr="Edit">
          <a:hlinkClick xmlns:r="http://schemas.openxmlformats.org/officeDocument/2006/relationships" r:id="rId1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26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2289</xdr:row>
      <xdr:rowOff>0</xdr:rowOff>
    </xdr:from>
    <xdr:to>
      <xdr:col>0</xdr:col>
      <xdr:colOff>152400</xdr:colOff>
      <xdr:row>2289</xdr:row>
      <xdr:rowOff>142875</xdr:rowOff>
    </xdr:to>
    <xdr:pic>
      <xdr:nvPicPr>
        <xdr:cNvPr id="2290" name="Picture 2289" descr="Edit">
          <a:hlinkClick xmlns:r="http://schemas.openxmlformats.org/officeDocument/2006/relationships" r:id="rId19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43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2290</xdr:row>
      <xdr:rowOff>0</xdr:rowOff>
    </xdr:from>
    <xdr:to>
      <xdr:col>0</xdr:col>
      <xdr:colOff>152400</xdr:colOff>
      <xdr:row>2290</xdr:row>
      <xdr:rowOff>142875</xdr:rowOff>
    </xdr:to>
    <xdr:pic>
      <xdr:nvPicPr>
        <xdr:cNvPr id="2291" name="Picture 2290" descr="Edit">
          <a:hlinkClick xmlns:r="http://schemas.openxmlformats.org/officeDocument/2006/relationships" r:id="rId19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61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2291</xdr:row>
      <xdr:rowOff>0</xdr:rowOff>
    </xdr:from>
    <xdr:to>
      <xdr:col>0</xdr:col>
      <xdr:colOff>152400</xdr:colOff>
      <xdr:row>2291</xdr:row>
      <xdr:rowOff>142875</xdr:rowOff>
    </xdr:to>
    <xdr:pic>
      <xdr:nvPicPr>
        <xdr:cNvPr id="2292" name="Picture 2291" descr="Edit">
          <a:hlinkClick xmlns:r="http://schemas.openxmlformats.org/officeDocument/2006/relationships" r:id="rId19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78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2292</xdr:row>
      <xdr:rowOff>0</xdr:rowOff>
    </xdr:from>
    <xdr:to>
      <xdr:col>0</xdr:col>
      <xdr:colOff>152400</xdr:colOff>
      <xdr:row>2292</xdr:row>
      <xdr:rowOff>142875</xdr:rowOff>
    </xdr:to>
    <xdr:pic>
      <xdr:nvPicPr>
        <xdr:cNvPr id="2293" name="Picture 2292" descr="Edit">
          <a:hlinkClick xmlns:r="http://schemas.openxmlformats.org/officeDocument/2006/relationships" r:id="rId19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95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2293</xdr:row>
      <xdr:rowOff>0</xdr:rowOff>
    </xdr:from>
    <xdr:to>
      <xdr:col>0</xdr:col>
      <xdr:colOff>152400</xdr:colOff>
      <xdr:row>2293</xdr:row>
      <xdr:rowOff>142875</xdr:rowOff>
    </xdr:to>
    <xdr:pic>
      <xdr:nvPicPr>
        <xdr:cNvPr id="2294" name="Picture 2293" descr="Edit">
          <a:hlinkClick xmlns:r="http://schemas.openxmlformats.org/officeDocument/2006/relationships" r:id="rId19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12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2294</xdr:row>
      <xdr:rowOff>0</xdr:rowOff>
    </xdr:from>
    <xdr:to>
      <xdr:col>0</xdr:col>
      <xdr:colOff>152400</xdr:colOff>
      <xdr:row>2294</xdr:row>
      <xdr:rowOff>142875</xdr:rowOff>
    </xdr:to>
    <xdr:pic>
      <xdr:nvPicPr>
        <xdr:cNvPr id="2295" name="Picture 2294" descr="Edit">
          <a:hlinkClick xmlns:r="http://schemas.openxmlformats.org/officeDocument/2006/relationships" r:id="rId19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29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2295</xdr:row>
      <xdr:rowOff>0</xdr:rowOff>
    </xdr:from>
    <xdr:to>
      <xdr:col>0</xdr:col>
      <xdr:colOff>152400</xdr:colOff>
      <xdr:row>2295</xdr:row>
      <xdr:rowOff>142875</xdr:rowOff>
    </xdr:to>
    <xdr:pic>
      <xdr:nvPicPr>
        <xdr:cNvPr id="2296" name="Picture 2295" descr="Edit">
          <a:hlinkClick xmlns:r="http://schemas.openxmlformats.org/officeDocument/2006/relationships" r:id="rId19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46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2296</xdr:row>
      <xdr:rowOff>0</xdr:rowOff>
    </xdr:from>
    <xdr:to>
      <xdr:col>0</xdr:col>
      <xdr:colOff>152400</xdr:colOff>
      <xdr:row>2296</xdr:row>
      <xdr:rowOff>142875</xdr:rowOff>
    </xdr:to>
    <xdr:pic>
      <xdr:nvPicPr>
        <xdr:cNvPr id="2297" name="Picture 2296" descr="Edit">
          <a:hlinkClick xmlns:r="http://schemas.openxmlformats.org/officeDocument/2006/relationships" r:id="rId19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63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2297</xdr:row>
      <xdr:rowOff>0</xdr:rowOff>
    </xdr:from>
    <xdr:to>
      <xdr:col>0</xdr:col>
      <xdr:colOff>152400</xdr:colOff>
      <xdr:row>2297</xdr:row>
      <xdr:rowOff>142875</xdr:rowOff>
    </xdr:to>
    <xdr:pic>
      <xdr:nvPicPr>
        <xdr:cNvPr id="2298" name="Picture 2297" descr="Edit">
          <a:hlinkClick xmlns:r="http://schemas.openxmlformats.org/officeDocument/2006/relationships" r:id="rId19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81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2298</xdr:row>
      <xdr:rowOff>0</xdr:rowOff>
    </xdr:from>
    <xdr:to>
      <xdr:col>0</xdr:col>
      <xdr:colOff>152400</xdr:colOff>
      <xdr:row>2298</xdr:row>
      <xdr:rowOff>142875</xdr:rowOff>
    </xdr:to>
    <xdr:pic>
      <xdr:nvPicPr>
        <xdr:cNvPr id="2299" name="Picture 2298" descr="Edit">
          <a:hlinkClick xmlns:r="http://schemas.openxmlformats.org/officeDocument/2006/relationships" r:id="rId19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8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2299</xdr:row>
      <xdr:rowOff>0</xdr:rowOff>
    </xdr:from>
    <xdr:to>
      <xdr:col>0</xdr:col>
      <xdr:colOff>152400</xdr:colOff>
      <xdr:row>2299</xdr:row>
      <xdr:rowOff>142875</xdr:rowOff>
    </xdr:to>
    <xdr:pic>
      <xdr:nvPicPr>
        <xdr:cNvPr id="2300" name="Picture 2299" descr="Edit">
          <a:hlinkClick xmlns:r="http://schemas.openxmlformats.org/officeDocument/2006/relationships" r:id="rId19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15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2300</xdr:row>
      <xdr:rowOff>0</xdr:rowOff>
    </xdr:from>
    <xdr:to>
      <xdr:col>0</xdr:col>
      <xdr:colOff>152400</xdr:colOff>
      <xdr:row>2300</xdr:row>
      <xdr:rowOff>142875</xdr:rowOff>
    </xdr:to>
    <xdr:pic>
      <xdr:nvPicPr>
        <xdr:cNvPr id="2301" name="Picture 2300" descr="Edit">
          <a:hlinkClick xmlns:r="http://schemas.openxmlformats.org/officeDocument/2006/relationships" r:id="rId19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2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2301</xdr:row>
      <xdr:rowOff>0</xdr:rowOff>
    </xdr:from>
    <xdr:to>
      <xdr:col>0</xdr:col>
      <xdr:colOff>152400</xdr:colOff>
      <xdr:row>2301</xdr:row>
      <xdr:rowOff>142875</xdr:rowOff>
    </xdr:to>
    <xdr:pic>
      <xdr:nvPicPr>
        <xdr:cNvPr id="2302" name="Picture 2301" descr="Edit">
          <a:hlinkClick xmlns:r="http://schemas.openxmlformats.org/officeDocument/2006/relationships" r:id="rId19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49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2302</xdr:row>
      <xdr:rowOff>0</xdr:rowOff>
    </xdr:from>
    <xdr:to>
      <xdr:col>0</xdr:col>
      <xdr:colOff>152400</xdr:colOff>
      <xdr:row>2302</xdr:row>
      <xdr:rowOff>142875</xdr:rowOff>
    </xdr:to>
    <xdr:pic>
      <xdr:nvPicPr>
        <xdr:cNvPr id="2303" name="Picture 2302" descr="Edit">
          <a:hlinkClick xmlns:r="http://schemas.openxmlformats.org/officeDocument/2006/relationships" r:id="rId19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66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2303</xdr:row>
      <xdr:rowOff>0</xdr:rowOff>
    </xdr:from>
    <xdr:to>
      <xdr:col>0</xdr:col>
      <xdr:colOff>152400</xdr:colOff>
      <xdr:row>2303</xdr:row>
      <xdr:rowOff>142875</xdr:rowOff>
    </xdr:to>
    <xdr:pic>
      <xdr:nvPicPr>
        <xdr:cNvPr id="2304" name="Picture 2303" descr="Edit">
          <a:hlinkClick xmlns:r="http://schemas.openxmlformats.org/officeDocument/2006/relationships" r:id="rId19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83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2304</xdr:row>
      <xdr:rowOff>0</xdr:rowOff>
    </xdr:from>
    <xdr:to>
      <xdr:col>0</xdr:col>
      <xdr:colOff>152400</xdr:colOff>
      <xdr:row>2304</xdr:row>
      <xdr:rowOff>142875</xdr:rowOff>
    </xdr:to>
    <xdr:pic>
      <xdr:nvPicPr>
        <xdr:cNvPr id="2305" name="Picture 2304" descr="Edit">
          <a:hlinkClick xmlns:r="http://schemas.openxmlformats.org/officeDocument/2006/relationships" r:id="rId19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1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2305</xdr:row>
      <xdr:rowOff>0</xdr:rowOff>
    </xdr:from>
    <xdr:to>
      <xdr:col>0</xdr:col>
      <xdr:colOff>152400</xdr:colOff>
      <xdr:row>2305</xdr:row>
      <xdr:rowOff>142875</xdr:rowOff>
    </xdr:to>
    <xdr:pic>
      <xdr:nvPicPr>
        <xdr:cNvPr id="2306" name="Picture 2305" descr="Edit">
          <a:hlinkClick xmlns:r="http://schemas.openxmlformats.org/officeDocument/2006/relationships" r:id="rId19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18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2306</xdr:row>
      <xdr:rowOff>0</xdr:rowOff>
    </xdr:from>
    <xdr:to>
      <xdr:col>0</xdr:col>
      <xdr:colOff>152400</xdr:colOff>
      <xdr:row>2306</xdr:row>
      <xdr:rowOff>142875</xdr:rowOff>
    </xdr:to>
    <xdr:pic>
      <xdr:nvPicPr>
        <xdr:cNvPr id="2307" name="Picture 2306" descr="Edit">
          <a:hlinkClick xmlns:r="http://schemas.openxmlformats.org/officeDocument/2006/relationships" r:id="rId19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35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2307</xdr:row>
      <xdr:rowOff>0</xdr:rowOff>
    </xdr:from>
    <xdr:to>
      <xdr:col>0</xdr:col>
      <xdr:colOff>152400</xdr:colOff>
      <xdr:row>2307</xdr:row>
      <xdr:rowOff>142875</xdr:rowOff>
    </xdr:to>
    <xdr:pic>
      <xdr:nvPicPr>
        <xdr:cNvPr id="2308" name="Picture 2307" descr="Edit">
          <a:hlinkClick xmlns:r="http://schemas.openxmlformats.org/officeDocument/2006/relationships" r:id="rId19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52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2308</xdr:row>
      <xdr:rowOff>0</xdr:rowOff>
    </xdr:from>
    <xdr:to>
      <xdr:col>0</xdr:col>
      <xdr:colOff>152400</xdr:colOff>
      <xdr:row>2308</xdr:row>
      <xdr:rowOff>142875</xdr:rowOff>
    </xdr:to>
    <xdr:pic>
      <xdr:nvPicPr>
        <xdr:cNvPr id="2309" name="Picture 2308" descr="Edit">
          <a:hlinkClick xmlns:r="http://schemas.openxmlformats.org/officeDocument/2006/relationships" r:id="rId19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69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2309</xdr:row>
      <xdr:rowOff>0</xdr:rowOff>
    </xdr:from>
    <xdr:to>
      <xdr:col>0</xdr:col>
      <xdr:colOff>152400</xdr:colOff>
      <xdr:row>2309</xdr:row>
      <xdr:rowOff>142875</xdr:rowOff>
    </xdr:to>
    <xdr:pic>
      <xdr:nvPicPr>
        <xdr:cNvPr id="2310" name="Picture 2309" descr="Edit">
          <a:hlinkClick xmlns:r="http://schemas.openxmlformats.org/officeDocument/2006/relationships" r:id="rId19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86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2310</xdr:row>
      <xdr:rowOff>0</xdr:rowOff>
    </xdr:from>
    <xdr:to>
      <xdr:col>0</xdr:col>
      <xdr:colOff>152400</xdr:colOff>
      <xdr:row>2310</xdr:row>
      <xdr:rowOff>142875</xdr:rowOff>
    </xdr:to>
    <xdr:pic>
      <xdr:nvPicPr>
        <xdr:cNvPr id="2311" name="Picture 2310" descr="Edit">
          <a:hlinkClick xmlns:r="http://schemas.openxmlformats.org/officeDocument/2006/relationships" r:id="rId19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03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2311</xdr:row>
      <xdr:rowOff>0</xdr:rowOff>
    </xdr:from>
    <xdr:to>
      <xdr:col>0</xdr:col>
      <xdr:colOff>152400</xdr:colOff>
      <xdr:row>2311</xdr:row>
      <xdr:rowOff>142875</xdr:rowOff>
    </xdr:to>
    <xdr:pic>
      <xdr:nvPicPr>
        <xdr:cNvPr id="2312" name="Picture 2311" descr="Edit">
          <a:hlinkClick xmlns:r="http://schemas.openxmlformats.org/officeDocument/2006/relationships" r:id="rId19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1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2312</xdr:row>
      <xdr:rowOff>0</xdr:rowOff>
    </xdr:from>
    <xdr:to>
      <xdr:col>0</xdr:col>
      <xdr:colOff>152400</xdr:colOff>
      <xdr:row>2312</xdr:row>
      <xdr:rowOff>142875</xdr:rowOff>
    </xdr:to>
    <xdr:pic>
      <xdr:nvPicPr>
        <xdr:cNvPr id="2313" name="Picture 2312" descr="Edit">
          <a:hlinkClick xmlns:r="http://schemas.openxmlformats.org/officeDocument/2006/relationships" r:id="rId19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38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2313</xdr:row>
      <xdr:rowOff>0</xdr:rowOff>
    </xdr:from>
    <xdr:to>
      <xdr:col>0</xdr:col>
      <xdr:colOff>152400</xdr:colOff>
      <xdr:row>2313</xdr:row>
      <xdr:rowOff>142875</xdr:rowOff>
    </xdr:to>
    <xdr:pic>
      <xdr:nvPicPr>
        <xdr:cNvPr id="2314" name="Picture 2313" descr="Edit">
          <a:hlinkClick xmlns:r="http://schemas.openxmlformats.org/officeDocument/2006/relationships" r:id="rId19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55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2314</xdr:row>
      <xdr:rowOff>0</xdr:rowOff>
    </xdr:from>
    <xdr:to>
      <xdr:col>0</xdr:col>
      <xdr:colOff>152400</xdr:colOff>
      <xdr:row>2314</xdr:row>
      <xdr:rowOff>142875</xdr:rowOff>
    </xdr:to>
    <xdr:pic>
      <xdr:nvPicPr>
        <xdr:cNvPr id="2315" name="Picture 2314" descr="Edit">
          <a:hlinkClick xmlns:r="http://schemas.openxmlformats.org/officeDocument/2006/relationships" r:id="rId19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72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2315</xdr:row>
      <xdr:rowOff>0</xdr:rowOff>
    </xdr:from>
    <xdr:to>
      <xdr:col>0</xdr:col>
      <xdr:colOff>152400</xdr:colOff>
      <xdr:row>2315</xdr:row>
      <xdr:rowOff>142875</xdr:rowOff>
    </xdr:to>
    <xdr:pic>
      <xdr:nvPicPr>
        <xdr:cNvPr id="2316" name="Picture 2315" descr="Edit">
          <a:hlinkClick xmlns:r="http://schemas.openxmlformats.org/officeDocument/2006/relationships" r:id="rId1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89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2316</xdr:row>
      <xdr:rowOff>0</xdr:rowOff>
    </xdr:from>
    <xdr:to>
      <xdr:col>0</xdr:col>
      <xdr:colOff>152400</xdr:colOff>
      <xdr:row>2316</xdr:row>
      <xdr:rowOff>142875</xdr:rowOff>
    </xdr:to>
    <xdr:pic>
      <xdr:nvPicPr>
        <xdr:cNvPr id="2317" name="Picture 2316" descr="Edit">
          <a:hlinkClick xmlns:r="http://schemas.openxmlformats.org/officeDocument/2006/relationships" r:id="rId1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6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2317</xdr:row>
      <xdr:rowOff>0</xdr:rowOff>
    </xdr:from>
    <xdr:to>
      <xdr:col>0</xdr:col>
      <xdr:colOff>152400</xdr:colOff>
      <xdr:row>2317</xdr:row>
      <xdr:rowOff>142875</xdr:rowOff>
    </xdr:to>
    <xdr:pic>
      <xdr:nvPicPr>
        <xdr:cNvPr id="2318" name="Picture 2317" descr="Edit">
          <a:hlinkClick xmlns:r="http://schemas.openxmlformats.org/officeDocument/2006/relationships" r:id="rId19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24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2318</xdr:row>
      <xdr:rowOff>0</xdr:rowOff>
    </xdr:from>
    <xdr:to>
      <xdr:col>0</xdr:col>
      <xdr:colOff>152400</xdr:colOff>
      <xdr:row>2318</xdr:row>
      <xdr:rowOff>142875</xdr:rowOff>
    </xdr:to>
    <xdr:pic>
      <xdr:nvPicPr>
        <xdr:cNvPr id="2319" name="Picture 2318" descr="Edit">
          <a:hlinkClick xmlns:r="http://schemas.openxmlformats.org/officeDocument/2006/relationships" r:id="rId19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41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2319</xdr:row>
      <xdr:rowOff>0</xdr:rowOff>
    </xdr:from>
    <xdr:to>
      <xdr:col>0</xdr:col>
      <xdr:colOff>152400</xdr:colOff>
      <xdr:row>2319</xdr:row>
      <xdr:rowOff>142875</xdr:rowOff>
    </xdr:to>
    <xdr:pic>
      <xdr:nvPicPr>
        <xdr:cNvPr id="2320" name="Picture 2319" descr="Edit">
          <a:hlinkClick xmlns:r="http://schemas.openxmlformats.org/officeDocument/2006/relationships" r:id="rId19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58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2320</xdr:row>
      <xdr:rowOff>0</xdr:rowOff>
    </xdr:from>
    <xdr:to>
      <xdr:col>0</xdr:col>
      <xdr:colOff>152400</xdr:colOff>
      <xdr:row>2320</xdr:row>
      <xdr:rowOff>142875</xdr:rowOff>
    </xdr:to>
    <xdr:pic>
      <xdr:nvPicPr>
        <xdr:cNvPr id="2321" name="Picture 2320" descr="Edit">
          <a:hlinkClick xmlns:r="http://schemas.openxmlformats.org/officeDocument/2006/relationships" r:id="rId19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75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2321</xdr:row>
      <xdr:rowOff>0</xdr:rowOff>
    </xdr:from>
    <xdr:to>
      <xdr:col>0</xdr:col>
      <xdr:colOff>152400</xdr:colOff>
      <xdr:row>2321</xdr:row>
      <xdr:rowOff>142875</xdr:rowOff>
    </xdr:to>
    <xdr:pic>
      <xdr:nvPicPr>
        <xdr:cNvPr id="2322" name="Picture 2321" descr="Edit">
          <a:hlinkClick xmlns:r="http://schemas.openxmlformats.org/officeDocument/2006/relationships" r:id="rId19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92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2322</xdr:row>
      <xdr:rowOff>0</xdr:rowOff>
    </xdr:from>
    <xdr:to>
      <xdr:col>0</xdr:col>
      <xdr:colOff>152400</xdr:colOff>
      <xdr:row>2322</xdr:row>
      <xdr:rowOff>142875</xdr:rowOff>
    </xdr:to>
    <xdr:pic>
      <xdr:nvPicPr>
        <xdr:cNvPr id="2323" name="Picture 2322" descr="Edit">
          <a:hlinkClick xmlns:r="http://schemas.openxmlformats.org/officeDocument/2006/relationships" r:id="rId19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09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2323</xdr:row>
      <xdr:rowOff>0</xdr:rowOff>
    </xdr:from>
    <xdr:to>
      <xdr:col>0</xdr:col>
      <xdr:colOff>152400</xdr:colOff>
      <xdr:row>2323</xdr:row>
      <xdr:rowOff>142875</xdr:rowOff>
    </xdr:to>
    <xdr:pic>
      <xdr:nvPicPr>
        <xdr:cNvPr id="2324" name="Picture 2323" descr="Edit">
          <a:hlinkClick xmlns:r="http://schemas.openxmlformats.org/officeDocument/2006/relationships" r:id="rId19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26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2324</xdr:row>
      <xdr:rowOff>0</xdr:rowOff>
    </xdr:from>
    <xdr:to>
      <xdr:col>0</xdr:col>
      <xdr:colOff>152400</xdr:colOff>
      <xdr:row>2324</xdr:row>
      <xdr:rowOff>142875</xdr:rowOff>
    </xdr:to>
    <xdr:pic>
      <xdr:nvPicPr>
        <xdr:cNvPr id="2325" name="Picture 2324" descr="Edit">
          <a:hlinkClick xmlns:r="http://schemas.openxmlformats.org/officeDocument/2006/relationships" r:id="rId19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44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2325</xdr:row>
      <xdr:rowOff>0</xdr:rowOff>
    </xdr:from>
    <xdr:to>
      <xdr:col>0</xdr:col>
      <xdr:colOff>152400</xdr:colOff>
      <xdr:row>2325</xdr:row>
      <xdr:rowOff>142875</xdr:rowOff>
    </xdr:to>
    <xdr:pic>
      <xdr:nvPicPr>
        <xdr:cNvPr id="2326" name="Picture 2325" descr="Edit">
          <a:hlinkClick xmlns:r="http://schemas.openxmlformats.org/officeDocument/2006/relationships" r:id="rId19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61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2326</xdr:row>
      <xdr:rowOff>0</xdr:rowOff>
    </xdr:from>
    <xdr:to>
      <xdr:col>0</xdr:col>
      <xdr:colOff>152400</xdr:colOff>
      <xdr:row>2326</xdr:row>
      <xdr:rowOff>142875</xdr:rowOff>
    </xdr:to>
    <xdr:pic>
      <xdr:nvPicPr>
        <xdr:cNvPr id="2327" name="Picture 2326" descr="Edit">
          <a:hlinkClick xmlns:r="http://schemas.openxmlformats.org/officeDocument/2006/relationships" r:id="rId19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78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2327</xdr:row>
      <xdr:rowOff>0</xdr:rowOff>
    </xdr:from>
    <xdr:to>
      <xdr:col>0</xdr:col>
      <xdr:colOff>152400</xdr:colOff>
      <xdr:row>2327</xdr:row>
      <xdr:rowOff>142875</xdr:rowOff>
    </xdr:to>
    <xdr:pic>
      <xdr:nvPicPr>
        <xdr:cNvPr id="2328" name="Picture 2327" descr="Edit">
          <a:hlinkClick xmlns:r="http://schemas.openxmlformats.org/officeDocument/2006/relationships" r:id="rId19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95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2328</xdr:row>
      <xdr:rowOff>0</xdr:rowOff>
    </xdr:from>
    <xdr:to>
      <xdr:col>0</xdr:col>
      <xdr:colOff>152400</xdr:colOff>
      <xdr:row>2328</xdr:row>
      <xdr:rowOff>142875</xdr:rowOff>
    </xdr:to>
    <xdr:pic>
      <xdr:nvPicPr>
        <xdr:cNvPr id="2329" name="Picture 2328" descr="Edit">
          <a:hlinkClick xmlns:r="http://schemas.openxmlformats.org/officeDocument/2006/relationships" r:id="rId1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12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2329</xdr:row>
      <xdr:rowOff>0</xdr:rowOff>
    </xdr:from>
    <xdr:to>
      <xdr:col>0</xdr:col>
      <xdr:colOff>152400</xdr:colOff>
      <xdr:row>2329</xdr:row>
      <xdr:rowOff>142875</xdr:rowOff>
    </xdr:to>
    <xdr:pic>
      <xdr:nvPicPr>
        <xdr:cNvPr id="2330" name="Picture 2329" descr="Edit">
          <a:hlinkClick xmlns:r="http://schemas.openxmlformats.org/officeDocument/2006/relationships" r:id="rId1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29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2330</xdr:row>
      <xdr:rowOff>0</xdr:rowOff>
    </xdr:from>
    <xdr:to>
      <xdr:col>0</xdr:col>
      <xdr:colOff>152400</xdr:colOff>
      <xdr:row>2330</xdr:row>
      <xdr:rowOff>142875</xdr:rowOff>
    </xdr:to>
    <xdr:pic>
      <xdr:nvPicPr>
        <xdr:cNvPr id="2331" name="Picture 2330" descr="Edit">
          <a:hlinkClick xmlns:r="http://schemas.openxmlformats.org/officeDocument/2006/relationships" r:id="rId19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46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2331</xdr:row>
      <xdr:rowOff>0</xdr:rowOff>
    </xdr:from>
    <xdr:to>
      <xdr:col>0</xdr:col>
      <xdr:colOff>152400</xdr:colOff>
      <xdr:row>2331</xdr:row>
      <xdr:rowOff>142875</xdr:rowOff>
    </xdr:to>
    <xdr:pic>
      <xdr:nvPicPr>
        <xdr:cNvPr id="2332" name="Picture 2331" descr="Edit">
          <a:hlinkClick xmlns:r="http://schemas.openxmlformats.org/officeDocument/2006/relationships" r:id="rId19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64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2332</xdr:row>
      <xdr:rowOff>0</xdr:rowOff>
    </xdr:from>
    <xdr:to>
      <xdr:col>0</xdr:col>
      <xdr:colOff>152400</xdr:colOff>
      <xdr:row>2332</xdr:row>
      <xdr:rowOff>142875</xdr:rowOff>
    </xdr:to>
    <xdr:pic>
      <xdr:nvPicPr>
        <xdr:cNvPr id="2333" name="Picture 2332" descr="Edit">
          <a:hlinkClick xmlns:r="http://schemas.openxmlformats.org/officeDocument/2006/relationships" r:id="rId19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81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2333</xdr:row>
      <xdr:rowOff>0</xdr:rowOff>
    </xdr:from>
    <xdr:to>
      <xdr:col>0</xdr:col>
      <xdr:colOff>152400</xdr:colOff>
      <xdr:row>2333</xdr:row>
      <xdr:rowOff>142875</xdr:rowOff>
    </xdr:to>
    <xdr:pic>
      <xdr:nvPicPr>
        <xdr:cNvPr id="2334" name="Picture 2333" descr="Edit">
          <a:hlinkClick xmlns:r="http://schemas.openxmlformats.org/officeDocument/2006/relationships" r:id="rId19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98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2334</xdr:row>
      <xdr:rowOff>0</xdr:rowOff>
    </xdr:from>
    <xdr:to>
      <xdr:col>0</xdr:col>
      <xdr:colOff>152400</xdr:colOff>
      <xdr:row>2334</xdr:row>
      <xdr:rowOff>142875</xdr:rowOff>
    </xdr:to>
    <xdr:pic>
      <xdr:nvPicPr>
        <xdr:cNvPr id="2335" name="Picture 2334" descr="Edit">
          <a:hlinkClick xmlns:r="http://schemas.openxmlformats.org/officeDocument/2006/relationships" r:id="rId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15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2335</xdr:row>
      <xdr:rowOff>0</xdr:rowOff>
    </xdr:from>
    <xdr:to>
      <xdr:col>0</xdr:col>
      <xdr:colOff>152400</xdr:colOff>
      <xdr:row>2335</xdr:row>
      <xdr:rowOff>142875</xdr:rowOff>
    </xdr:to>
    <xdr:pic>
      <xdr:nvPicPr>
        <xdr:cNvPr id="2336" name="Picture 2335" descr="Edit">
          <a:hlinkClick xmlns:r="http://schemas.openxmlformats.org/officeDocument/2006/relationships" r:id="rId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32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2336</xdr:row>
      <xdr:rowOff>0</xdr:rowOff>
    </xdr:from>
    <xdr:to>
      <xdr:col>0</xdr:col>
      <xdr:colOff>152400</xdr:colOff>
      <xdr:row>2336</xdr:row>
      <xdr:rowOff>142875</xdr:rowOff>
    </xdr:to>
    <xdr:pic>
      <xdr:nvPicPr>
        <xdr:cNvPr id="2337" name="Picture 2336" descr="Edit">
          <a:hlinkClick xmlns:r="http://schemas.openxmlformats.org/officeDocument/2006/relationships" r:id="rId19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49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2337</xdr:row>
      <xdr:rowOff>0</xdr:rowOff>
    </xdr:from>
    <xdr:to>
      <xdr:col>0</xdr:col>
      <xdr:colOff>152400</xdr:colOff>
      <xdr:row>2337</xdr:row>
      <xdr:rowOff>142875</xdr:rowOff>
    </xdr:to>
    <xdr:pic>
      <xdr:nvPicPr>
        <xdr:cNvPr id="2338" name="Picture 2337" descr="Edit">
          <a:hlinkClick xmlns:r="http://schemas.openxmlformats.org/officeDocument/2006/relationships" r:id="rId19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66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2338</xdr:row>
      <xdr:rowOff>0</xdr:rowOff>
    </xdr:from>
    <xdr:to>
      <xdr:col>0</xdr:col>
      <xdr:colOff>152400</xdr:colOff>
      <xdr:row>2338</xdr:row>
      <xdr:rowOff>142875</xdr:rowOff>
    </xdr:to>
    <xdr:pic>
      <xdr:nvPicPr>
        <xdr:cNvPr id="2339" name="Picture 2338" descr="Edit">
          <a:hlinkClick xmlns:r="http://schemas.openxmlformats.org/officeDocument/2006/relationships" r:id="rId19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84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2339</xdr:row>
      <xdr:rowOff>0</xdr:rowOff>
    </xdr:from>
    <xdr:to>
      <xdr:col>0</xdr:col>
      <xdr:colOff>152400</xdr:colOff>
      <xdr:row>2339</xdr:row>
      <xdr:rowOff>142875</xdr:rowOff>
    </xdr:to>
    <xdr:pic>
      <xdr:nvPicPr>
        <xdr:cNvPr id="2340" name="Picture 2339" descr="Edit">
          <a:hlinkClick xmlns:r="http://schemas.openxmlformats.org/officeDocument/2006/relationships" r:id="rId19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1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2340</xdr:row>
      <xdr:rowOff>0</xdr:rowOff>
    </xdr:from>
    <xdr:to>
      <xdr:col>0</xdr:col>
      <xdr:colOff>152400</xdr:colOff>
      <xdr:row>2340</xdr:row>
      <xdr:rowOff>142875</xdr:rowOff>
    </xdr:to>
    <xdr:pic>
      <xdr:nvPicPr>
        <xdr:cNvPr id="2341" name="Picture 2340" descr="Edit">
          <a:hlinkClick xmlns:r="http://schemas.openxmlformats.org/officeDocument/2006/relationships" r:id="rId19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18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2341</xdr:row>
      <xdr:rowOff>0</xdr:rowOff>
    </xdr:from>
    <xdr:to>
      <xdr:col>0</xdr:col>
      <xdr:colOff>152400</xdr:colOff>
      <xdr:row>2341</xdr:row>
      <xdr:rowOff>142875</xdr:rowOff>
    </xdr:to>
    <xdr:pic>
      <xdr:nvPicPr>
        <xdr:cNvPr id="2342" name="Picture 2341" descr="Edit">
          <a:hlinkClick xmlns:r="http://schemas.openxmlformats.org/officeDocument/2006/relationships" r:id="rId19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35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2342</xdr:row>
      <xdr:rowOff>0</xdr:rowOff>
    </xdr:from>
    <xdr:to>
      <xdr:col>0</xdr:col>
      <xdr:colOff>152400</xdr:colOff>
      <xdr:row>2342</xdr:row>
      <xdr:rowOff>142875</xdr:rowOff>
    </xdr:to>
    <xdr:pic>
      <xdr:nvPicPr>
        <xdr:cNvPr id="2343" name="Picture 2342" descr="Edit">
          <a:hlinkClick xmlns:r="http://schemas.openxmlformats.org/officeDocument/2006/relationships" r:id="rId1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52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2343</xdr:row>
      <xdr:rowOff>0</xdr:rowOff>
    </xdr:from>
    <xdr:to>
      <xdr:col>0</xdr:col>
      <xdr:colOff>152400</xdr:colOff>
      <xdr:row>2343</xdr:row>
      <xdr:rowOff>142875</xdr:rowOff>
    </xdr:to>
    <xdr:pic>
      <xdr:nvPicPr>
        <xdr:cNvPr id="2344" name="Picture 2343" descr="Edit">
          <a:hlinkClick xmlns:r="http://schemas.openxmlformats.org/officeDocument/2006/relationships" r:id="rId19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69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2344</xdr:row>
      <xdr:rowOff>0</xdr:rowOff>
    </xdr:from>
    <xdr:to>
      <xdr:col>0</xdr:col>
      <xdr:colOff>152400</xdr:colOff>
      <xdr:row>2344</xdr:row>
      <xdr:rowOff>142875</xdr:rowOff>
    </xdr:to>
    <xdr:pic>
      <xdr:nvPicPr>
        <xdr:cNvPr id="2345" name="Picture 2344" descr="Edit">
          <a:hlinkClick xmlns:r="http://schemas.openxmlformats.org/officeDocument/2006/relationships" r:id="rId19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86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2345</xdr:row>
      <xdr:rowOff>0</xdr:rowOff>
    </xdr:from>
    <xdr:to>
      <xdr:col>0</xdr:col>
      <xdr:colOff>152400</xdr:colOff>
      <xdr:row>2345</xdr:row>
      <xdr:rowOff>142875</xdr:rowOff>
    </xdr:to>
    <xdr:pic>
      <xdr:nvPicPr>
        <xdr:cNvPr id="2346" name="Picture 2345" descr="Edit">
          <a:hlinkClick xmlns:r="http://schemas.openxmlformats.org/officeDocument/2006/relationships" r:id="rId19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04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2346</xdr:row>
      <xdr:rowOff>0</xdr:rowOff>
    </xdr:from>
    <xdr:to>
      <xdr:col>0</xdr:col>
      <xdr:colOff>152400</xdr:colOff>
      <xdr:row>2346</xdr:row>
      <xdr:rowOff>142875</xdr:rowOff>
    </xdr:to>
    <xdr:pic>
      <xdr:nvPicPr>
        <xdr:cNvPr id="2347" name="Picture 2346" descr="Edit">
          <a:hlinkClick xmlns:r="http://schemas.openxmlformats.org/officeDocument/2006/relationships" r:id="rId19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21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2347</xdr:row>
      <xdr:rowOff>0</xdr:rowOff>
    </xdr:from>
    <xdr:to>
      <xdr:col>0</xdr:col>
      <xdr:colOff>152400</xdr:colOff>
      <xdr:row>2347</xdr:row>
      <xdr:rowOff>142875</xdr:rowOff>
    </xdr:to>
    <xdr:pic>
      <xdr:nvPicPr>
        <xdr:cNvPr id="2348" name="Picture 2347" descr="Edit">
          <a:hlinkClick xmlns:r="http://schemas.openxmlformats.org/officeDocument/2006/relationships" r:id="rId19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8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2348</xdr:row>
      <xdr:rowOff>0</xdr:rowOff>
    </xdr:from>
    <xdr:to>
      <xdr:col>0</xdr:col>
      <xdr:colOff>152400</xdr:colOff>
      <xdr:row>2348</xdr:row>
      <xdr:rowOff>142875</xdr:rowOff>
    </xdr:to>
    <xdr:pic>
      <xdr:nvPicPr>
        <xdr:cNvPr id="2349" name="Picture 2348" descr="Edit">
          <a:hlinkClick xmlns:r="http://schemas.openxmlformats.org/officeDocument/2006/relationships" r:id="rId19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55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2349</xdr:row>
      <xdr:rowOff>0</xdr:rowOff>
    </xdr:from>
    <xdr:to>
      <xdr:col>0</xdr:col>
      <xdr:colOff>152400</xdr:colOff>
      <xdr:row>2349</xdr:row>
      <xdr:rowOff>142875</xdr:rowOff>
    </xdr:to>
    <xdr:pic>
      <xdr:nvPicPr>
        <xdr:cNvPr id="2350" name="Picture 2349" descr="Edit">
          <a:hlinkClick xmlns:r="http://schemas.openxmlformats.org/officeDocument/2006/relationships" r:id="rId19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72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2350</xdr:row>
      <xdr:rowOff>0</xdr:rowOff>
    </xdr:from>
    <xdr:to>
      <xdr:col>0</xdr:col>
      <xdr:colOff>152400</xdr:colOff>
      <xdr:row>2350</xdr:row>
      <xdr:rowOff>142875</xdr:rowOff>
    </xdr:to>
    <xdr:pic>
      <xdr:nvPicPr>
        <xdr:cNvPr id="2351" name="Picture 2350" descr="Edit">
          <a:hlinkClick xmlns:r="http://schemas.openxmlformats.org/officeDocument/2006/relationships" r:id="rId19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89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2351</xdr:row>
      <xdr:rowOff>0</xdr:rowOff>
    </xdr:from>
    <xdr:to>
      <xdr:col>0</xdr:col>
      <xdr:colOff>152400</xdr:colOff>
      <xdr:row>2351</xdr:row>
      <xdr:rowOff>142875</xdr:rowOff>
    </xdr:to>
    <xdr:pic>
      <xdr:nvPicPr>
        <xdr:cNvPr id="2352" name="Picture 2351" descr="Edit">
          <a:hlinkClick xmlns:r="http://schemas.openxmlformats.org/officeDocument/2006/relationships" r:id="rId19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6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2352</xdr:row>
      <xdr:rowOff>0</xdr:rowOff>
    </xdr:from>
    <xdr:to>
      <xdr:col>0</xdr:col>
      <xdr:colOff>152400</xdr:colOff>
      <xdr:row>2352</xdr:row>
      <xdr:rowOff>142875</xdr:rowOff>
    </xdr:to>
    <xdr:pic>
      <xdr:nvPicPr>
        <xdr:cNvPr id="2353" name="Picture 2352" descr="Edit">
          <a:hlinkClick xmlns:r="http://schemas.openxmlformats.org/officeDocument/2006/relationships" r:id="rId19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24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2353</xdr:row>
      <xdr:rowOff>0</xdr:rowOff>
    </xdr:from>
    <xdr:to>
      <xdr:col>0</xdr:col>
      <xdr:colOff>152400</xdr:colOff>
      <xdr:row>2353</xdr:row>
      <xdr:rowOff>142875</xdr:rowOff>
    </xdr:to>
    <xdr:pic>
      <xdr:nvPicPr>
        <xdr:cNvPr id="2354" name="Picture 2353" descr="Edit">
          <a:hlinkClick xmlns:r="http://schemas.openxmlformats.org/officeDocument/2006/relationships" r:id="rId19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41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2354</xdr:row>
      <xdr:rowOff>0</xdr:rowOff>
    </xdr:from>
    <xdr:to>
      <xdr:col>0</xdr:col>
      <xdr:colOff>152400</xdr:colOff>
      <xdr:row>2354</xdr:row>
      <xdr:rowOff>142875</xdr:rowOff>
    </xdr:to>
    <xdr:pic>
      <xdr:nvPicPr>
        <xdr:cNvPr id="2355" name="Picture 2354" descr="Edit">
          <a:hlinkClick xmlns:r="http://schemas.openxmlformats.org/officeDocument/2006/relationships" r:id="rId19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58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2355</xdr:row>
      <xdr:rowOff>0</xdr:rowOff>
    </xdr:from>
    <xdr:to>
      <xdr:col>0</xdr:col>
      <xdr:colOff>152400</xdr:colOff>
      <xdr:row>2355</xdr:row>
      <xdr:rowOff>142875</xdr:rowOff>
    </xdr:to>
    <xdr:pic>
      <xdr:nvPicPr>
        <xdr:cNvPr id="2356" name="Picture 2355" descr="Edit">
          <a:hlinkClick xmlns:r="http://schemas.openxmlformats.org/officeDocument/2006/relationships" r:id="rId19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75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2356</xdr:row>
      <xdr:rowOff>0</xdr:rowOff>
    </xdr:from>
    <xdr:to>
      <xdr:col>0</xdr:col>
      <xdr:colOff>152400</xdr:colOff>
      <xdr:row>2356</xdr:row>
      <xdr:rowOff>142875</xdr:rowOff>
    </xdr:to>
    <xdr:pic>
      <xdr:nvPicPr>
        <xdr:cNvPr id="2357" name="Picture 2356" descr="Edit">
          <a:hlinkClick xmlns:r="http://schemas.openxmlformats.org/officeDocument/2006/relationships" r:id="rId19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92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2357</xdr:row>
      <xdr:rowOff>0</xdr:rowOff>
    </xdr:from>
    <xdr:to>
      <xdr:col>0</xdr:col>
      <xdr:colOff>152400</xdr:colOff>
      <xdr:row>2357</xdr:row>
      <xdr:rowOff>142875</xdr:rowOff>
    </xdr:to>
    <xdr:pic>
      <xdr:nvPicPr>
        <xdr:cNvPr id="2358" name="Picture 2357" descr="Edit">
          <a:hlinkClick xmlns:r="http://schemas.openxmlformats.org/officeDocument/2006/relationships" r:id="rId19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09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2358</xdr:row>
      <xdr:rowOff>0</xdr:rowOff>
    </xdr:from>
    <xdr:to>
      <xdr:col>0</xdr:col>
      <xdr:colOff>152400</xdr:colOff>
      <xdr:row>2358</xdr:row>
      <xdr:rowOff>142875</xdr:rowOff>
    </xdr:to>
    <xdr:pic>
      <xdr:nvPicPr>
        <xdr:cNvPr id="2359" name="Picture 2358" descr="Edit">
          <a:hlinkClick xmlns:r="http://schemas.openxmlformats.org/officeDocument/2006/relationships" r:id="rId19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26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2359</xdr:row>
      <xdr:rowOff>0</xdr:rowOff>
    </xdr:from>
    <xdr:to>
      <xdr:col>0</xdr:col>
      <xdr:colOff>152400</xdr:colOff>
      <xdr:row>2359</xdr:row>
      <xdr:rowOff>142875</xdr:rowOff>
    </xdr:to>
    <xdr:pic>
      <xdr:nvPicPr>
        <xdr:cNvPr id="2360" name="Picture 2359" descr="Edit">
          <a:hlinkClick xmlns:r="http://schemas.openxmlformats.org/officeDocument/2006/relationships" r:id="rId19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44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2360</xdr:row>
      <xdr:rowOff>0</xdr:rowOff>
    </xdr:from>
    <xdr:to>
      <xdr:col>0</xdr:col>
      <xdr:colOff>152400</xdr:colOff>
      <xdr:row>2360</xdr:row>
      <xdr:rowOff>142875</xdr:rowOff>
    </xdr:to>
    <xdr:pic>
      <xdr:nvPicPr>
        <xdr:cNvPr id="2361" name="Picture 2360" descr="Edit">
          <a:hlinkClick xmlns:r="http://schemas.openxmlformats.org/officeDocument/2006/relationships" r:id="rId19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61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2361</xdr:row>
      <xdr:rowOff>0</xdr:rowOff>
    </xdr:from>
    <xdr:to>
      <xdr:col>0</xdr:col>
      <xdr:colOff>152400</xdr:colOff>
      <xdr:row>2361</xdr:row>
      <xdr:rowOff>142875</xdr:rowOff>
    </xdr:to>
    <xdr:pic>
      <xdr:nvPicPr>
        <xdr:cNvPr id="2362" name="Picture 2361" descr="Edit">
          <a:hlinkClick xmlns:r="http://schemas.openxmlformats.org/officeDocument/2006/relationships" r:id="rId19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78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2362</xdr:row>
      <xdr:rowOff>0</xdr:rowOff>
    </xdr:from>
    <xdr:to>
      <xdr:col>0</xdr:col>
      <xdr:colOff>152400</xdr:colOff>
      <xdr:row>2362</xdr:row>
      <xdr:rowOff>142875</xdr:rowOff>
    </xdr:to>
    <xdr:pic>
      <xdr:nvPicPr>
        <xdr:cNvPr id="2363" name="Picture 2362" descr="Edit">
          <a:hlinkClick xmlns:r="http://schemas.openxmlformats.org/officeDocument/2006/relationships" r:id="rId19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95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2363</xdr:row>
      <xdr:rowOff>0</xdr:rowOff>
    </xdr:from>
    <xdr:to>
      <xdr:col>0</xdr:col>
      <xdr:colOff>152400</xdr:colOff>
      <xdr:row>2363</xdr:row>
      <xdr:rowOff>142875</xdr:rowOff>
    </xdr:to>
    <xdr:pic>
      <xdr:nvPicPr>
        <xdr:cNvPr id="2364" name="Picture 2363" descr="Edit">
          <a:hlinkClick xmlns:r="http://schemas.openxmlformats.org/officeDocument/2006/relationships" r:id="rId19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12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2364</xdr:row>
      <xdr:rowOff>0</xdr:rowOff>
    </xdr:from>
    <xdr:to>
      <xdr:col>0</xdr:col>
      <xdr:colOff>152400</xdr:colOff>
      <xdr:row>2364</xdr:row>
      <xdr:rowOff>142875</xdr:rowOff>
    </xdr:to>
    <xdr:pic>
      <xdr:nvPicPr>
        <xdr:cNvPr id="2365" name="Picture 2364" descr="Edit">
          <a:hlinkClick xmlns:r="http://schemas.openxmlformats.org/officeDocument/2006/relationships" r:id="rId19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29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2365</xdr:row>
      <xdr:rowOff>0</xdr:rowOff>
    </xdr:from>
    <xdr:to>
      <xdr:col>0</xdr:col>
      <xdr:colOff>152400</xdr:colOff>
      <xdr:row>2365</xdr:row>
      <xdr:rowOff>142875</xdr:rowOff>
    </xdr:to>
    <xdr:pic>
      <xdr:nvPicPr>
        <xdr:cNvPr id="2366" name="Picture 2365" descr="Edit">
          <a:hlinkClick xmlns:r="http://schemas.openxmlformats.org/officeDocument/2006/relationships" r:id="rId19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46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2366</xdr:row>
      <xdr:rowOff>0</xdr:rowOff>
    </xdr:from>
    <xdr:to>
      <xdr:col>0</xdr:col>
      <xdr:colOff>152400</xdr:colOff>
      <xdr:row>2366</xdr:row>
      <xdr:rowOff>142875</xdr:rowOff>
    </xdr:to>
    <xdr:pic>
      <xdr:nvPicPr>
        <xdr:cNvPr id="2367" name="Picture 2366" descr="Edit">
          <a:hlinkClick xmlns:r="http://schemas.openxmlformats.org/officeDocument/2006/relationships" r:id="rId1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64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2367</xdr:row>
      <xdr:rowOff>0</xdr:rowOff>
    </xdr:from>
    <xdr:to>
      <xdr:col>0</xdr:col>
      <xdr:colOff>152400</xdr:colOff>
      <xdr:row>2367</xdr:row>
      <xdr:rowOff>142875</xdr:rowOff>
    </xdr:to>
    <xdr:pic>
      <xdr:nvPicPr>
        <xdr:cNvPr id="2368" name="Picture 2367" descr="Edit">
          <a:hlinkClick xmlns:r="http://schemas.openxmlformats.org/officeDocument/2006/relationships" r:id="rId1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81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2368</xdr:row>
      <xdr:rowOff>0</xdr:rowOff>
    </xdr:from>
    <xdr:to>
      <xdr:col>0</xdr:col>
      <xdr:colOff>152400</xdr:colOff>
      <xdr:row>2368</xdr:row>
      <xdr:rowOff>142875</xdr:rowOff>
    </xdr:to>
    <xdr:pic>
      <xdr:nvPicPr>
        <xdr:cNvPr id="2369" name="Picture 2368" descr="Edit">
          <a:hlinkClick xmlns:r="http://schemas.openxmlformats.org/officeDocument/2006/relationships" r:id="rId1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98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2369</xdr:row>
      <xdr:rowOff>0</xdr:rowOff>
    </xdr:from>
    <xdr:to>
      <xdr:col>0</xdr:col>
      <xdr:colOff>152400</xdr:colOff>
      <xdr:row>2369</xdr:row>
      <xdr:rowOff>142875</xdr:rowOff>
    </xdr:to>
    <xdr:pic>
      <xdr:nvPicPr>
        <xdr:cNvPr id="2370" name="Picture 2369" descr="Edit">
          <a:hlinkClick xmlns:r="http://schemas.openxmlformats.org/officeDocument/2006/relationships" r:id="rId19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15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2370</xdr:row>
      <xdr:rowOff>0</xdr:rowOff>
    </xdr:from>
    <xdr:to>
      <xdr:col>0</xdr:col>
      <xdr:colOff>152400</xdr:colOff>
      <xdr:row>2370</xdr:row>
      <xdr:rowOff>142875</xdr:rowOff>
    </xdr:to>
    <xdr:pic>
      <xdr:nvPicPr>
        <xdr:cNvPr id="2371" name="Picture 2370" descr="Edit">
          <a:hlinkClick xmlns:r="http://schemas.openxmlformats.org/officeDocument/2006/relationships" r:id="rId19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32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2371</xdr:row>
      <xdr:rowOff>0</xdr:rowOff>
    </xdr:from>
    <xdr:to>
      <xdr:col>0</xdr:col>
      <xdr:colOff>152400</xdr:colOff>
      <xdr:row>2371</xdr:row>
      <xdr:rowOff>142875</xdr:rowOff>
    </xdr:to>
    <xdr:pic>
      <xdr:nvPicPr>
        <xdr:cNvPr id="2372" name="Picture 2371" descr="Edit">
          <a:hlinkClick xmlns:r="http://schemas.openxmlformats.org/officeDocument/2006/relationships" r:id="rId19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49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2372</xdr:row>
      <xdr:rowOff>0</xdr:rowOff>
    </xdr:from>
    <xdr:to>
      <xdr:col>0</xdr:col>
      <xdr:colOff>152400</xdr:colOff>
      <xdr:row>2372</xdr:row>
      <xdr:rowOff>142875</xdr:rowOff>
    </xdr:to>
    <xdr:pic>
      <xdr:nvPicPr>
        <xdr:cNvPr id="2373" name="Picture 2372" descr="Edit">
          <a:hlinkClick xmlns:r="http://schemas.openxmlformats.org/officeDocument/2006/relationships" r:id="rId19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66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2373</xdr:row>
      <xdr:rowOff>0</xdr:rowOff>
    </xdr:from>
    <xdr:to>
      <xdr:col>0</xdr:col>
      <xdr:colOff>152400</xdr:colOff>
      <xdr:row>2373</xdr:row>
      <xdr:rowOff>142875</xdr:rowOff>
    </xdr:to>
    <xdr:pic>
      <xdr:nvPicPr>
        <xdr:cNvPr id="2374" name="Picture 2373" descr="Edit">
          <a:hlinkClick xmlns:r="http://schemas.openxmlformats.org/officeDocument/2006/relationships" r:id="rId19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84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2374</xdr:row>
      <xdr:rowOff>0</xdr:rowOff>
    </xdr:from>
    <xdr:to>
      <xdr:col>0</xdr:col>
      <xdr:colOff>152400</xdr:colOff>
      <xdr:row>2374</xdr:row>
      <xdr:rowOff>142875</xdr:rowOff>
    </xdr:to>
    <xdr:pic>
      <xdr:nvPicPr>
        <xdr:cNvPr id="2375" name="Picture 2374" descr="Edit">
          <a:hlinkClick xmlns:r="http://schemas.openxmlformats.org/officeDocument/2006/relationships" r:id="rId1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1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2375</xdr:row>
      <xdr:rowOff>0</xdr:rowOff>
    </xdr:from>
    <xdr:to>
      <xdr:col>0</xdr:col>
      <xdr:colOff>152400</xdr:colOff>
      <xdr:row>2375</xdr:row>
      <xdr:rowOff>142875</xdr:rowOff>
    </xdr:to>
    <xdr:pic>
      <xdr:nvPicPr>
        <xdr:cNvPr id="2376" name="Picture 2375" descr="Edit">
          <a:hlinkClick xmlns:r="http://schemas.openxmlformats.org/officeDocument/2006/relationships" r:id="rId1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18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2376</xdr:row>
      <xdr:rowOff>0</xdr:rowOff>
    </xdr:from>
    <xdr:to>
      <xdr:col>0</xdr:col>
      <xdr:colOff>152400</xdr:colOff>
      <xdr:row>2376</xdr:row>
      <xdr:rowOff>142875</xdr:rowOff>
    </xdr:to>
    <xdr:pic>
      <xdr:nvPicPr>
        <xdr:cNvPr id="2377" name="Picture 2376" descr="Edit">
          <a:hlinkClick xmlns:r="http://schemas.openxmlformats.org/officeDocument/2006/relationships" r:id="rId1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35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2377</xdr:row>
      <xdr:rowOff>0</xdr:rowOff>
    </xdr:from>
    <xdr:to>
      <xdr:col>0</xdr:col>
      <xdr:colOff>152400</xdr:colOff>
      <xdr:row>2377</xdr:row>
      <xdr:rowOff>142875</xdr:rowOff>
    </xdr:to>
    <xdr:pic>
      <xdr:nvPicPr>
        <xdr:cNvPr id="2378" name="Picture 2377" descr="Edit">
          <a:hlinkClick xmlns:r="http://schemas.openxmlformats.org/officeDocument/2006/relationships" r:id="rId19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52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2378</xdr:row>
      <xdr:rowOff>0</xdr:rowOff>
    </xdr:from>
    <xdr:to>
      <xdr:col>0</xdr:col>
      <xdr:colOff>152400</xdr:colOff>
      <xdr:row>2378</xdr:row>
      <xdr:rowOff>142875</xdr:rowOff>
    </xdr:to>
    <xdr:pic>
      <xdr:nvPicPr>
        <xdr:cNvPr id="2379" name="Picture 2378" descr="Edit">
          <a:hlinkClick xmlns:r="http://schemas.openxmlformats.org/officeDocument/2006/relationships" r:id="rId19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9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2379</xdr:row>
      <xdr:rowOff>0</xdr:rowOff>
    </xdr:from>
    <xdr:to>
      <xdr:col>0</xdr:col>
      <xdr:colOff>152400</xdr:colOff>
      <xdr:row>2379</xdr:row>
      <xdr:rowOff>142875</xdr:rowOff>
    </xdr:to>
    <xdr:pic>
      <xdr:nvPicPr>
        <xdr:cNvPr id="2380" name="Picture 2379" descr="Edit">
          <a:hlinkClick xmlns:r="http://schemas.openxmlformats.org/officeDocument/2006/relationships" r:id="rId19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87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2380</xdr:row>
      <xdr:rowOff>0</xdr:rowOff>
    </xdr:from>
    <xdr:to>
      <xdr:col>0</xdr:col>
      <xdr:colOff>152400</xdr:colOff>
      <xdr:row>2380</xdr:row>
      <xdr:rowOff>142875</xdr:rowOff>
    </xdr:to>
    <xdr:pic>
      <xdr:nvPicPr>
        <xdr:cNvPr id="2381" name="Picture 2380" descr="Edit">
          <a:hlinkClick xmlns:r="http://schemas.openxmlformats.org/officeDocument/2006/relationships" r:id="rId19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04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2381</xdr:row>
      <xdr:rowOff>0</xdr:rowOff>
    </xdr:from>
    <xdr:to>
      <xdr:col>0</xdr:col>
      <xdr:colOff>152400</xdr:colOff>
      <xdr:row>2381</xdr:row>
      <xdr:rowOff>142875</xdr:rowOff>
    </xdr:to>
    <xdr:pic>
      <xdr:nvPicPr>
        <xdr:cNvPr id="2382" name="Picture 2381" descr="Edit">
          <a:hlinkClick xmlns:r="http://schemas.openxmlformats.org/officeDocument/2006/relationships" r:id="rId19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1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2382</xdr:row>
      <xdr:rowOff>0</xdr:rowOff>
    </xdr:from>
    <xdr:to>
      <xdr:col>0</xdr:col>
      <xdr:colOff>152400</xdr:colOff>
      <xdr:row>2382</xdr:row>
      <xdr:rowOff>142875</xdr:rowOff>
    </xdr:to>
    <xdr:pic>
      <xdr:nvPicPr>
        <xdr:cNvPr id="2383" name="Picture 2382" descr="Edit">
          <a:hlinkClick xmlns:r="http://schemas.openxmlformats.org/officeDocument/2006/relationships" r:id="rId19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38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2383</xdr:row>
      <xdr:rowOff>0</xdr:rowOff>
    </xdr:from>
    <xdr:to>
      <xdr:col>0</xdr:col>
      <xdr:colOff>152400</xdr:colOff>
      <xdr:row>2383</xdr:row>
      <xdr:rowOff>142875</xdr:rowOff>
    </xdr:to>
    <xdr:pic>
      <xdr:nvPicPr>
        <xdr:cNvPr id="2384" name="Picture 2383" descr="Edit">
          <a:hlinkClick xmlns:r="http://schemas.openxmlformats.org/officeDocument/2006/relationships" r:id="rId19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55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2384</xdr:row>
      <xdr:rowOff>0</xdr:rowOff>
    </xdr:from>
    <xdr:to>
      <xdr:col>0</xdr:col>
      <xdr:colOff>152400</xdr:colOff>
      <xdr:row>2384</xdr:row>
      <xdr:rowOff>142875</xdr:rowOff>
    </xdr:to>
    <xdr:pic>
      <xdr:nvPicPr>
        <xdr:cNvPr id="2385" name="Picture 2384" descr="Edit">
          <a:hlinkClick xmlns:r="http://schemas.openxmlformats.org/officeDocument/2006/relationships" r:id="rId19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72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2385</xdr:row>
      <xdr:rowOff>0</xdr:rowOff>
    </xdr:from>
    <xdr:to>
      <xdr:col>0</xdr:col>
      <xdr:colOff>152400</xdr:colOff>
      <xdr:row>2385</xdr:row>
      <xdr:rowOff>142875</xdr:rowOff>
    </xdr:to>
    <xdr:pic>
      <xdr:nvPicPr>
        <xdr:cNvPr id="2386" name="Picture 2385" descr="Edit">
          <a:hlinkClick xmlns:r="http://schemas.openxmlformats.org/officeDocument/2006/relationships" r:id="rId19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89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2386</xdr:row>
      <xdr:rowOff>0</xdr:rowOff>
    </xdr:from>
    <xdr:to>
      <xdr:col>0</xdr:col>
      <xdr:colOff>152400</xdr:colOff>
      <xdr:row>2386</xdr:row>
      <xdr:rowOff>142875</xdr:rowOff>
    </xdr:to>
    <xdr:pic>
      <xdr:nvPicPr>
        <xdr:cNvPr id="2387" name="Picture 2386" descr="Edit">
          <a:hlinkClick xmlns:r="http://schemas.openxmlformats.org/officeDocument/2006/relationships" r:id="rId19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07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2387</xdr:row>
      <xdr:rowOff>0</xdr:rowOff>
    </xdr:from>
    <xdr:to>
      <xdr:col>0</xdr:col>
      <xdr:colOff>152400</xdr:colOff>
      <xdr:row>2387</xdr:row>
      <xdr:rowOff>142875</xdr:rowOff>
    </xdr:to>
    <xdr:pic>
      <xdr:nvPicPr>
        <xdr:cNvPr id="2388" name="Picture 2387" descr="Edit">
          <a:hlinkClick xmlns:r="http://schemas.openxmlformats.org/officeDocument/2006/relationships" r:id="rId19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24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2388</xdr:row>
      <xdr:rowOff>0</xdr:rowOff>
    </xdr:from>
    <xdr:to>
      <xdr:col>0</xdr:col>
      <xdr:colOff>152400</xdr:colOff>
      <xdr:row>2388</xdr:row>
      <xdr:rowOff>142875</xdr:rowOff>
    </xdr:to>
    <xdr:pic>
      <xdr:nvPicPr>
        <xdr:cNvPr id="2389" name="Picture 2388" descr="Edit">
          <a:hlinkClick xmlns:r="http://schemas.openxmlformats.org/officeDocument/2006/relationships" r:id="rId19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41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2389</xdr:row>
      <xdr:rowOff>0</xdr:rowOff>
    </xdr:from>
    <xdr:to>
      <xdr:col>0</xdr:col>
      <xdr:colOff>152400</xdr:colOff>
      <xdr:row>2389</xdr:row>
      <xdr:rowOff>142875</xdr:rowOff>
    </xdr:to>
    <xdr:pic>
      <xdr:nvPicPr>
        <xdr:cNvPr id="2390" name="Picture 2389" descr="Edit">
          <a:hlinkClick xmlns:r="http://schemas.openxmlformats.org/officeDocument/2006/relationships" r:id="rId19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8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2390</xdr:row>
      <xdr:rowOff>0</xdr:rowOff>
    </xdr:from>
    <xdr:to>
      <xdr:col>0</xdr:col>
      <xdr:colOff>152400</xdr:colOff>
      <xdr:row>2390</xdr:row>
      <xdr:rowOff>142875</xdr:rowOff>
    </xdr:to>
    <xdr:pic>
      <xdr:nvPicPr>
        <xdr:cNvPr id="2391" name="Picture 2390" descr="Edit">
          <a:hlinkClick xmlns:r="http://schemas.openxmlformats.org/officeDocument/2006/relationships" r:id="rId19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75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2391</xdr:row>
      <xdr:rowOff>0</xdr:rowOff>
    </xdr:from>
    <xdr:to>
      <xdr:col>0</xdr:col>
      <xdr:colOff>152400</xdr:colOff>
      <xdr:row>2391</xdr:row>
      <xdr:rowOff>142875</xdr:rowOff>
    </xdr:to>
    <xdr:pic>
      <xdr:nvPicPr>
        <xdr:cNvPr id="2392" name="Picture 2391" descr="Edit">
          <a:hlinkClick xmlns:r="http://schemas.openxmlformats.org/officeDocument/2006/relationships" r:id="rId19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2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2392</xdr:row>
      <xdr:rowOff>0</xdr:rowOff>
    </xdr:from>
    <xdr:to>
      <xdr:col>0</xdr:col>
      <xdr:colOff>152400</xdr:colOff>
      <xdr:row>2392</xdr:row>
      <xdr:rowOff>142875</xdr:rowOff>
    </xdr:to>
    <xdr:pic>
      <xdr:nvPicPr>
        <xdr:cNvPr id="2393" name="Picture 2392" descr="Edit">
          <a:hlinkClick xmlns:r="http://schemas.openxmlformats.org/officeDocument/2006/relationships" r:id="rId19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09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2393</xdr:row>
      <xdr:rowOff>0</xdr:rowOff>
    </xdr:from>
    <xdr:to>
      <xdr:col>0</xdr:col>
      <xdr:colOff>152400</xdr:colOff>
      <xdr:row>2393</xdr:row>
      <xdr:rowOff>142875</xdr:rowOff>
    </xdr:to>
    <xdr:pic>
      <xdr:nvPicPr>
        <xdr:cNvPr id="2394" name="Picture 2393" descr="Edit">
          <a:hlinkClick xmlns:r="http://schemas.openxmlformats.org/officeDocument/2006/relationships" r:id="rId19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27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2394</xdr:row>
      <xdr:rowOff>0</xdr:rowOff>
    </xdr:from>
    <xdr:to>
      <xdr:col>0</xdr:col>
      <xdr:colOff>152400</xdr:colOff>
      <xdr:row>2394</xdr:row>
      <xdr:rowOff>142875</xdr:rowOff>
    </xdr:to>
    <xdr:pic>
      <xdr:nvPicPr>
        <xdr:cNvPr id="2395" name="Picture 2394" descr="Edit">
          <a:hlinkClick xmlns:r="http://schemas.openxmlformats.org/officeDocument/2006/relationships" r:id="rId19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44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2395</xdr:row>
      <xdr:rowOff>0</xdr:rowOff>
    </xdr:from>
    <xdr:to>
      <xdr:col>0</xdr:col>
      <xdr:colOff>152400</xdr:colOff>
      <xdr:row>2395</xdr:row>
      <xdr:rowOff>142875</xdr:rowOff>
    </xdr:to>
    <xdr:pic>
      <xdr:nvPicPr>
        <xdr:cNvPr id="2396" name="Picture 2395" descr="Edit">
          <a:hlinkClick xmlns:r="http://schemas.openxmlformats.org/officeDocument/2006/relationships" r:id="rId19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61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2396</xdr:row>
      <xdr:rowOff>0</xdr:rowOff>
    </xdr:from>
    <xdr:to>
      <xdr:col>0</xdr:col>
      <xdr:colOff>152400</xdr:colOff>
      <xdr:row>2396</xdr:row>
      <xdr:rowOff>142875</xdr:rowOff>
    </xdr:to>
    <xdr:pic>
      <xdr:nvPicPr>
        <xdr:cNvPr id="2397" name="Picture 2396" descr="Edit">
          <a:hlinkClick xmlns:r="http://schemas.openxmlformats.org/officeDocument/2006/relationships" r:id="rId19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8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2397</xdr:row>
      <xdr:rowOff>0</xdr:rowOff>
    </xdr:from>
    <xdr:to>
      <xdr:col>0</xdr:col>
      <xdr:colOff>152400</xdr:colOff>
      <xdr:row>2397</xdr:row>
      <xdr:rowOff>142875</xdr:rowOff>
    </xdr:to>
    <xdr:pic>
      <xdr:nvPicPr>
        <xdr:cNvPr id="2398" name="Picture 2397" descr="Edit">
          <a:hlinkClick xmlns:r="http://schemas.openxmlformats.org/officeDocument/2006/relationships" r:id="rId19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95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2398</xdr:row>
      <xdr:rowOff>0</xdr:rowOff>
    </xdr:from>
    <xdr:to>
      <xdr:col>0</xdr:col>
      <xdr:colOff>152400</xdr:colOff>
      <xdr:row>2398</xdr:row>
      <xdr:rowOff>142875</xdr:rowOff>
    </xdr:to>
    <xdr:pic>
      <xdr:nvPicPr>
        <xdr:cNvPr id="2399" name="Picture 2398" descr="Edit">
          <a:hlinkClick xmlns:r="http://schemas.openxmlformats.org/officeDocument/2006/relationships" r:id="rId19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12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2399</xdr:row>
      <xdr:rowOff>0</xdr:rowOff>
    </xdr:from>
    <xdr:to>
      <xdr:col>0</xdr:col>
      <xdr:colOff>152400</xdr:colOff>
      <xdr:row>2399</xdr:row>
      <xdr:rowOff>142875</xdr:rowOff>
    </xdr:to>
    <xdr:pic>
      <xdr:nvPicPr>
        <xdr:cNvPr id="2400" name="Picture 2399" descr="Edit">
          <a:hlinkClick xmlns:r="http://schemas.openxmlformats.org/officeDocument/2006/relationships" r:id="rId19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9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2400</xdr:row>
      <xdr:rowOff>0</xdr:rowOff>
    </xdr:from>
    <xdr:to>
      <xdr:col>0</xdr:col>
      <xdr:colOff>152400</xdr:colOff>
      <xdr:row>2400</xdr:row>
      <xdr:rowOff>142875</xdr:rowOff>
    </xdr:to>
    <xdr:pic>
      <xdr:nvPicPr>
        <xdr:cNvPr id="2401" name="Picture 2400" descr="Edit">
          <a:hlinkClick xmlns:r="http://schemas.openxmlformats.org/officeDocument/2006/relationships" r:id="rId19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7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2401</xdr:row>
      <xdr:rowOff>0</xdr:rowOff>
    </xdr:from>
    <xdr:to>
      <xdr:col>0</xdr:col>
      <xdr:colOff>152400</xdr:colOff>
      <xdr:row>2401</xdr:row>
      <xdr:rowOff>142875</xdr:rowOff>
    </xdr:to>
    <xdr:pic>
      <xdr:nvPicPr>
        <xdr:cNvPr id="2402" name="Picture 2401" descr="Edit">
          <a:hlinkClick xmlns:r="http://schemas.openxmlformats.org/officeDocument/2006/relationships" r:id="rId19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64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2402</xdr:row>
      <xdr:rowOff>0</xdr:rowOff>
    </xdr:from>
    <xdr:to>
      <xdr:col>0</xdr:col>
      <xdr:colOff>152400</xdr:colOff>
      <xdr:row>2402</xdr:row>
      <xdr:rowOff>142875</xdr:rowOff>
    </xdr:to>
    <xdr:pic>
      <xdr:nvPicPr>
        <xdr:cNvPr id="2403" name="Picture 2402" descr="Edit">
          <a:hlinkClick xmlns:r="http://schemas.openxmlformats.org/officeDocument/2006/relationships" r:id="rId19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81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2403</xdr:row>
      <xdr:rowOff>0</xdr:rowOff>
    </xdr:from>
    <xdr:to>
      <xdr:col>0</xdr:col>
      <xdr:colOff>152400</xdr:colOff>
      <xdr:row>2403</xdr:row>
      <xdr:rowOff>142875</xdr:rowOff>
    </xdr:to>
    <xdr:pic>
      <xdr:nvPicPr>
        <xdr:cNvPr id="2404" name="Picture 2403" descr="Edit">
          <a:hlinkClick xmlns:r="http://schemas.openxmlformats.org/officeDocument/2006/relationships" r:id="rId19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8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2404</xdr:row>
      <xdr:rowOff>0</xdr:rowOff>
    </xdr:from>
    <xdr:to>
      <xdr:col>0</xdr:col>
      <xdr:colOff>152400</xdr:colOff>
      <xdr:row>2404</xdr:row>
      <xdr:rowOff>142875</xdr:rowOff>
    </xdr:to>
    <xdr:pic>
      <xdr:nvPicPr>
        <xdr:cNvPr id="2405" name="Picture 2404" descr="Edit">
          <a:hlinkClick xmlns:r="http://schemas.openxmlformats.org/officeDocument/2006/relationships" r:id="rId19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15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2405</xdr:row>
      <xdr:rowOff>0</xdr:rowOff>
    </xdr:from>
    <xdr:to>
      <xdr:col>0</xdr:col>
      <xdr:colOff>152400</xdr:colOff>
      <xdr:row>2405</xdr:row>
      <xdr:rowOff>142875</xdr:rowOff>
    </xdr:to>
    <xdr:pic>
      <xdr:nvPicPr>
        <xdr:cNvPr id="2406" name="Picture 2405" descr="Edit">
          <a:hlinkClick xmlns:r="http://schemas.openxmlformats.org/officeDocument/2006/relationships" r:id="rId19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32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2406</xdr:row>
      <xdr:rowOff>0</xdr:rowOff>
    </xdr:from>
    <xdr:to>
      <xdr:col>0</xdr:col>
      <xdr:colOff>152400</xdr:colOff>
      <xdr:row>2406</xdr:row>
      <xdr:rowOff>142875</xdr:rowOff>
    </xdr:to>
    <xdr:pic>
      <xdr:nvPicPr>
        <xdr:cNvPr id="2407" name="Picture 2406" descr="Edit">
          <a:hlinkClick xmlns:r="http://schemas.openxmlformats.org/officeDocument/2006/relationships" r:id="rId19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9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2407</xdr:row>
      <xdr:rowOff>0</xdr:rowOff>
    </xdr:from>
    <xdr:to>
      <xdr:col>0</xdr:col>
      <xdr:colOff>152400</xdr:colOff>
      <xdr:row>2407</xdr:row>
      <xdr:rowOff>142875</xdr:rowOff>
    </xdr:to>
    <xdr:pic>
      <xdr:nvPicPr>
        <xdr:cNvPr id="2408" name="Picture 2407" descr="Edit">
          <a:hlinkClick xmlns:r="http://schemas.openxmlformats.org/officeDocument/2006/relationships" r:id="rId19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67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2408</xdr:row>
      <xdr:rowOff>0</xdr:rowOff>
    </xdr:from>
    <xdr:to>
      <xdr:col>0</xdr:col>
      <xdr:colOff>152400</xdr:colOff>
      <xdr:row>2408</xdr:row>
      <xdr:rowOff>142875</xdr:rowOff>
    </xdr:to>
    <xdr:pic>
      <xdr:nvPicPr>
        <xdr:cNvPr id="2409" name="Picture 2408" descr="Edit">
          <a:hlinkClick xmlns:r="http://schemas.openxmlformats.org/officeDocument/2006/relationships" r:id="rId19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4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2409</xdr:row>
      <xdr:rowOff>0</xdr:rowOff>
    </xdr:from>
    <xdr:to>
      <xdr:col>0</xdr:col>
      <xdr:colOff>152400</xdr:colOff>
      <xdr:row>2409</xdr:row>
      <xdr:rowOff>142875</xdr:rowOff>
    </xdr:to>
    <xdr:pic>
      <xdr:nvPicPr>
        <xdr:cNvPr id="2410" name="Picture 2409" descr="Edit">
          <a:hlinkClick xmlns:r="http://schemas.openxmlformats.org/officeDocument/2006/relationships" r:id="rId20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1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2410</xdr:row>
      <xdr:rowOff>0</xdr:rowOff>
    </xdr:from>
    <xdr:to>
      <xdr:col>0</xdr:col>
      <xdr:colOff>152400</xdr:colOff>
      <xdr:row>2410</xdr:row>
      <xdr:rowOff>142875</xdr:rowOff>
    </xdr:to>
    <xdr:pic>
      <xdr:nvPicPr>
        <xdr:cNvPr id="2411" name="Picture 2410" descr="Edit">
          <a:hlinkClick xmlns:r="http://schemas.openxmlformats.org/officeDocument/2006/relationships" r:id="rId20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18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2411</xdr:row>
      <xdr:rowOff>0</xdr:rowOff>
    </xdr:from>
    <xdr:to>
      <xdr:col>0</xdr:col>
      <xdr:colOff>152400</xdr:colOff>
      <xdr:row>2411</xdr:row>
      <xdr:rowOff>142875</xdr:rowOff>
    </xdr:to>
    <xdr:pic>
      <xdr:nvPicPr>
        <xdr:cNvPr id="2412" name="Picture 2411" descr="Edit">
          <a:hlinkClick xmlns:r="http://schemas.openxmlformats.org/officeDocument/2006/relationships" r:id="rId20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5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2412</xdr:row>
      <xdr:rowOff>0</xdr:rowOff>
    </xdr:from>
    <xdr:to>
      <xdr:col>0</xdr:col>
      <xdr:colOff>152400</xdr:colOff>
      <xdr:row>2412</xdr:row>
      <xdr:rowOff>142875</xdr:rowOff>
    </xdr:to>
    <xdr:pic>
      <xdr:nvPicPr>
        <xdr:cNvPr id="2413" name="Picture 2412" descr="Edit">
          <a:hlinkClick xmlns:r="http://schemas.openxmlformats.org/officeDocument/2006/relationships" r:id="rId20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52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2413</xdr:row>
      <xdr:rowOff>0</xdr:rowOff>
    </xdr:from>
    <xdr:to>
      <xdr:col>0</xdr:col>
      <xdr:colOff>152400</xdr:colOff>
      <xdr:row>2413</xdr:row>
      <xdr:rowOff>142875</xdr:rowOff>
    </xdr:to>
    <xdr:pic>
      <xdr:nvPicPr>
        <xdr:cNvPr id="2414" name="Picture 2413" descr="Edit">
          <a:hlinkClick xmlns:r="http://schemas.openxmlformats.org/officeDocument/2006/relationships" r:id="rId20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69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2414</xdr:row>
      <xdr:rowOff>0</xdr:rowOff>
    </xdr:from>
    <xdr:to>
      <xdr:col>0</xdr:col>
      <xdr:colOff>152400</xdr:colOff>
      <xdr:row>2414</xdr:row>
      <xdr:rowOff>142875</xdr:rowOff>
    </xdr:to>
    <xdr:pic>
      <xdr:nvPicPr>
        <xdr:cNvPr id="2415" name="Picture 2414" descr="Edit">
          <a:hlinkClick xmlns:r="http://schemas.openxmlformats.org/officeDocument/2006/relationships" r:id="rId20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87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2415</xdr:row>
      <xdr:rowOff>0</xdr:rowOff>
    </xdr:from>
    <xdr:to>
      <xdr:col>0</xdr:col>
      <xdr:colOff>152400</xdr:colOff>
      <xdr:row>2415</xdr:row>
      <xdr:rowOff>142875</xdr:rowOff>
    </xdr:to>
    <xdr:pic>
      <xdr:nvPicPr>
        <xdr:cNvPr id="2416" name="Picture 2415" descr="Edit">
          <a:hlinkClick xmlns:r="http://schemas.openxmlformats.org/officeDocument/2006/relationships" r:id="rId20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4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2416</xdr:row>
      <xdr:rowOff>0</xdr:rowOff>
    </xdr:from>
    <xdr:to>
      <xdr:col>0</xdr:col>
      <xdr:colOff>152400</xdr:colOff>
      <xdr:row>2416</xdr:row>
      <xdr:rowOff>142875</xdr:rowOff>
    </xdr:to>
    <xdr:pic>
      <xdr:nvPicPr>
        <xdr:cNvPr id="2417" name="Picture 2416" descr="Edit">
          <a:hlinkClick xmlns:r="http://schemas.openxmlformats.org/officeDocument/2006/relationships" r:id="rId20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21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2417</xdr:row>
      <xdr:rowOff>0</xdr:rowOff>
    </xdr:from>
    <xdr:to>
      <xdr:col>0</xdr:col>
      <xdr:colOff>152400</xdr:colOff>
      <xdr:row>2417</xdr:row>
      <xdr:rowOff>142875</xdr:rowOff>
    </xdr:to>
    <xdr:pic>
      <xdr:nvPicPr>
        <xdr:cNvPr id="2418" name="Picture 2417" descr="Edit">
          <a:hlinkClick xmlns:r="http://schemas.openxmlformats.org/officeDocument/2006/relationships" r:id="rId20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8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2418</xdr:row>
      <xdr:rowOff>0</xdr:rowOff>
    </xdr:from>
    <xdr:to>
      <xdr:col>0</xdr:col>
      <xdr:colOff>152400</xdr:colOff>
      <xdr:row>2418</xdr:row>
      <xdr:rowOff>142875</xdr:rowOff>
    </xdr:to>
    <xdr:pic>
      <xdr:nvPicPr>
        <xdr:cNvPr id="2419" name="Picture 2418" descr="Edit">
          <a:hlinkClick xmlns:r="http://schemas.openxmlformats.org/officeDocument/2006/relationships" r:id="rId20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5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2419</xdr:row>
      <xdr:rowOff>0</xdr:rowOff>
    </xdr:from>
    <xdr:to>
      <xdr:col>0</xdr:col>
      <xdr:colOff>152400</xdr:colOff>
      <xdr:row>2419</xdr:row>
      <xdr:rowOff>142875</xdr:rowOff>
    </xdr:to>
    <xdr:pic>
      <xdr:nvPicPr>
        <xdr:cNvPr id="2420" name="Picture 2419" descr="Edit">
          <a:hlinkClick xmlns:r="http://schemas.openxmlformats.org/officeDocument/2006/relationships" r:id="rId20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72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2420</xdr:row>
      <xdr:rowOff>0</xdr:rowOff>
    </xdr:from>
    <xdr:to>
      <xdr:col>0</xdr:col>
      <xdr:colOff>152400</xdr:colOff>
      <xdr:row>2420</xdr:row>
      <xdr:rowOff>142875</xdr:rowOff>
    </xdr:to>
    <xdr:pic>
      <xdr:nvPicPr>
        <xdr:cNvPr id="2421" name="Picture 2420" descr="Edit">
          <a:hlinkClick xmlns:r="http://schemas.openxmlformats.org/officeDocument/2006/relationships" r:id="rId20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89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2421</xdr:row>
      <xdr:rowOff>0</xdr:rowOff>
    </xdr:from>
    <xdr:to>
      <xdr:col>0</xdr:col>
      <xdr:colOff>152400</xdr:colOff>
      <xdr:row>2421</xdr:row>
      <xdr:rowOff>142875</xdr:rowOff>
    </xdr:to>
    <xdr:pic>
      <xdr:nvPicPr>
        <xdr:cNvPr id="2422" name="Picture 2421" descr="Edit">
          <a:hlinkClick xmlns:r="http://schemas.openxmlformats.org/officeDocument/2006/relationships" r:id="rId20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07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2422</xdr:row>
      <xdr:rowOff>0</xdr:rowOff>
    </xdr:from>
    <xdr:to>
      <xdr:col>0</xdr:col>
      <xdr:colOff>152400</xdr:colOff>
      <xdr:row>2422</xdr:row>
      <xdr:rowOff>142875</xdr:rowOff>
    </xdr:to>
    <xdr:pic>
      <xdr:nvPicPr>
        <xdr:cNvPr id="2423" name="Picture 2422" descr="Edit">
          <a:hlinkClick xmlns:r="http://schemas.openxmlformats.org/officeDocument/2006/relationships" r:id="rId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24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2423</xdr:row>
      <xdr:rowOff>0</xdr:rowOff>
    </xdr:from>
    <xdr:to>
      <xdr:col>0</xdr:col>
      <xdr:colOff>152400</xdr:colOff>
      <xdr:row>2423</xdr:row>
      <xdr:rowOff>142875</xdr:rowOff>
    </xdr:to>
    <xdr:pic>
      <xdr:nvPicPr>
        <xdr:cNvPr id="2424" name="Picture 2423" descr="Edit">
          <a:hlinkClick xmlns:r="http://schemas.openxmlformats.org/officeDocument/2006/relationships" r:id="rId20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41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2424</xdr:row>
      <xdr:rowOff>0</xdr:rowOff>
    </xdr:from>
    <xdr:to>
      <xdr:col>0</xdr:col>
      <xdr:colOff>152400</xdr:colOff>
      <xdr:row>2424</xdr:row>
      <xdr:rowOff>142875</xdr:rowOff>
    </xdr:to>
    <xdr:pic>
      <xdr:nvPicPr>
        <xdr:cNvPr id="2425" name="Picture 2424" descr="Edit">
          <a:hlinkClick xmlns:r="http://schemas.openxmlformats.org/officeDocument/2006/relationships" r:id="rId20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58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2425</xdr:row>
      <xdr:rowOff>0</xdr:rowOff>
    </xdr:from>
    <xdr:to>
      <xdr:col>0</xdr:col>
      <xdr:colOff>152400</xdr:colOff>
      <xdr:row>2425</xdr:row>
      <xdr:rowOff>142875</xdr:rowOff>
    </xdr:to>
    <xdr:pic>
      <xdr:nvPicPr>
        <xdr:cNvPr id="2426" name="Picture 2425" descr="Edit">
          <a:hlinkClick xmlns:r="http://schemas.openxmlformats.org/officeDocument/2006/relationships" r:id="rId20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75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2426</xdr:row>
      <xdr:rowOff>0</xdr:rowOff>
    </xdr:from>
    <xdr:to>
      <xdr:col>0</xdr:col>
      <xdr:colOff>152400</xdr:colOff>
      <xdr:row>2426</xdr:row>
      <xdr:rowOff>142875</xdr:rowOff>
    </xdr:to>
    <xdr:pic>
      <xdr:nvPicPr>
        <xdr:cNvPr id="2427" name="Picture 2426" descr="Edit">
          <a:hlinkClick xmlns:r="http://schemas.openxmlformats.org/officeDocument/2006/relationships" r:id="rId20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2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2427</xdr:row>
      <xdr:rowOff>0</xdr:rowOff>
    </xdr:from>
    <xdr:to>
      <xdr:col>0</xdr:col>
      <xdr:colOff>152400</xdr:colOff>
      <xdr:row>2427</xdr:row>
      <xdr:rowOff>142875</xdr:rowOff>
    </xdr:to>
    <xdr:pic>
      <xdr:nvPicPr>
        <xdr:cNvPr id="2428" name="Picture 2427" descr="Edit">
          <a:hlinkClick xmlns:r="http://schemas.openxmlformats.org/officeDocument/2006/relationships" r:id="rId20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09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2428</xdr:row>
      <xdr:rowOff>0</xdr:rowOff>
    </xdr:from>
    <xdr:to>
      <xdr:col>0</xdr:col>
      <xdr:colOff>152400</xdr:colOff>
      <xdr:row>2428</xdr:row>
      <xdr:rowOff>142875</xdr:rowOff>
    </xdr:to>
    <xdr:pic>
      <xdr:nvPicPr>
        <xdr:cNvPr id="2429" name="Picture 2428" descr="Edit">
          <a:hlinkClick xmlns:r="http://schemas.openxmlformats.org/officeDocument/2006/relationships" r:id="rId20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7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2429</xdr:row>
      <xdr:rowOff>0</xdr:rowOff>
    </xdr:from>
    <xdr:to>
      <xdr:col>0</xdr:col>
      <xdr:colOff>152400</xdr:colOff>
      <xdr:row>2429</xdr:row>
      <xdr:rowOff>142875</xdr:rowOff>
    </xdr:to>
    <xdr:pic>
      <xdr:nvPicPr>
        <xdr:cNvPr id="2430" name="Picture 2429" descr="Edit">
          <a:hlinkClick xmlns:r="http://schemas.openxmlformats.org/officeDocument/2006/relationships" r:id="rId20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44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2430</xdr:row>
      <xdr:rowOff>0</xdr:rowOff>
    </xdr:from>
    <xdr:to>
      <xdr:col>0</xdr:col>
      <xdr:colOff>152400</xdr:colOff>
      <xdr:row>2430</xdr:row>
      <xdr:rowOff>142875</xdr:rowOff>
    </xdr:to>
    <xdr:pic>
      <xdr:nvPicPr>
        <xdr:cNvPr id="2431" name="Picture 2430" descr="Edit">
          <a:hlinkClick xmlns:r="http://schemas.openxmlformats.org/officeDocument/2006/relationships" r:id="rId20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61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2431</xdr:row>
      <xdr:rowOff>0</xdr:rowOff>
    </xdr:from>
    <xdr:to>
      <xdr:col>0</xdr:col>
      <xdr:colOff>152400</xdr:colOff>
      <xdr:row>2431</xdr:row>
      <xdr:rowOff>142875</xdr:rowOff>
    </xdr:to>
    <xdr:pic>
      <xdr:nvPicPr>
        <xdr:cNvPr id="2432" name="Picture 2431" descr="Edit">
          <a:hlinkClick xmlns:r="http://schemas.openxmlformats.org/officeDocument/2006/relationships" r:id="rId20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78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2432</xdr:row>
      <xdr:rowOff>0</xdr:rowOff>
    </xdr:from>
    <xdr:to>
      <xdr:col>0</xdr:col>
      <xdr:colOff>152400</xdr:colOff>
      <xdr:row>2432</xdr:row>
      <xdr:rowOff>142875</xdr:rowOff>
    </xdr:to>
    <xdr:pic>
      <xdr:nvPicPr>
        <xdr:cNvPr id="2433" name="Picture 2432" descr="Edit">
          <a:hlinkClick xmlns:r="http://schemas.openxmlformats.org/officeDocument/2006/relationships" r:id="rId20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95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2433</xdr:row>
      <xdr:rowOff>0</xdr:rowOff>
    </xdr:from>
    <xdr:to>
      <xdr:col>0</xdr:col>
      <xdr:colOff>152400</xdr:colOff>
      <xdr:row>2433</xdr:row>
      <xdr:rowOff>142875</xdr:rowOff>
    </xdr:to>
    <xdr:pic>
      <xdr:nvPicPr>
        <xdr:cNvPr id="2434" name="Picture 2433" descr="Edit">
          <a:hlinkClick xmlns:r="http://schemas.openxmlformats.org/officeDocument/2006/relationships" r:id="rId20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2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2434</xdr:row>
      <xdr:rowOff>0</xdr:rowOff>
    </xdr:from>
    <xdr:to>
      <xdr:col>0</xdr:col>
      <xdr:colOff>152400</xdr:colOff>
      <xdr:row>2434</xdr:row>
      <xdr:rowOff>142875</xdr:rowOff>
    </xdr:to>
    <xdr:pic>
      <xdr:nvPicPr>
        <xdr:cNvPr id="2435" name="Picture 2434" descr="Edit">
          <a:hlinkClick xmlns:r="http://schemas.openxmlformats.org/officeDocument/2006/relationships" r:id="rId20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29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2435</xdr:row>
      <xdr:rowOff>0</xdr:rowOff>
    </xdr:from>
    <xdr:to>
      <xdr:col>0</xdr:col>
      <xdr:colOff>152400</xdr:colOff>
      <xdr:row>2435</xdr:row>
      <xdr:rowOff>142875</xdr:rowOff>
    </xdr:to>
    <xdr:pic>
      <xdr:nvPicPr>
        <xdr:cNvPr id="2436" name="Picture 2435" descr="Edit">
          <a:hlinkClick xmlns:r="http://schemas.openxmlformats.org/officeDocument/2006/relationships" r:id="rId20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47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2436</xdr:row>
      <xdr:rowOff>0</xdr:rowOff>
    </xdr:from>
    <xdr:to>
      <xdr:col>0</xdr:col>
      <xdr:colOff>152400</xdr:colOff>
      <xdr:row>2436</xdr:row>
      <xdr:rowOff>142875</xdr:rowOff>
    </xdr:to>
    <xdr:pic>
      <xdr:nvPicPr>
        <xdr:cNvPr id="2437" name="Picture 2436" descr="Edit">
          <a:hlinkClick xmlns:r="http://schemas.openxmlformats.org/officeDocument/2006/relationships" r:id="rId20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64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2437</xdr:row>
      <xdr:rowOff>0</xdr:rowOff>
    </xdr:from>
    <xdr:to>
      <xdr:col>0</xdr:col>
      <xdr:colOff>152400</xdr:colOff>
      <xdr:row>2437</xdr:row>
      <xdr:rowOff>142875</xdr:rowOff>
    </xdr:to>
    <xdr:pic>
      <xdr:nvPicPr>
        <xdr:cNvPr id="2438" name="Picture 2437" descr="Edit">
          <a:hlinkClick xmlns:r="http://schemas.openxmlformats.org/officeDocument/2006/relationships" r:id="rId20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81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2438</xdr:row>
      <xdr:rowOff>0</xdr:rowOff>
    </xdr:from>
    <xdr:to>
      <xdr:col>0</xdr:col>
      <xdr:colOff>152400</xdr:colOff>
      <xdr:row>2438</xdr:row>
      <xdr:rowOff>142875</xdr:rowOff>
    </xdr:to>
    <xdr:pic>
      <xdr:nvPicPr>
        <xdr:cNvPr id="2439" name="Picture 2438" descr="Edit">
          <a:hlinkClick xmlns:r="http://schemas.openxmlformats.org/officeDocument/2006/relationships" r:id="rId20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98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2439</xdr:row>
      <xdr:rowOff>0</xdr:rowOff>
    </xdr:from>
    <xdr:to>
      <xdr:col>0</xdr:col>
      <xdr:colOff>152400</xdr:colOff>
      <xdr:row>2439</xdr:row>
      <xdr:rowOff>142875</xdr:rowOff>
    </xdr:to>
    <xdr:pic>
      <xdr:nvPicPr>
        <xdr:cNvPr id="2440" name="Picture 2439" descr="Edit">
          <a:hlinkClick xmlns:r="http://schemas.openxmlformats.org/officeDocument/2006/relationships" r:id="rId20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5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2440</xdr:row>
      <xdr:rowOff>0</xdr:rowOff>
    </xdr:from>
    <xdr:to>
      <xdr:col>0</xdr:col>
      <xdr:colOff>152400</xdr:colOff>
      <xdr:row>2440</xdr:row>
      <xdr:rowOff>142875</xdr:rowOff>
    </xdr:to>
    <xdr:pic>
      <xdr:nvPicPr>
        <xdr:cNvPr id="2441" name="Picture 2440" descr="Edit">
          <a:hlinkClick xmlns:r="http://schemas.openxmlformats.org/officeDocument/2006/relationships" r:id="rId20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32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2441</xdr:row>
      <xdr:rowOff>0</xdr:rowOff>
    </xdr:from>
    <xdr:to>
      <xdr:col>0</xdr:col>
      <xdr:colOff>152400</xdr:colOff>
      <xdr:row>2441</xdr:row>
      <xdr:rowOff>142875</xdr:rowOff>
    </xdr:to>
    <xdr:pic>
      <xdr:nvPicPr>
        <xdr:cNvPr id="2442" name="Picture 2441" descr="Edit">
          <a:hlinkClick xmlns:r="http://schemas.openxmlformats.org/officeDocument/2006/relationships" r:id="rId20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49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2442</xdr:row>
      <xdr:rowOff>0</xdr:rowOff>
    </xdr:from>
    <xdr:to>
      <xdr:col>0</xdr:col>
      <xdr:colOff>152400</xdr:colOff>
      <xdr:row>2442</xdr:row>
      <xdr:rowOff>142875</xdr:rowOff>
    </xdr:to>
    <xdr:pic>
      <xdr:nvPicPr>
        <xdr:cNvPr id="2443" name="Picture 2442" descr="Edit">
          <a:hlinkClick xmlns:r="http://schemas.openxmlformats.org/officeDocument/2006/relationships" r:id="rId20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67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2443</xdr:row>
      <xdr:rowOff>0</xdr:rowOff>
    </xdr:from>
    <xdr:to>
      <xdr:col>0</xdr:col>
      <xdr:colOff>152400</xdr:colOff>
      <xdr:row>2443</xdr:row>
      <xdr:rowOff>142875</xdr:rowOff>
    </xdr:to>
    <xdr:pic>
      <xdr:nvPicPr>
        <xdr:cNvPr id="2444" name="Picture 2443" descr="Edit">
          <a:hlinkClick xmlns:r="http://schemas.openxmlformats.org/officeDocument/2006/relationships" r:id="rId20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84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2444</xdr:row>
      <xdr:rowOff>0</xdr:rowOff>
    </xdr:from>
    <xdr:to>
      <xdr:col>0</xdr:col>
      <xdr:colOff>152400</xdr:colOff>
      <xdr:row>2444</xdr:row>
      <xdr:rowOff>142875</xdr:rowOff>
    </xdr:to>
    <xdr:pic>
      <xdr:nvPicPr>
        <xdr:cNvPr id="2445" name="Picture 2444" descr="Edit">
          <a:hlinkClick xmlns:r="http://schemas.openxmlformats.org/officeDocument/2006/relationships" r:id="rId20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01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2445</xdr:row>
      <xdr:rowOff>0</xdr:rowOff>
    </xdr:from>
    <xdr:to>
      <xdr:col>0</xdr:col>
      <xdr:colOff>152400</xdr:colOff>
      <xdr:row>2445</xdr:row>
      <xdr:rowOff>142875</xdr:rowOff>
    </xdr:to>
    <xdr:pic>
      <xdr:nvPicPr>
        <xdr:cNvPr id="2446" name="Picture 2445" descr="Edit">
          <a:hlinkClick xmlns:r="http://schemas.openxmlformats.org/officeDocument/2006/relationships" r:id="rId20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8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2446</xdr:row>
      <xdr:rowOff>0</xdr:rowOff>
    </xdr:from>
    <xdr:to>
      <xdr:col>0</xdr:col>
      <xdr:colOff>152400</xdr:colOff>
      <xdr:row>2446</xdr:row>
      <xdr:rowOff>142875</xdr:rowOff>
    </xdr:to>
    <xdr:pic>
      <xdr:nvPicPr>
        <xdr:cNvPr id="2447" name="Picture 2446" descr="Edit">
          <a:hlinkClick xmlns:r="http://schemas.openxmlformats.org/officeDocument/2006/relationships" r:id="rId20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35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2447</xdr:row>
      <xdr:rowOff>0</xdr:rowOff>
    </xdr:from>
    <xdr:to>
      <xdr:col>0</xdr:col>
      <xdr:colOff>152400</xdr:colOff>
      <xdr:row>2447</xdr:row>
      <xdr:rowOff>142875</xdr:rowOff>
    </xdr:to>
    <xdr:pic>
      <xdr:nvPicPr>
        <xdr:cNvPr id="2448" name="Picture 2447" descr="Edit">
          <a:hlinkClick xmlns:r="http://schemas.openxmlformats.org/officeDocument/2006/relationships" r:id="rId20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52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2448</xdr:row>
      <xdr:rowOff>0</xdr:rowOff>
    </xdr:from>
    <xdr:to>
      <xdr:col>0</xdr:col>
      <xdr:colOff>152400</xdr:colOff>
      <xdr:row>2448</xdr:row>
      <xdr:rowOff>142875</xdr:rowOff>
    </xdr:to>
    <xdr:pic>
      <xdr:nvPicPr>
        <xdr:cNvPr id="2449" name="Picture 2448" descr="Edit">
          <a:hlinkClick xmlns:r="http://schemas.openxmlformats.org/officeDocument/2006/relationships" r:id="rId20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70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2449</xdr:row>
      <xdr:rowOff>0</xdr:rowOff>
    </xdr:from>
    <xdr:to>
      <xdr:col>0</xdr:col>
      <xdr:colOff>152400</xdr:colOff>
      <xdr:row>2449</xdr:row>
      <xdr:rowOff>142875</xdr:rowOff>
    </xdr:to>
    <xdr:pic>
      <xdr:nvPicPr>
        <xdr:cNvPr id="2450" name="Picture 2449" descr="Edit">
          <a:hlinkClick xmlns:r="http://schemas.openxmlformats.org/officeDocument/2006/relationships" r:id="rId20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87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2450</xdr:row>
      <xdr:rowOff>0</xdr:rowOff>
    </xdr:from>
    <xdr:to>
      <xdr:col>0</xdr:col>
      <xdr:colOff>152400</xdr:colOff>
      <xdr:row>2450</xdr:row>
      <xdr:rowOff>142875</xdr:rowOff>
    </xdr:to>
    <xdr:pic>
      <xdr:nvPicPr>
        <xdr:cNvPr id="2451" name="Picture 2450" descr="Edit">
          <a:hlinkClick xmlns:r="http://schemas.openxmlformats.org/officeDocument/2006/relationships" r:id="rId20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4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2451</xdr:row>
      <xdr:rowOff>0</xdr:rowOff>
    </xdr:from>
    <xdr:to>
      <xdr:col>0</xdr:col>
      <xdr:colOff>152400</xdr:colOff>
      <xdr:row>2451</xdr:row>
      <xdr:rowOff>142875</xdr:rowOff>
    </xdr:to>
    <xdr:pic>
      <xdr:nvPicPr>
        <xdr:cNvPr id="2452" name="Picture 2451" descr="Edit">
          <a:hlinkClick xmlns:r="http://schemas.openxmlformats.org/officeDocument/2006/relationships" r:id="rId20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21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2452</xdr:row>
      <xdr:rowOff>0</xdr:rowOff>
    </xdr:from>
    <xdr:to>
      <xdr:col>0</xdr:col>
      <xdr:colOff>152400</xdr:colOff>
      <xdr:row>2452</xdr:row>
      <xdr:rowOff>142875</xdr:rowOff>
    </xdr:to>
    <xdr:pic>
      <xdr:nvPicPr>
        <xdr:cNvPr id="2453" name="Picture 2452" descr="Edit">
          <a:hlinkClick xmlns:r="http://schemas.openxmlformats.org/officeDocument/2006/relationships" r:id="rId20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38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2453</xdr:row>
      <xdr:rowOff>0</xdr:rowOff>
    </xdr:from>
    <xdr:to>
      <xdr:col>0</xdr:col>
      <xdr:colOff>152400</xdr:colOff>
      <xdr:row>2453</xdr:row>
      <xdr:rowOff>142875</xdr:rowOff>
    </xdr:to>
    <xdr:pic>
      <xdr:nvPicPr>
        <xdr:cNvPr id="2454" name="Picture 2453" descr="Edit">
          <a:hlinkClick xmlns:r="http://schemas.openxmlformats.org/officeDocument/2006/relationships" r:id="rId20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55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2454</xdr:row>
      <xdr:rowOff>0</xdr:rowOff>
    </xdr:from>
    <xdr:to>
      <xdr:col>0</xdr:col>
      <xdr:colOff>152400</xdr:colOff>
      <xdr:row>2454</xdr:row>
      <xdr:rowOff>142875</xdr:rowOff>
    </xdr:to>
    <xdr:pic>
      <xdr:nvPicPr>
        <xdr:cNvPr id="2455" name="Picture 2454" descr="Edit">
          <a:hlinkClick xmlns:r="http://schemas.openxmlformats.org/officeDocument/2006/relationships" r:id="rId20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72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2455</xdr:row>
      <xdr:rowOff>0</xdr:rowOff>
    </xdr:from>
    <xdr:to>
      <xdr:col>0</xdr:col>
      <xdr:colOff>152400</xdr:colOff>
      <xdr:row>2455</xdr:row>
      <xdr:rowOff>142875</xdr:rowOff>
    </xdr:to>
    <xdr:pic>
      <xdr:nvPicPr>
        <xdr:cNvPr id="2456" name="Picture 2455" descr="Edit">
          <a:hlinkClick xmlns:r="http://schemas.openxmlformats.org/officeDocument/2006/relationships" r:id="rId20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90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2456</xdr:row>
      <xdr:rowOff>0</xdr:rowOff>
    </xdr:from>
    <xdr:to>
      <xdr:col>0</xdr:col>
      <xdr:colOff>152400</xdr:colOff>
      <xdr:row>2456</xdr:row>
      <xdr:rowOff>142875</xdr:rowOff>
    </xdr:to>
    <xdr:pic>
      <xdr:nvPicPr>
        <xdr:cNvPr id="2457" name="Picture 2456" descr="Edit">
          <a:hlinkClick xmlns:r="http://schemas.openxmlformats.org/officeDocument/2006/relationships" r:id="rId20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7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2457</xdr:row>
      <xdr:rowOff>0</xdr:rowOff>
    </xdr:from>
    <xdr:to>
      <xdr:col>0</xdr:col>
      <xdr:colOff>152400</xdr:colOff>
      <xdr:row>2457</xdr:row>
      <xdr:rowOff>142875</xdr:rowOff>
    </xdr:to>
    <xdr:pic>
      <xdr:nvPicPr>
        <xdr:cNvPr id="2458" name="Picture 2457" descr="Edit">
          <a:hlinkClick xmlns:r="http://schemas.openxmlformats.org/officeDocument/2006/relationships" r:id="rId20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24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2458</xdr:row>
      <xdr:rowOff>0</xdr:rowOff>
    </xdr:from>
    <xdr:to>
      <xdr:col>0</xdr:col>
      <xdr:colOff>152400</xdr:colOff>
      <xdr:row>2458</xdr:row>
      <xdr:rowOff>142875</xdr:rowOff>
    </xdr:to>
    <xdr:pic>
      <xdr:nvPicPr>
        <xdr:cNvPr id="2459" name="Picture 2458" descr="Edit">
          <a:hlinkClick xmlns:r="http://schemas.openxmlformats.org/officeDocument/2006/relationships" r:id="rId20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41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2459</xdr:row>
      <xdr:rowOff>0</xdr:rowOff>
    </xdr:from>
    <xdr:to>
      <xdr:col>0</xdr:col>
      <xdr:colOff>152400</xdr:colOff>
      <xdr:row>2459</xdr:row>
      <xdr:rowOff>142875</xdr:rowOff>
    </xdr:to>
    <xdr:pic>
      <xdr:nvPicPr>
        <xdr:cNvPr id="2460" name="Picture 2459" descr="Edit">
          <a:hlinkClick xmlns:r="http://schemas.openxmlformats.org/officeDocument/2006/relationships" r:id="rId20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58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2460</xdr:row>
      <xdr:rowOff>0</xdr:rowOff>
    </xdr:from>
    <xdr:to>
      <xdr:col>0</xdr:col>
      <xdr:colOff>152400</xdr:colOff>
      <xdr:row>2460</xdr:row>
      <xdr:rowOff>142875</xdr:rowOff>
    </xdr:to>
    <xdr:pic>
      <xdr:nvPicPr>
        <xdr:cNvPr id="2461" name="Picture 2460" descr="Edit">
          <a:hlinkClick xmlns:r="http://schemas.openxmlformats.org/officeDocument/2006/relationships" r:id="rId20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75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2461</xdr:row>
      <xdr:rowOff>0</xdr:rowOff>
    </xdr:from>
    <xdr:to>
      <xdr:col>0</xdr:col>
      <xdr:colOff>152400</xdr:colOff>
      <xdr:row>2461</xdr:row>
      <xdr:rowOff>142875</xdr:rowOff>
    </xdr:to>
    <xdr:pic>
      <xdr:nvPicPr>
        <xdr:cNvPr id="2462" name="Picture 2461" descr="Edit">
          <a:hlinkClick xmlns:r="http://schemas.openxmlformats.org/officeDocument/2006/relationships" r:id="rId20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2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2462</xdr:row>
      <xdr:rowOff>0</xdr:rowOff>
    </xdr:from>
    <xdr:to>
      <xdr:col>0</xdr:col>
      <xdr:colOff>152400</xdr:colOff>
      <xdr:row>2462</xdr:row>
      <xdr:rowOff>142875</xdr:rowOff>
    </xdr:to>
    <xdr:pic>
      <xdr:nvPicPr>
        <xdr:cNvPr id="2463" name="Picture 2462" descr="Edit">
          <a:hlinkClick xmlns:r="http://schemas.openxmlformats.org/officeDocument/2006/relationships" r:id="rId20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10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2463</xdr:row>
      <xdr:rowOff>0</xdr:rowOff>
    </xdr:from>
    <xdr:to>
      <xdr:col>0</xdr:col>
      <xdr:colOff>152400</xdr:colOff>
      <xdr:row>2463</xdr:row>
      <xdr:rowOff>142875</xdr:rowOff>
    </xdr:to>
    <xdr:pic>
      <xdr:nvPicPr>
        <xdr:cNvPr id="2464" name="Picture 2463" descr="Edit">
          <a:hlinkClick xmlns:r="http://schemas.openxmlformats.org/officeDocument/2006/relationships" r:id="rId20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27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2464</xdr:row>
      <xdr:rowOff>0</xdr:rowOff>
    </xdr:from>
    <xdr:to>
      <xdr:col>0</xdr:col>
      <xdr:colOff>152400</xdr:colOff>
      <xdr:row>2464</xdr:row>
      <xdr:rowOff>142875</xdr:rowOff>
    </xdr:to>
    <xdr:pic>
      <xdr:nvPicPr>
        <xdr:cNvPr id="2465" name="Picture 2464" descr="Edit">
          <a:hlinkClick xmlns:r="http://schemas.openxmlformats.org/officeDocument/2006/relationships" r:id="rId20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44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2465</xdr:row>
      <xdr:rowOff>0</xdr:rowOff>
    </xdr:from>
    <xdr:to>
      <xdr:col>0</xdr:col>
      <xdr:colOff>152400</xdr:colOff>
      <xdr:row>2465</xdr:row>
      <xdr:rowOff>142875</xdr:rowOff>
    </xdr:to>
    <xdr:pic>
      <xdr:nvPicPr>
        <xdr:cNvPr id="2466" name="Picture 2465" descr="Edit">
          <a:hlinkClick xmlns:r="http://schemas.openxmlformats.org/officeDocument/2006/relationships" r:id="rId20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61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2466</xdr:row>
      <xdr:rowOff>0</xdr:rowOff>
    </xdr:from>
    <xdr:to>
      <xdr:col>0</xdr:col>
      <xdr:colOff>152400</xdr:colOff>
      <xdr:row>2466</xdr:row>
      <xdr:rowOff>142875</xdr:rowOff>
    </xdr:to>
    <xdr:pic>
      <xdr:nvPicPr>
        <xdr:cNvPr id="2467" name="Picture 2466" descr="Edit">
          <a:hlinkClick xmlns:r="http://schemas.openxmlformats.org/officeDocument/2006/relationships" r:id="rId20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78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2467</xdr:row>
      <xdr:rowOff>0</xdr:rowOff>
    </xdr:from>
    <xdr:to>
      <xdr:col>0</xdr:col>
      <xdr:colOff>152400</xdr:colOff>
      <xdr:row>2467</xdr:row>
      <xdr:rowOff>142875</xdr:rowOff>
    </xdr:to>
    <xdr:pic>
      <xdr:nvPicPr>
        <xdr:cNvPr id="2468" name="Picture 2467" descr="Edit">
          <a:hlinkClick xmlns:r="http://schemas.openxmlformats.org/officeDocument/2006/relationships" r:id="rId20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5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2468</xdr:row>
      <xdr:rowOff>0</xdr:rowOff>
    </xdr:from>
    <xdr:to>
      <xdr:col>0</xdr:col>
      <xdr:colOff>152400</xdr:colOff>
      <xdr:row>2468</xdr:row>
      <xdr:rowOff>142875</xdr:rowOff>
    </xdr:to>
    <xdr:pic>
      <xdr:nvPicPr>
        <xdr:cNvPr id="2469" name="Picture 2468" descr="Edit">
          <a:hlinkClick xmlns:r="http://schemas.openxmlformats.org/officeDocument/2006/relationships" r:id="rId20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12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2469</xdr:row>
      <xdr:rowOff>0</xdr:rowOff>
    </xdr:from>
    <xdr:to>
      <xdr:col>0</xdr:col>
      <xdr:colOff>152400</xdr:colOff>
      <xdr:row>2469</xdr:row>
      <xdr:rowOff>142875</xdr:rowOff>
    </xdr:to>
    <xdr:pic>
      <xdr:nvPicPr>
        <xdr:cNvPr id="2470" name="Picture 2469" descr="Edit">
          <a:hlinkClick xmlns:r="http://schemas.openxmlformats.org/officeDocument/2006/relationships" r:id="rId20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30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2470</xdr:row>
      <xdr:rowOff>0</xdr:rowOff>
    </xdr:from>
    <xdr:to>
      <xdr:col>0</xdr:col>
      <xdr:colOff>152400</xdr:colOff>
      <xdr:row>2470</xdr:row>
      <xdr:rowOff>142875</xdr:rowOff>
    </xdr:to>
    <xdr:pic>
      <xdr:nvPicPr>
        <xdr:cNvPr id="2471" name="Picture 2470" descr="Edit">
          <a:hlinkClick xmlns:r="http://schemas.openxmlformats.org/officeDocument/2006/relationships" r:id="rId20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47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2471</xdr:row>
      <xdr:rowOff>0</xdr:rowOff>
    </xdr:from>
    <xdr:to>
      <xdr:col>0</xdr:col>
      <xdr:colOff>152400</xdr:colOff>
      <xdr:row>2471</xdr:row>
      <xdr:rowOff>142875</xdr:rowOff>
    </xdr:to>
    <xdr:pic>
      <xdr:nvPicPr>
        <xdr:cNvPr id="2472" name="Picture 2471" descr="Edit">
          <a:hlinkClick xmlns:r="http://schemas.openxmlformats.org/officeDocument/2006/relationships" r:id="rId20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4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2472</xdr:row>
      <xdr:rowOff>0</xdr:rowOff>
    </xdr:from>
    <xdr:to>
      <xdr:col>0</xdr:col>
      <xdr:colOff>152400</xdr:colOff>
      <xdr:row>2472</xdr:row>
      <xdr:rowOff>142875</xdr:rowOff>
    </xdr:to>
    <xdr:pic>
      <xdr:nvPicPr>
        <xdr:cNvPr id="2473" name="Picture 2472" descr="Edit">
          <a:hlinkClick xmlns:r="http://schemas.openxmlformats.org/officeDocument/2006/relationships" r:id="rId20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81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2473</xdr:row>
      <xdr:rowOff>0</xdr:rowOff>
    </xdr:from>
    <xdr:to>
      <xdr:col>0</xdr:col>
      <xdr:colOff>152400</xdr:colOff>
      <xdr:row>2473</xdr:row>
      <xdr:rowOff>142875</xdr:rowOff>
    </xdr:to>
    <xdr:pic>
      <xdr:nvPicPr>
        <xdr:cNvPr id="2474" name="Picture 2473" descr="Edit">
          <a:hlinkClick xmlns:r="http://schemas.openxmlformats.org/officeDocument/2006/relationships" r:id="rId20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98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2474</xdr:row>
      <xdr:rowOff>0</xdr:rowOff>
    </xdr:from>
    <xdr:to>
      <xdr:col>0</xdr:col>
      <xdr:colOff>152400</xdr:colOff>
      <xdr:row>2474</xdr:row>
      <xdr:rowOff>142875</xdr:rowOff>
    </xdr:to>
    <xdr:pic>
      <xdr:nvPicPr>
        <xdr:cNvPr id="2475" name="Picture 2474" descr="Edit">
          <a:hlinkClick xmlns:r="http://schemas.openxmlformats.org/officeDocument/2006/relationships" r:id="rId20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15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2475</xdr:row>
      <xdr:rowOff>0</xdr:rowOff>
    </xdr:from>
    <xdr:to>
      <xdr:col>0</xdr:col>
      <xdr:colOff>152400</xdr:colOff>
      <xdr:row>2475</xdr:row>
      <xdr:rowOff>142875</xdr:rowOff>
    </xdr:to>
    <xdr:pic>
      <xdr:nvPicPr>
        <xdr:cNvPr id="2476" name="Picture 2475" descr="Edit">
          <a:hlinkClick xmlns:r="http://schemas.openxmlformats.org/officeDocument/2006/relationships" r:id="rId20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32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2476</xdr:row>
      <xdr:rowOff>0</xdr:rowOff>
    </xdr:from>
    <xdr:to>
      <xdr:col>0</xdr:col>
      <xdr:colOff>152400</xdr:colOff>
      <xdr:row>2476</xdr:row>
      <xdr:rowOff>142875</xdr:rowOff>
    </xdr:to>
    <xdr:pic>
      <xdr:nvPicPr>
        <xdr:cNvPr id="2477" name="Picture 2476" descr="Edit">
          <a:hlinkClick xmlns:r="http://schemas.openxmlformats.org/officeDocument/2006/relationships" r:id="rId20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50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2477</xdr:row>
      <xdr:rowOff>0</xdr:rowOff>
    </xdr:from>
    <xdr:to>
      <xdr:col>0</xdr:col>
      <xdr:colOff>152400</xdr:colOff>
      <xdr:row>2477</xdr:row>
      <xdr:rowOff>142875</xdr:rowOff>
    </xdr:to>
    <xdr:pic>
      <xdr:nvPicPr>
        <xdr:cNvPr id="2478" name="Picture 2477" descr="Edit">
          <a:hlinkClick xmlns:r="http://schemas.openxmlformats.org/officeDocument/2006/relationships" r:id="rId20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67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2478</xdr:row>
      <xdr:rowOff>0</xdr:rowOff>
    </xdr:from>
    <xdr:to>
      <xdr:col>0</xdr:col>
      <xdr:colOff>152400</xdr:colOff>
      <xdr:row>2478</xdr:row>
      <xdr:rowOff>142875</xdr:rowOff>
    </xdr:to>
    <xdr:pic>
      <xdr:nvPicPr>
        <xdr:cNvPr id="2479" name="Picture 2478" descr="Edit">
          <a:hlinkClick xmlns:r="http://schemas.openxmlformats.org/officeDocument/2006/relationships" r:id="rId20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4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2479</xdr:row>
      <xdr:rowOff>0</xdr:rowOff>
    </xdr:from>
    <xdr:to>
      <xdr:col>0</xdr:col>
      <xdr:colOff>152400</xdr:colOff>
      <xdr:row>2479</xdr:row>
      <xdr:rowOff>142875</xdr:rowOff>
    </xdr:to>
    <xdr:pic>
      <xdr:nvPicPr>
        <xdr:cNvPr id="2480" name="Picture 2479" descr="Edit">
          <a:hlinkClick xmlns:r="http://schemas.openxmlformats.org/officeDocument/2006/relationships" r:id="rId20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1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2480</xdr:row>
      <xdr:rowOff>0</xdr:rowOff>
    </xdr:from>
    <xdr:to>
      <xdr:col>0</xdr:col>
      <xdr:colOff>152400</xdr:colOff>
      <xdr:row>2480</xdr:row>
      <xdr:rowOff>142875</xdr:rowOff>
    </xdr:to>
    <xdr:pic>
      <xdr:nvPicPr>
        <xdr:cNvPr id="2481" name="Picture 2480" descr="Edit">
          <a:hlinkClick xmlns:r="http://schemas.openxmlformats.org/officeDocument/2006/relationships" r:id="rId20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8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2481</xdr:row>
      <xdr:rowOff>0</xdr:rowOff>
    </xdr:from>
    <xdr:to>
      <xdr:col>0</xdr:col>
      <xdr:colOff>152400</xdr:colOff>
      <xdr:row>2481</xdr:row>
      <xdr:rowOff>142875</xdr:rowOff>
    </xdr:to>
    <xdr:pic>
      <xdr:nvPicPr>
        <xdr:cNvPr id="2482" name="Picture 2481" descr="Edit">
          <a:hlinkClick xmlns:r="http://schemas.openxmlformats.org/officeDocument/2006/relationships" r:id="rId20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5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2482</xdr:row>
      <xdr:rowOff>0</xdr:rowOff>
    </xdr:from>
    <xdr:to>
      <xdr:col>0</xdr:col>
      <xdr:colOff>152400</xdr:colOff>
      <xdr:row>2482</xdr:row>
      <xdr:rowOff>142875</xdr:rowOff>
    </xdr:to>
    <xdr:pic>
      <xdr:nvPicPr>
        <xdr:cNvPr id="2483" name="Picture 2482" descr="Edit">
          <a:hlinkClick xmlns:r="http://schemas.openxmlformats.org/officeDocument/2006/relationships" r:id="rId20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52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2483</xdr:row>
      <xdr:rowOff>0</xdr:rowOff>
    </xdr:from>
    <xdr:to>
      <xdr:col>0</xdr:col>
      <xdr:colOff>152400</xdr:colOff>
      <xdr:row>2483</xdr:row>
      <xdr:rowOff>142875</xdr:rowOff>
    </xdr:to>
    <xdr:pic>
      <xdr:nvPicPr>
        <xdr:cNvPr id="2484" name="Picture 2483" descr="Edit">
          <a:hlinkClick xmlns:r="http://schemas.openxmlformats.org/officeDocument/2006/relationships" r:id="rId20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0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2484</xdr:row>
      <xdr:rowOff>0</xdr:rowOff>
    </xdr:from>
    <xdr:to>
      <xdr:col>0</xdr:col>
      <xdr:colOff>152400</xdr:colOff>
      <xdr:row>2484</xdr:row>
      <xdr:rowOff>142875</xdr:rowOff>
    </xdr:to>
    <xdr:pic>
      <xdr:nvPicPr>
        <xdr:cNvPr id="2485" name="Picture 2484" descr="Edit">
          <a:hlinkClick xmlns:r="http://schemas.openxmlformats.org/officeDocument/2006/relationships" r:id="rId20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87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2485</xdr:row>
      <xdr:rowOff>0</xdr:rowOff>
    </xdr:from>
    <xdr:to>
      <xdr:col>0</xdr:col>
      <xdr:colOff>152400</xdr:colOff>
      <xdr:row>2485</xdr:row>
      <xdr:rowOff>142875</xdr:rowOff>
    </xdr:to>
    <xdr:pic>
      <xdr:nvPicPr>
        <xdr:cNvPr id="2486" name="Picture 2485" descr="Edit">
          <a:hlinkClick xmlns:r="http://schemas.openxmlformats.org/officeDocument/2006/relationships" r:id="rId20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04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2486</xdr:row>
      <xdr:rowOff>0</xdr:rowOff>
    </xdr:from>
    <xdr:to>
      <xdr:col>0</xdr:col>
      <xdr:colOff>152400</xdr:colOff>
      <xdr:row>2486</xdr:row>
      <xdr:rowOff>142875</xdr:rowOff>
    </xdr:to>
    <xdr:pic>
      <xdr:nvPicPr>
        <xdr:cNvPr id="2487" name="Picture 2486" descr="Edit">
          <a:hlinkClick xmlns:r="http://schemas.openxmlformats.org/officeDocument/2006/relationships" r:id="rId20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21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2487</xdr:row>
      <xdr:rowOff>0</xdr:rowOff>
    </xdr:from>
    <xdr:to>
      <xdr:col>0</xdr:col>
      <xdr:colOff>152400</xdr:colOff>
      <xdr:row>2487</xdr:row>
      <xdr:rowOff>142875</xdr:rowOff>
    </xdr:to>
    <xdr:pic>
      <xdr:nvPicPr>
        <xdr:cNvPr id="2488" name="Picture 2487" descr="Edit">
          <a:hlinkClick xmlns:r="http://schemas.openxmlformats.org/officeDocument/2006/relationships" r:id="rId20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38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2488</xdr:row>
      <xdr:rowOff>0</xdr:rowOff>
    </xdr:from>
    <xdr:to>
      <xdr:col>0</xdr:col>
      <xdr:colOff>152400</xdr:colOff>
      <xdr:row>2488</xdr:row>
      <xdr:rowOff>142875</xdr:rowOff>
    </xdr:to>
    <xdr:pic>
      <xdr:nvPicPr>
        <xdr:cNvPr id="2489" name="Picture 2488" descr="Edit">
          <a:hlinkClick xmlns:r="http://schemas.openxmlformats.org/officeDocument/2006/relationships" r:id="rId20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55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2489</xdr:row>
      <xdr:rowOff>0</xdr:rowOff>
    </xdr:from>
    <xdr:to>
      <xdr:col>0</xdr:col>
      <xdr:colOff>152400</xdr:colOff>
      <xdr:row>2489</xdr:row>
      <xdr:rowOff>142875</xdr:rowOff>
    </xdr:to>
    <xdr:pic>
      <xdr:nvPicPr>
        <xdr:cNvPr id="2490" name="Picture 2489" descr="Edit">
          <a:hlinkClick xmlns:r="http://schemas.openxmlformats.org/officeDocument/2006/relationships" r:id="rId20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2490</xdr:row>
      <xdr:rowOff>0</xdr:rowOff>
    </xdr:from>
    <xdr:to>
      <xdr:col>0</xdr:col>
      <xdr:colOff>152400</xdr:colOff>
      <xdr:row>2490</xdr:row>
      <xdr:rowOff>142875</xdr:rowOff>
    </xdr:to>
    <xdr:pic>
      <xdr:nvPicPr>
        <xdr:cNvPr id="2491" name="Picture 2490" descr="Edit">
          <a:hlinkClick xmlns:r="http://schemas.openxmlformats.org/officeDocument/2006/relationships" r:id="rId20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90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2491</xdr:row>
      <xdr:rowOff>0</xdr:rowOff>
    </xdr:from>
    <xdr:to>
      <xdr:col>0</xdr:col>
      <xdr:colOff>152400</xdr:colOff>
      <xdr:row>2491</xdr:row>
      <xdr:rowOff>142875</xdr:rowOff>
    </xdr:to>
    <xdr:pic>
      <xdr:nvPicPr>
        <xdr:cNvPr id="2492" name="Picture 2491" descr="Edit">
          <a:hlinkClick xmlns:r="http://schemas.openxmlformats.org/officeDocument/2006/relationships" r:id="rId20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07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2492</xdr:row>
      <xdr:rowOff>0</xdr:rowOff>
    </xdr:from>
    <xdr:to>
      <xdr:col>0</xdr:col>
      <xdr:colOff>152400</xdr:colOff>
      <xdr:row>2492</xdr:row>
      <xdr:rowOff>142875</xdr:rowOff>
    </xdr:to>
    <xdr:pic>
      <xdr:nvPicPr>
        <xdr:cNvPr id="2493" name="Picture 2492" descr="Edit">
          <a:hlinkClick xmlns:r="http://schemas.openxmlformats.org/officeDocument/2006/relationships" r:id="rId20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24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2493</xdr:row>
      <xdr:rowOff>0</xdr:rowOff>
    </xdr:from>
    <xdr:to>
      <xdr:col>0</xdr:col>
      <xdr:colOff>152400</xdr:colOff>
      <xdr:row>2493</xdr:row>
      <xdr:rowOff>142875</xdr:rowOff>
    </xdr:to>
    <xdr:pic>
      <xdr:nvPicPr>
        <xdr:cNvPr id="2494" name="Picture 2493" descr="Edit">
          <a:hlinkClick xmlns:r="http://schemas.openxmlformats.org/officeDocument/2006/relationships" r:id="rId20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41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2494</xdr:row>
      <xdr:rowOff>0</xdr:rowOff>
    </xdr:from>
    <xdr:to>
      <xdr:col>0</xdr:col>
      <xdr:colOff>152400</xdr:colOff>
      <xdr:row>2494</xdr:row>
      <xdr:rowOff>142875</xdr:rowOff>
    </xdr:to>
    <xdr:pic>
      <xdr:nvPicPr>
        <xdr:cNvPr id="2495" name="Picture 2494" descr="Edit">
          <a:hlinkClick xmlns:r="http://schemas.openxmlformats.org/officeDocument/2006/relationships" r:id="rId20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58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2495</xdr:row>
      <xdr:rowOff>0</xdr:rowOff>
    </xdr:from>
    <xdr:to>
      <xdr:col>0</xdr:col>
      <xdr:colOff>152400</xdr:colOff>
      <xdr:row>2495</xdr:row>
      <xdr:rowOff>142875</xdr:rowOff>
    </xdr:to>
    <xdr:pic>
      <xdr:nvPicPr>
        <xdr:cNvPr id="2496" name="Picture 2495" descr="Edit">
          <a:hlinkClick xmlns:r="http://schemas.openxmlformats.org/officeDocument/2006/relationships" r:id="rId20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75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2496</xdr:row>
      <xdr:rowOff>0</xdr:rowOff>
    </xdr:from>
    <xdr:to>
      <xdr:col>0</xdr:col>
      <xdr:colOff>152400</xdr:colOff>
      <xdr:row>2496</xdr:row>
      <xdr:rowOff>142875</xdr:rowOff>
    </xdr:to>
    <xdr:pic>
      <xdr:nvPicPr>
        <xdr:cNvPr id="2497" name="Picture 2496" descr="Edit">
          <a:hlinkClick xmlns:r="http://schemas.openxmlformats.org/officeDocument/2006/relationships" r:id="rId20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92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2497</xdr:row>
      <xdr:rowOff>0</xdr:rowOff>
    </xdr:from>
    <xdr:to>
      <xdr:col>0</xdr:col>
      <xdr:colOff>152400</xdr:colOff>
      <xdr:row>2497</xdr:row>
      <xdr:rowOff>142875</xdr:rowOff>
    </xdr:to>
    <xdr:pic>
      <xdr:nvPicPr>
        <xdr:cNvPr id="2498" name="Picture 2497" descr="Edit">
          <a:hlinkClick xmlns:r="http://schemas.openxmlformats.org/officeDocument/2006/relationships" r:id="rId20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10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2498</xdr:row>
      <xdr:rowOff>0</xdr:rowOff>
    </xdr:from>
    <xdr:to>
      <xdr:col>0</xdr:col>
      <xdr:colOff>152400</xdr:colOff>
      <xdr:row>2498</xdr:row>
      <xdr:rowOff>142875</xdr:rowOff>
    </xdr:to>
    <xdr:pic>
      <xdr:nvPicPr>
        <xdr:cNvPr id="2499" name="Picture 2498" descr="Edit">
          <a:hlinkClick xmlns:r="http://schemas.openxmlformats.org/officeDocument/2006/relationships" r:id="rId20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27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2499</xdr:row>
      <xdr:rowOff>0</xdr:rowOff>
    </xdr:from>
    <xdr:to>
      <xdr:col>0</xdr:col>
      <xdr:colOff>152400</xdr:colOff>
      <xdr:row>2499</xdr:row>
      <xdr:rowOff>142875</xdr:rowOff>
    </xdr:to>
    <xdr:pic>
      <xdr:nvPicPr>
        <xdr:cNvPr id="2500" name="Picture 2499" descr="Edit">
          <a:hlinkClick xmlns:r="http://schemas.openxmlformats.org/officeDocument/2006/relationships" r:id="rId20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44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2500</xdr:row>
      <xdr:rowOff>0</xdr:rowOff>
    </xdr:from>
    <xdr:to>
      <xdr:col>0</xdr:col>
      <xdr:colOff>152400</xdr:colOff>
      <xdr:row>2500</xdr:row>
      <xdr:rowOff>142875</xdr:rowOff>
    </xdr:to>
    <xdr:pic>
      <xdr:nvPicPr>
        <xdr:cNvPr id="2501" name="Picture 2500" descr="Edit">
          <a:hlinkClick xmlns:r="http://schemas.openxmlformats.org/officeDocument/2006/relationships" r:id="rId20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1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2501</xdr:row>
      <xdr:rowOff>0</xdr:rowOff>
    </xdr:from>
    <xdr:to>
      <xdr:col>0</xdr:col>
      <xdr:colOff>152400</xdr:colOff>
      <xdr:row>2501</xdr:row>
      <xdr:rowOff>142875</xdr:rowOff>
    </xdr:to>
    <xdr:pic>
      <xdr:nvPicPr>
        <xdr:cNvPr id="2502" name="Picture 2501" descr="Edit">
          <a:hlinkClick xmlns:r="http://schemas.openxmlformats.org/officeDocument/2006/relationships" r:id="rId20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78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2502</xdr:row>
      <xdr:rowOff>0</xdr:rowOff>
    </xdr:from>
    <xdr:to>
      <xdr:col>0</xdr:col>
      <xdr:colOff>152400</xdr:colOff>
      <xdr:row>2502</xdr:row>
      <xdr:rowOff>142875</xdr:rowOff>
    </xdr:to>
    <xdr:pic>
      <xdr:nvPicPr>
        <xdr:cNvPr id="2503" name="Picture 2502" descr="Edit">
          <a:hlinkClick xmlns:r="http://schemas.openxmlformats.org/officeDocument/2006/relationships" r:id="rId20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95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2503</xdr:row>
      <xdr:rowOff>0</xdr:rowOff>
    </xdr:from>
    <xdr:to>
      <xdr:col>0</xdr:col>
      <xdr:colOff>152400</xdr:colOff>
      <xdr:row>2503</xdr:row>
      <xdr:rowOff>142875</xdr:rowOff>
    </xdr:to>
    <xdr:pic>
      <xdr:nvPicPr>
        <xdr:cNvPr id="2504" name="Picture 2503" descr="Edit">
          <a:hlinkClick xmlns:r="http://schemas.openxmlformats.org/officeDocument/2006/relationships" r:id="rId20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2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2504</xdr:row>
      <xdr:rowOff>0</xdr:rowOff>
    </xdr:from>
    <xdr:to>
      <xdr:col>0</xdr:col>
      <xdr:colOff>152400</xdr:colOff>
      <xdr:row>2504</xdr:row>
      <xdr:rowOff>142875</xdr:rowOff>
    </xdr:to>
    <xdr:pic>
      <xdr:nvPicPr>
        <xdr:cNvPr id="2505" name="Picture 2504" descr="Edit">
          <a:hlinkClick xmlns:r="http://schemas.openxmlformats.org/officeDocument/2006/relationships" r:id="rId20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30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2505</xdr:row>
      <xdr:rowOff>0</xdr:rowOff>
    </xdr:from>
    <xdr:to>
      <xdr:col>0</xdr:col>
      <xdr:colOff>152400</xdr:colOff>
      <xdr:row>2505</xdr:row>
      <xdr:rowOff>142875</xdr:rowOff>
    </xdr:to>
    <xdr:pic>
      <xdr:nvPicPr>
        <xdr:cNvPr id="2506" name="Picture 2505" descr="Edit">
          <a:hlinkClick xmlns:r="http://schemas.openxmlformats.org/officeDocument/2006/relationships" r:id="rId20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47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2506</xdr:row>
      <xdr:rowOff>0</xdr:rowOff>
    </xdr:from>
    <xdr:to>
      <xdr:col>0</xdr:col>
      <xdr:colOff>152400</xdr:colOff>
      <xdr:row>2506</xdr:row>
      <xdr:rowOff>142875</xdr:rowOff>
    </xdr:to>
    <xdr:pic>
      <xdr:nvPicPr>
        <xdr:cNvPr id="2507" name="Picture 2506" descr="Edit">
          <a:hlinkClick xmlns:r="http://schemas.openxmlformats.org/officeDocument/2006/relationships" r:id="rId20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64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2507</xdr:row>
      <xdr:rowOff>0</xdr:rowOff>
    </xdr:from>
    <xdr:to>
      <xdr:col>0</xdr:col>
      <xdr:colOff>152400</xdr:colOff>
      <xdr:row>2507</xdr:row>
      <xdr:rowOff>142875</xdr:rowOff>
    </xdr:to>
    <xdr:pic>
      <xdr:nvPicPr>
        <xdr:cNvPr id="2508" name="Picture 2507" descr="Edit">
          <a:hlinkClick xmlns:r="http://schemas.openxmlformats.org/officeDocument/2006/relationships" r:id="rId20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81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2508</xdr:row>
      <xdr:rowOff>0</xdr:rowOff>
    </xdr:from>
    <xdr:to>
      <xdr:col>0</xdr:col>
      <xdr:colOff>152400</xdr:colOff>
      <xdr:row>2508</xdr:row>
      <xdr:rowOff>142875</xdr:rowOff>
    </xdr:to>
    <xdr:pic>
      <xdr:nvPicPr>
        <xdr:cNvPr id="2509" name="Picture 2508" descr="Edit">
          <a:hlinkClick xmlns:r="http://schemas.openxmlformats.org/officeDocument/2006/relationships" r:id="rId20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98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2509</xdr:row>
      <xdr:rowOff>0</xdr:rowOff>
    </xdr:from>
    <xdr:to>
      <xdr:col>0</xdr:col>
      <xdr:colOff>152400</xdr:colOff>
      <xdr:row>2509</xdr:row>
      <xdr:rowOff>142875</xdr:rowOff>
    </xdr:to>
    <xdr:pic>
      <xdr:nvPicPr>
        <xdr:cNvPr id="2510" name="Picture 2509" descr="Edit">
          <a:hlinkClick xmlns:r="http://schemas.openxmlformats.org/officeDocument/2006/relationships" r:id="rId20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15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2510</xdr:row>
      <xdr:rowOff>0</xdr:rowOff>
    </xdr:from>
    <xdr:to>
      <xdr:col>0</xdr:col>
      <xdr:colOff>152400</xdr:colOff>
      <xdr:row>2510</xdr:row>
      <xdr:rowOff>142875</xdr:rowOff>
    </xdr:to>
    <xdr:pic>
      <xdr:nvPicPr>
        <xdr:cNvPr id="2511" name="Picture 2510" descr="Edit">
          <a:hlinkClick xmlns:r="http://schemas.openxmlformats.org/officeDocument/2006/relationships" r:id="rId20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32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2511</xdr:row>
      <xdr:rowOff>0</xdr:rowOff>
    </xdr:from>
    <xdr:to>
      <xdr:col>0</xdr:col>
      <xdr:colOff>152400</xdr:colOff>
      <xdr:row>2511</xdr:row>
      <xdr:rowOff>142875</xdr:rowOff>
    </xdr:to>
    <xdr:pic>
      <xdr:nvPicPr>
        <xdr:cNvPr id="2512" name="Picture 2511" descr="Edit">
          <a:hlinkClick xmlns:r="http://schemas.openxmlformats.org/officeDocument/2006/relationships" r:id="rId20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50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2512</xdr:row>
      <xdr:rowOff>0</xdr:rowOff>
    </xdr:from>
    <xdr:to>
      <xdr:col>0</xdr:col>
      <xdr:colOff>152400</xdr:colOff>
      <xdr:row>2512</xdr:row>
      <xdr:rowOff>142875</xdr:rowOff>
    </xdr:to>
    <xdr:pic>
      <xdr:nvPicPr>
        <xdr:cNvPr id="2513" name="Picture 2512" descr="Edit">
          <a:hlinkClick xmlns:r="http://schemas.openxmlformats.org/officeDocument/2006/relationships" r:id="rId20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67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2513</xdr:row>
      <xdr:rowOff>0</xdr:rowOff>
    </xdr:from>
    <xdr:to>
      <xdr:col>0</xdr:col>
      <xdr:colOff>152400</xdr:colOff>
      <xdr:row>2513</xdr:row>
      <xdr:rowOff>142875</xdr:rowOff>
    </xdr:to>
    <xdr:pic>
      <xdr:nvPicPr>
        <xdr:cNvPr id="2514" name="Picture 2513" descr="Edit">
          <a:hlinkClick xmlns:r="http://schemas.openxmlformats.org/officeDocument/2006/relationships" r:id="rId20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84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2514</xdr:row>
      <xdr:rowOff>0</xdr:rowOff>
    </xdr:from>
    <xdr:to>
      <xdr:col>0</xdr:col>
      <xdr:colOff>152400</xdr:colOff>
      <xdr:row>2514</xdr:row>
      <xdr:rowOff>142875</xdr:rowOff>
    </xdr:to>
    <xdr:pic>
      <xdr:nvPicPr>
        <xdr:cNvPr id="2515" name="Picture 2514" descr="Edit">
          <a:hlinkClick xmlns:r="http://schemas.openxmlformats.org/officeDocument/2006/relationships" r:id="rId20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01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2515</xdr:row>
      <xdr:rowOff>0</xdr:rowOff>
    </xdr:from>
    <xdr:to>
      <xdr:col>0</xdr:col>
      <xdr:colOff>152400</xdr:colOff>
      <xdr:row>2515</xdr:row>
      <xdr:rowOff>142875</xdr:rowOff>
    </xdr:to>
    <xdr:pic>
      <xdr:nvPicPr>
        <xdr:cNvPr id="2516" name="Picture 2515" descr="Edit">
          <a:hlinkClick xmlns:r="http://schemas.openxmlformats.org/officeDocument/2006/relationships" r:id="rId20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18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2516</xdr:row>
      <xdr:rowOff>0</xdr:rowOff>
    </xdr:from>
    <xdr:to>
      <xdr:col>0</xdr:col>
      <xdr:colOff>152400</xdr:colOff>
      <xdr:row>2516</xdr:row>
      <xdr:rowOff>142875</xdr:rowOff>
    </xdr:to>
    <xdr:pic>
      <xdr:nvPicPr>
        <xdr:cNvPr id="2517" name="Picture 2516" descr="Edit">
          <a:hlinkClick xmlns:r="http://schemas.openxmlformats.org/officeDocument/2006/relationships" r:id="rId20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35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2517</xdr:row>
      <xdr:rowOff>0</xdr:rowOff>
    </xdr:from>
    <xdr:to>
      <xdr:col>0</xdr:col>
      <xdr:colOff>152400</xdr:colOff>
      <xdr:row>2517</xdr:row>
      <xdr:rowOff>142875</xdr:rowOff>
    </xdr:to>
    <xdr:pic>
      <xdr:nvPicPr>
        <xdr:cNvPr id="2518" name="Picture 2517" descr="Edit">
          <a:hlinkClick xmlns:r="http://schemas.openxmlformats.org/officeDocument/2006/relationships" r:id="rId20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53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2518</xdr:row>
      <xdr:rowOff>0</xdr:rowOff>
    </xdr:from>
    <xdr:to>
      <xdr:col>0</xdr:col>
      <xdr:colOff>152400</xdr:colOff>
      <xdr:row>2518</xdr:row>
      <xdr:rowOff>142875</xdr:rowOff>
    </xdr:to>
    <xdr:pic>
      <xdr:nvPicPr>
        <xdr:cNvPr id="2519" name="Picture 2518" descr="Edit">
          <a:hlinkClick xmlns:r="http://schemas.openxmlformats.org/officeDocument/2006/relationships" r:id="rId20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70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2519</xdr:row>
      <xdr:rowOff>0</xdr:rowOff>
    </xdr:from>
    <xdr:to>
      <xdr:col>0</xdr:col>
      <xdr:colOff>152400</xdr:colOff>
      <xdr:row>2519</xdr:row>
      <xdr:rowOff>142875</xdr:rowOff>
    </xdr:to>
    <xdr:pic>
      <xdr:nvPicPr>
        <xdr:cNvPr id="2520" name="Picture 2519" descr="Edit">
          <a:hlinkClick xmlns:r="http://schemas.openxmlformats.org/officeDocument/2006/relationships" r:id="rId20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87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2520</xdr:row>
      <xdr:rowOff>0</xdr:rowOff>
    </xdr:from>
    <xdr:to>
      <xdr:col>0</xdr:col>
      <xdr:colOff>152400</xdr:colOff>
      <xdr:row>2520</xdr:row>
      <xdr:rowOff>142875</xdr:rowOff>
    </xdr:to>
    <xdr:pic>
      <xdr:nvPicPr>
        <xdr:cNvPr id="2521" name="Picture 2520" descr="Edit">
          <a:hlinkClick xmlns:r="http://schemas.openxmlformats.org/officeDocument/2006/relationships" r:id="rId20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04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2521</xdr:row>
      <xdr:rowOff>0</xdr:rowOff>
    </xdr:from>
    <xdr:to>
      <xdr:col>0</xdr:col>
      <xdr:colOff>152400</xdr:colOff>
      <xdr:row>2521</xdr:row>
      <xdr:rowOff>142875</xdr:rowOff>
    </xdr:to>
    <xdr:pic>
      <xdr:nvPicPr>
        <xdr:cNvPr id="2522" name="Picture 2521" descr="Edit">
          <a:hlinkClick xmlns:r="http://schemas.openxmlformats.org/officeDocument/2006/relationships" r:id="rId20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21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2522</xdr:row>
      <xdr:rowOff>0</xdr:rowOff>
    </xdr:from>
    <xdr:to>
      <xdr:col>0</xdr:col>
      <xdr:colOff>152400</xdr:colOff>
      <xdr:row>2522</xdr:row>
      <xdr:rowOff>142875</xdr:rowOff>
    </xdr:to>
    <xdr:pic>
      <xdr:nvPicPr>
        <xdr:cNvPr id="2523" name="Picture 2522" descr="Edit">
          <a:hlinkClick xmlns:r="http://schemas.openxmlformats.org/officeDocument/2006/relationships" r:id="rId20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38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2523</xdr:row>
      <xdr:rowOff>0</xdr:rowOff>
    </xdr:from>
    <xdr:to>
      <xdr:col>0</xdr:col>
      <xdr:colOff>152400</xdr:colOff>
      <xdr:row>2523</xdr:row>
      <xdr:rowOff>142875</xdr:rowOff>
    </xdr:to>
    <xdr:pic>
      <xdr:nvPicPr>
        <xdr:cNvPr id="2524" name="Picture 2523" descr="Edit">
          <a:hlinkClick xmlns:r="http://schemas.openxmlformats.org/officeDocument/2006/relationships" r:id="rId20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55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2524</xdr:row>
      <xdr:rowOff>0</xdr:rowOff>
    </xdr:from>
    <xdr:to>
      <xdr:col>0</xdr:col>
      <xdr:colOff>152400</xdr:colOff>
      <xdr:row>2524</xdr:row>
      <xdr:rowOff>142875</xdr:rowOff>
    </xdr:to>
    <xdr:pic>
      <xdr:nvPicPr>
        <xdr:cNvPr id="2525" name="Picture 2524" descr="Edit">
          <a:hlinkClick xmlns:r="http://schemas.openxmlformats.org/officeDocument/2006/relationships" r:id="rId20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3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2525</xdr:row>
      <xdr:rowOff>0</xdr:rowOff>
    </xdr:from>
    <xdr:to>
      <xdr:col>0</xdr:col>
      <xdr:colOff>152400</xdr:colOff>
      <xdr:row>2525</xdr:row>
      <xdr:rowOff>142875</xdr:rowOff>
    </xdr:to>
    <xdr:pic>
      <xdr:nvPicPr>
        <xdr:cNvPr id="2526" name="Picture 2525" descr="Edit">
          <a:hlinkClick xmlns:r="http://schemas.openxmlformats.org/officeDocument/2006/relationships" r:id="rId20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90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2526</xdr:row>
      <xdr:rowOff>0</xdr:rowOff>
    </xdr:from>
    <xdr:to>
      <xdr:col>0</xdr:col>
      <xdr:colOff>152400</xdr:colOff>
      <xdr:row>2526</xdr:row>
      <xdr:rowOff>142875</xdr:rowOff>
    </xdr:to>
    <xdr:pic>
      <xdr:nvPicPr>
        <xdr:cNvPr id="2527" name="Picture 2526" descr="Edit">
          <a:hlinkClick xmlns:r="http://schemas.openxmlformats.org/officeDocument/2006/relationships" r:id="rId20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07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2527</xdr:row>
      <xdr:rowOff>0</xdr:rowOff>
    </xdr:from>
    <xdr:to>
      <xdr:col>0</xdr:col>
      <xdr:colOff>152400</xdr:colOff>
      <xdr:row>2527</xdr:row>
      <xdr:rowOff>142875</xdr:rowOff>
    </xdr:to>
    <xdr:pic>
      <xdr:nvPicPr>
        <xdr:cNvPr id="2528" name="Picture 2527" descr="Edit">
          <a:hlinkClick xmlns:r="http://schemas.openxmlformats.org/officeDocument/2006/relationships" r:id="rId20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24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2528</xdr:row>
      <xdr:rowOff>0</xdr:rowOff>
    </xdr:from>
    <xdr:to>
      <xdr:col>0</xdr:col>
      <xdr:colOff>152400</xdr:colOff>
      <xdr:row>2528</xdr:row>
      <xdr:rowOff>142875</xdr:rowOff>
    </xdr:to>
    <xdr:pic>
      <xdr:nvPicPr>
        <xdr:cNvPr id="2529" name="Picture 2528" descr="Edit">
          <a:hlinkClick xmlns:r="http://schemas.openxmlformats.org/officeDocument/2006/relationships" r:id="rId20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41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2529</xdr:row>
      <xdr:rowOff>0</xdr:rowOff>
    </xdr:from>
    <xdr:to>
      <xdr:col>0</xdr:col>
      <xdr:colOff>152400</xdr:colOff>
      <xdr:row>2529</xdr:row>
      <xdr:rowOff>142875</xdr:rowOff>
    </xdr:to>
    <xdr:pic>
      <xdr:nvPicPr>
        <xdr:cNvPr id="2530" name="Picture 2529" descr="Edit">
          <a:hlinkClick xmlns:r="http://schemas.openxmlformats.org/officeDocument/2006/relationships" r:id="rId20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58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2530</xdr:row>
      <xdr:rowOff>0</xdr:rowOff>
    </xdr:from>
    <xdr:to>
      <xdr:col>0</xdr:col>
      <xdr:colOff>152400</xdr:colOff>
      <xdr:row>2530</xdr:row>
      <xdr:rowOff>142875</xdr:rowOff>
    </xdr:to>
    <xdr:pic>
      <xdr:nvPicPr>
        <xdr:cNvPr id="2531" name="Picture 2530" descr="Edit">
          <a:hlinkClick xmlns:r="http://schemas.openxmlformats.org/officeDocument/2006/relationships" r:id="rId20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75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2531</xdr:row>
      <xdr:rowOff>0</xdr:rowOff>
    </xdr:from>
    <xdr:to>
      <xdr:col>0</xdr:col>
      <xdr:colOff>152400</xdr:colOff>
      <xdr:row>2531</xdr:row>
      <xdr:rowOff>142875</xdr:rowOff>
    </xdr:to>
    <xdr:pic>
      <xdr:nvPicPr>
        <xdr:cNvPr id="2532" name="Picture 2531" descr="Edit">
          <a:hlinkClick xmlns:r="http://schemas.openxmlformats.org/officeDocument/2006/relationships" r:id="rId20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93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2532</xdr:row>
      <xdr:rowOff>0</xdr:rowOff>
    </xdr:from>
    <xdr:to>
      <xdr:col>0</xdr:col>
      <xdr:colOff>152400</xdr:colOff>
      <xdr:row>2532</xdr:row>
      <xdr:rowOff>142875</xdr:rowOff>
    </xdr:to>
    <xdr:pic>
      <xdr:nvPicPr>
        <xdr:cNvPr id="2533" name="Picture 2532" descr="Edit">
          <a:hlinkClick xmlns:r="http://schemas.openxmlformats.org/officeDocument/2006/relationships" r:id="rId20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10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2533</xdr:row>
      <xdr:rowOff>0</xdr:rowOff>
    </xdr:from>
    <xdr:to>
      <xdr:col>0</xdr:col>
      <xdr:colOff>152400</xdr:colOff>
      <xdr:row>2533</xdr:row>
      <xdr:rowOff>142875</xdr:rowOff>
    </xdr:to>
    <xdr:pic>
      <xdr:nvPicPr>
        <xdr:cNvPr id="2534" name="Picture 2533" descr="Edit">
          <a:hlinkClick xmlns:r="http://schemas.openxmlformats.org/officeDocument/2006/relationships" r:id="rId20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27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2534</xdr:row>
      <xdr:rowOff>0</xdr:rowOff>
    </xdr:from>
    <xdr:to>
      <xdr:col>0</xdr:col>
      <xdr:colOff>152400</xdr:colOff>
      <xdr:row>2534</xdr:row>
      <xdr:rowOff>142875</xdr:rowOff>
    </xdr:to>
    <xdr:pic>
      <xdr:nvPicPr>
        <xdr:cNvPr id="2535" name="Picture 2534" descr="Edit">
          <a:hlinkClick xmlns:r="http://schemas.openxmlformats.org/officeDocument/2006/relationships" r:id="rId2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44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2535</xdr:row>
      <xdr:rowOff>0</xdr:rowOff>
    </xdr:from>
    <xdr:to>
      <xdr:col>0</xdr:col>
      <xdr:colOff>152400</xdr:colOff>
      <xdr:row>2535</xdr:row>
      <xdr:rowOff>142875</xdr:rowOff>
    </xdr:to>
    <xdr:pic>
      <xdr:nvPicPr>
        <xdr:cNvPr id="2536" name="Picture 2535" descr="Edit">
          <a:hlinkClick xmlns:r="http://schemas.openxmlformats.org/officeDocument/2006/relationships" r:id="rId21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61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2536</xdr:row>
      <xdr:rowOff>0</xdr:rowOff>
    </xdr:from>
    <xdr:to>
      <xdr:col>0</xdr:col>
      <xdr:colOff>152400</xdr:colOff>
      <xdr:row>2536</xdr:row>
      <xdr:rowOff>142875</xdr:rowOff>
    </xdr:to>
    <xdr:pic>
      <xdr:nvPicPr>
        <xdr:cNvPr id="2537" name="Picture 2536" descr="Edit">
          <a:hlinkClick xmlns:r="http://schemas.openxmlformats.org/officeDocument/2006/relationships" r:id="rId2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78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2537</xdr:row>
      <xdr:rowOff>0</xdr:rowOff>
    </xdr:from>
    <xdr:to>
      <xdr:col>0</xdr:col>
      <xdr:colOff>152400</xdr:colOff>
      <xdr:row>2537</xdr:row>
      <xdr:rowOff>142875</xdr:rowOff>
    </xdr:to>
    <xdr:pic>
      <xdr:nvPicPr>
        <xdr:cNvPr id="2538" name="Picture 2537" descr="Edit">
          <a:hlinkClick xmlns:r="http://schemas.openxmlformats.org/officeDocument/2006/relationships" r:id="rId2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5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2538</xdr:row>
      <xdr:rowOff>0</xdr:rowOff>
    </xdr:from>
    <xdr:to>
      <xdr:col>0</xdr:col>
      <xdr:colOff>152400</xdr:colOff>
      <xdr:row>2538</xdr:row>
      <xdr:rowOff>142875</xdr:rowOff>
    </xdr:to>
    <xdr:pic>
      <xdr:nvPicPr>
        <xdr:cNvPr id="2539" name="Picture 2538" descr="Edit">
          <a:hlinkClick xmlns:r="http://schemas.openxmlformats.org/officeDocument/2006/relationships" r:id="rId21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13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2539</xdr:row>
      <xdr:rowOff>0</xdr:rowOff>
    </xdr:from>
    <xdr:to>
      <xdr:col>0</xdr:col>
      <xdr:colOff>152400</xdr:colOff>
      <xdr:row>2539</xdr:row>
      <xdr:rowOff>142875</xdr:rowOff>
    </xdr:to>
    <xdr:pic>
      <xdr:nvPicPr>
        <xdr:cNvPr id="2540" name="Picture 2539" descr="Edit">
          <a:hlinkClick xmlns:r="http://schemas.openxmlformats.org/officeDocument/2006/relationships" r:id="rId2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30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2540</xdr:row>
      <xdr:rowOff>0</xdr:rowOff>
    </xdr:from>
    <xdr:to>
      <xdr:col>0</xdr:col>
      <xdr:colOff>152400</xdr:colOff>
      <xdr:row>2540</xdr:row>
      <xdr:rowOff>142875</xdr:rowOff>
    </xdr:to>
    <xdr:pic>
      <xdr:nvPicPr>
        <xdr:cNvPr id="2541" name="Picture 2540" descr="Edit">
          <a:hlinkClick xmlns:r="http://schemas.openxmlformats.org/officeDocument/2006/relationships" r:id="rId2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7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2541</xdr:row>
      <xdr:rowOff>0</xdr:rowOff>
    </xdr:from>
    <xdr:to>
      <xdr:col>0</xdr:col>
      <xdr:colOff>152400</xdr:colOff>
      <xdr:row>2541</xdr:row>
      <xdr:rowOff>142875</xdr:rowOff>
    </xdr:to>
    <xdr:pic>
      <xdr:nvPicPr>
        <xdr:cNvPr id="2542" name="Picture 2541" descr="Edit">
          <a:hlinkClick xmlns:r="http://schemas.openxmlformats.org/officeDocument/2006/relationships" r:id="rId2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64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2542</xdr:row>
      <xdr:rowOff>0</xdr:rowOff>
    </xdr:from>
    <xdr:to>
      <xdr:col>0</xdr:col>
      <xdr:colOff>152400</xdr:colOff>
      <xdr:row>2542</xdr:row>
      <xdr:rowOff>142875</xdr:rowOff>
    </xdr:to>
    <xdr:pic>
      <xdr:nvPicPr>
        <xdr:cNvPr id="2543" name="Picture 2542" descr="Edit">
          <a:hlinkClick xmlns:r="http://schemas.openxmlformats.org/officeDocument/2006/relationships" r:id="rId21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81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2543</xdr:row>
      <xdr:rowOff>0</xdr:rowOff>
    </xdr:from>
    <xdr:to>
      <xdr:col>0</xdr:col>
      <xdr:colOff>152400</xdr:colOff>
      <xdr:row>2543</xdr:row>
      <xdr:rowOff>142875</xdr:rowOff>
    </xdr:to>
    <xdr:pic>
      <xdr:nvPicPr>
        <xdr:cNvPr id="2544" name="Picture 2543" descr="Edit">
          <a:hlinkClick xmlns:r="http://schemas.openxmlformats.org/officeDocument/2006/relationships" r:id="rId2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98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2544</xdr:row>
      <xdr:rowOff>0</xdr:rowOff>
    </xdr:from>
    <xdr:to>
      <xdr:col>0</xdr:col>
      <xdr:colOff>152400</xdr:colOff>
      <xdr:row>2544</xdr:row>
      <xdr:rowOff>142875</xdr:rowOff>
    </xdr:to>
    <xdr:pic>
      <xdr:nvPicPr>
        <xdr:cNvPr id="2545" name="Picture 2544" descr="Edit">
          <a:hlinkClick xmlns:r="http://schemas.openxmlformats.org/officeDocument/2006/relationships" r:id="rId21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15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2545</xdr:row>
      <xdr:rowOff>0</xdr:rowOff>
    </xdr:from>
    <xdr:to>
      <xdr:col>0</xdr:col>
      <xdr:colOff>152400</xdr:colOff>
      <xdr:row>2545</xdr:row>
      <xdr:rowOff>142875</xdr:rowOff>
    </xdr:to>
    <xdr:pic>
      <xdr:nvPicPr>
        <xdr:cNvPr id="2546" name="Picture 2545" descr="Edit">
          <a:hlinkClick xmlns:r="http://schemas.openxmlformats.org/officeDocument/2006/relationships" r:id="rId2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33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2546</xdr:row>
      <xdr:rowOff>0</xdr:rowOff>
    </xdr:from>
    <xdr:to>
      <xdr:col>0</xdr:col>
      <xdr:colOff>152400</xdr:colOff>
      <xdr:row>2546</xdr:row>
      <xdr:rowOff>142875</xdr:rowOff>
    </xdr:to>
    <xdr:pic>
      <xdr:nvPicPr>
        <xdr:cNvPr id="2547" name="Picture 2546" descr="Edit">
          <a:hlinkClick xmlns:r="http://schemas.openxmlformats.org/officeDocument/2006/relationships" r:id="rId21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50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2547</xdr:row>
      <xdr:rowOff>0</xdr:rowOff>
    </xdr:from>
    <xdr:to>
      <xdr:col>0</xdr:col>
      <xdr:colOff>152400</xdr:colOff>
      <xdr:row>2547</xdr:row>
      <xdr:rowOff>142875</xdr:rowOff>
    </xdr:to>
    <xdr:pic>
      <xdr:nvPicPr>
        <xdr:cNvPr id="2548" name="Picture 2547" descr="Edit">
          <a:hlinkClick xmlns:r="http://schemas.openxmlformats.org/officeDocument/2006/relationships" r:id="rId2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67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2548</xdr:row>
      <xdr:rowOff>0</xdr:rowOff>
    </xdr:from>
    <xdr:to>
      <xdr:col>0</xdr:col>
      <xdr:colOff>152400</xdr:colOff>
      <xdr:row>2548</xdr:row>
      <xdr:rowOff>142875</xdr:rowOff>
    </xdr:to>
    <xdr:pic>
      <xdr:nvPicPr>
        <xdr:cNvPr id="2549" name="Picture 2548" descr="Edit">
          <a:hlinkClick xmlns:r="http://schemas.openxmlformats.org/officeDocument/2006/relationships" r:id="rId2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84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2549</xdr:row>
      <xdr:rowOff>0</xdr:rowOff>
    </xdr:from>
    <xdr:to>
      <xdr:col>0</xdr:col>
      <xdr:colOff>152400</xdr:colOff>
      <xdr:row>2549</xdr:row>
      <xdr:rowOff>142875</xdr:rowOff>
    </xdr:to>
    <xdr:pic>
      <xdr:nvPicPr>
        <xdr:cNvPr id="2550" name="Picture 2549" descr="Edit">
          <a:hlinkClick xmlns:r="http://schemas.openxmlformats.org/officeDocument/2006/relationships" r:id="rId21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01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2550</xdr:row>
      <xdr:rowOff>0</xdr:rowOff>
    </xdr:from>
    <xdr:to>
      <xdr:col>0</xdr:col>
      <xdr:colOff>152400</xdr:colOff>
      <xdr:row>2550</xdr:row>
      <xdr:rowOff>142875</xdr:rowOff>
    </xdr:to>
    <xdr:pic>
      <xdr:nvPicPr>
        <xdr:cNvPr id="2551" name="Picture 2550" descr="Edit">
          <a:hlinkClick xmlns:r="http://schemas.openxmlformats.org/officeDocument/2006/relationships" r:id="rId2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8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2551</xdr:row>
      <xdr:rowOff>0</xdr:rowOff>
    </xdr:from>
    <xdr:to>
      <xdr:col>0</xdr:col>
      <xdr:colOff>152400</xdr:colOff>
      <xdr:row>2551</xdr:row>
      <xdr:rowOff>142875</xdr:rowOff>
    </xdr:to>
    <xdr:pic>
      <xdr:nvPicPr>
        <xdr:cNvPr id="2552" name="Picture 2551" descr="Edit">
          <a:hlinkClick xmlns:r="http://schemas.openxmlformats.org/officeDocument/2006/relationships" r:id="rId21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35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2552</xdr:row>
      <xdr:rowOff>0</xdr:rowOff>
    </xdr:from>
    <xdr:to>
      <xdr:col>0</xdr:col>
      <xdr:colOff>152400</xdr:colOff>
      <xdr:row>2552</xdr:row>
      <xdr:rowOff>142875</xdr:rowOff>
    </xdr:to>
    <xdr:pic>
      <xdr:nvPicPr>
        <xdr:cNvPr id="2553" name="Picture 2552" descr="Edit">
          <a:hlinkClick xmlns:r="http://schemas.openxmlformats.org/officeDocument/2006/relationships" r:id="rId2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53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2553</xdr:row>
      <xdr:rowOff>0</xdr:rowOff>
    </xdr:from>
    <xdr:to>
      <xdr:col>0</xdr:col>
      <xdr:colOff>152400</xdr:colOff>
      <xdr:row>2553</xdr:row>
      <xdr:rowOff>142875</xdr:rowOff>
    </xdr:to>
    <xdr:pic>
      <xdr:nvPicPr>
        <xdr:cNvPr id="2554" name="Picture 2553" descr="Edit">
          <a:hlinkClick xmlns:r="http://schemas.openxmlformats.org/officeDocument/2006/relationships" r:id="rId2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70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2554</xdr:row>
      <xdr:rowOff>0</xdr:rowOff>
    </xdr:from>
    <xdr:to>
      <xdr:col>0</xdr:col>
      <xdr:colOff>152400</xdr:colOff>
      <xdr:row>2554</xdr:row>
      <xdr:rowOff>142875</xdr:rowOff>
    </xdr:to>
    <xdr:pic>
      <xdr:nvPicPr>
        <xdr:cNvPr id="2555" name="Picture 2554" descr="Edit">
          <a:hlinkClick xmlns:r="http://schemas.openxmlformats.org/officeDocument/2006/relationships" r:id="rId21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87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2555</xdr:row>
      <xdr:rowOff>0</xdr:rowOff>
    </xdr:from>
    <xdr:to>
      <xdr:col>0</xdr:col>
      <xdr:colOff>152400</xdr:colOff>
      <xdr:row>2555</xdr:row>
      <xdr:rowOff>142875</xdr:rowOff>
    </xdr:to>
    <xdr:pic>
      <xdr:nvPicPr>
        <xdr:cNvPr id="2556" name="Picture 2555" descr="Edit">
          <a:hlinkClick xmlns:r="http://schemas.openxmlformats.org/officeDocument/2006/relationships" r:id="rId2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04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2556</xdr:row>
      <xdr:rowOff>0</xdr:rowOff>
    </xdr:from>
    <xdr:to>
      <xdr:col>0</xdr:col>
      <xdr:colOff>152400</xdr:colOff>
      <xdr:row>2556</xdr:row>
      <xdr:rowOff>142875</xdr:rowOff>
    </xdr:to>
    <xdr:pic>
      <xdr:nvPicPr>
        <xdr:cNvPr id="2557" name="Picture 2556" descr="Edit">
          <a:hlinkClick xmlns:r="http://schemas.openxmlformats.org/officeDocument/2006/relationships" r:id="rId2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21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2557</xdr:row>
      <xdr:rowOff>0</xdr:rowOff>
    </xdr:from>
    <xdr:to>
      <xdr:col>0</xdr:col>
      <xdr:colOff>152400</xdr:colOff>
      <xdr:row>2557</xdr:row>
      <xdr:rowOff>142875</xdr:rowOff>
    </xdr:to>
    <xdr:pic>
      <xdr:nvPicPr>
        <xdr:cNvPr id="2558" name="Picture 2557" descr="Edit">
          <a:hlinkClick xmlns:r="http://schemas.openxmlformats.org/officeDocument/2006/relationships" r:id="rId2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38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2558</xdr:row>
      <xdr:rowOff>0</xdr:rowOff>
    </xdr:from>
    <xdr:to>
      <xdr:col>0</xdr:col>
      <xdr:colOff>152400</xdr:colOff>
      <xdr:row>2558</xdr:row>
      <xdr:rowOff>142875</xdr:rowOff>
    </xdr:to>
    <xdr:pic>
      <xdr:nvPicPr>
        <xdr:cNvPr id="2559" name="Picture 2558" descr="Edit">
          <a:hlinkClick xmlns:r="http://schemas.openxmlformats.org/officeDocument/2006/relationships" r:id="rId21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55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2559</xdr:row>
      <xdr:rowOff>0</xdr:rowOff>
    </xdr:from>
    <xdr:to>
      <xdr:col>0</xdr:col>
      <xdr:colOff>152400</xdr:colOff>
      <xdr:row>2559</xdr:row>
      <xdr:rowOff>142875</xdr:rowOff>
    </xdr:to>
    <xdr:pic>
      <xdr:nvPicPr>
        <xdr:cNvPr id="2560" name="Picture 2559" descr="Edit">
          <a:hlinkClick xmlns:r="http://schemas.openxmlformats.org/officeDocument/2006/relationships" r:id="rId2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73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2560</xdr:row>
      <xdr:rowOff>0</xdr:rowOff>
    </xdr:from>
    <xdr:to>
      <xdr:col>0</xdr:col>
      <xdr:colOff>152400</xdr:colOff>
      <xdr:row>2560</xdr:row>
      <xdr:rowOff>142875</xdr:rowOff>
    </xdr:to>
    <xdr:pic>
      <xdr:nvPicPr>
        <xdr:cNvPr id="2561" name="Picture 2560" descr="Edit">
          <a:hlinkClick xmlns:r="http://schemas.openxmlformats.org/officeDocument/2006/relationships" r:id="rId21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90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2561</xdr:row>
      <xdr:rowOff>0</xdr:rowOff>
    </xdr:from>
    <xdr:to>
      <xdr:col>0</xdr:col>
      <xdr:colOff>152400</xdr:colOff>
      <xdr:row>2561</xdr:row>
      <xdr:rowOff>142875</xdr:rowOff>
    </xdr:to>
    <xdr:pic>
      <xdr:nvPicPr>
        <xdr:cNvPr id="2562" name="Picture 2561" descr="Edit">
          <a:hlinkClick xmlns:r="http://schemas.openxmlformats.org/officeDocument/2006/relationships" r:id="rId2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07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2562</xdr:row>
      <xdr:rowOff>0</xdr:rowOff>
    </xdr:from>
    <xdr:to>
      <xdr:col>0</xdr:col>
      <xdr:colOff>152400</xdr:colOff>
      <xdr:row>2562</xdr:row>
      <xdr:rowOff>142875</xdr:rowOff>
    </xdr:to>
    <xdr:pic>
      <xdr:nvPicPr>
        <xdr:cNvPr id="2563" name="Picture 2562" descr="Edit">
          <a:hlinkClick xmlns:r="http://schemas.openxmlformats.org/officeDocument/2006/relationships" r:id="rId21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24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2563</xdr:row>
      <xdr:rowOff>0</xdr:rowOff>
    </xdr:from>
    <xdr:to>
      <xdr:col>0</xdr:col>
      <xdr:colOff>152400</xdr:colOff>
      <xdr:row>2563</xdr:row>
      <xdr:rowOff>142875</xdr:rowOff>
    </xdr:to>
    <xdr:pic>
      <xdr:nvPicPr>
        <xdr:cNvPr id="2564" name="Picture 2563" descr="Edit">
          <a:hlinkClick xmlns:r="http://schemas.openxmlformats.org/officeDocument/2006/relationships" r:id="rId2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41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2564</xdr:row>
      <xdr:rowOff>0</xdr:rowOff>
    </xdr:from>
    <xdr:to>
      <xdr:col>0</xdr:col>
      <xdr:colOff>152400</xdr:colOff>
      <xdr:row>2564</xdr:row>
      <xdr:rowOff>142875</xdr:rowOff>
    </xdr:to>
    <xdr:pic>
      <xdr:nvPicPr>
        <xdr:cNvPr id="2565" name="Picture 2564" descr="Edit">
          <a:hlinkClick xmlns:r="http://schemas.openxmlformats.org/officeDocument/2006/relationships" r:id="rId21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58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2565</xdr:row>
      <xdr:rowOff>0</xdr:rowOff>
    </xdr:from>
    <xdr:to>
      <xdr:col>0</xdr:col>
      <xdr:colOff>152400</xdr:colOff>
      <xdr:row>2565</xdr:row>
      <xdr:rowOff>142875</xdr:rowOff>
    </xdr:to>
    <xdr:pic>
      <xdr:nvPicPr>
        <xdr:cNvPr id="2566" name="Picture 2565" descr="Edit">
          <a:hlinkClick xmlns:r="http://schemas.openxmlformats.org/officeDocument/2006/relationships" r:id="rId2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75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2566</xdr:row>
      <xdr:rowOff>0</xdr:rowOff>
    </xdr:from>
    <xdr:to>
      <xdr:col>0</xdr:col>
      <xdr:colOff>152400</xdr:colOff>
      <xdr:row>2566</xdr:row>
      <xdr:rowOff>142875</xdr:rowOff>
    </xdr:to>
    <xdr:pic>
      <xdr:nvPicPr>
        <xdr:cNvPr id="2567" name="Picture 2566" descr="Edit">
          <a:hlinkClick xmlns:r="http://schemas.openxmlformats.org/officeDocument/2006/relationships" r:id="rId2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93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2567</xdr:row>
      <xdr:rowOff>0</xdr:rowOff>
    </xdr:from>
    <xdr:to>
      <xdr:col>0</xdr:col>
      <xdr:colOff>152400</xdr:colOff>
      <xdr:row>2567</xdr:row>
      <xdr:rowOff>142875</xdr:rowOff>
    </xdr:to>
    <xdr:pic>
      <xdr:nvPicPr>
        <xdr:cNvPr id="2568" name="Picture 2567" descr="Edit">
          <a:hlinkClick xmlns:r="http://schemas.openxmlformats.org/officeDocument/2006/relationships" r:id="rId21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0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2568</xdr:row>
      <xdr:rowOff>0</xdr:rowOff>
    </xdr:from>
    <xdr:to>
      <xdr:col>0</xdr:col>
      <xdr:colOff>152400</xdr:colOff>
      <xdr:row>2568</xdr:row>
      <xdr:rowOff>142875</xdr:rowOff>
    </xdr:to>
    <xdr:pic>
      <xdr:nvPicPr>
        <xdr:cNvPr id="2569" name="Picture 2568" descr="Edit">
          <a:hlinkClick xmlns:r="http://schemas.openxmlformats.org/officeDocument/2006/relationships" r:id="rId2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27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2569</xdr:row>
      <xdr:rowOff>0</xdr:rowOff>
    </xdr:from>
    <xdr:to>
      <xdr:col>0</xdr:col>
      <xdr:colOff>152400</xdr:colOff>
      <xdr:row>2569</xdr:row>
      <xdr:rowOff>142875</xdr:rowOff>
    </xdr:to>
    <xdr:pic>
      <xdr:nvPicPr>
        <xdr:cNvPr id="2570" name="Picture 2569" descr="Edit">
          <a:hlinkClick xmlns:r="http://schemas.openxmlformats.org/officeDocument/2006/relationships" r:id="rId2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44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2570</xdr:row>
      <xdr:rowOff>0</xdr:rowOff>
    </xdr:from>
    <xdr:to>
      <xdr:col>0</xdr:col>
      <xdr:colOff>152400</xdr:colOff>
      <xdr:row>2570</xdr:row>
      <xdr:rowOff>142875</xdr:rowOff>
    </xdr:to>
    <xdr:pic>
      <xdr:nvPicPr>
        <xdr:cNvPr id="2571" name="Picture 2570" descr="Edit">
          <a:hlinkClick xmlns:r="http://schemas.openxmlformats.org/officeDocument/2006/relationships" r:id="rId2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61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2571</xdr:row>
      <xdr:rowOff>0</xdr:rowOff>
    </xdr:from>
    <xdr:to>
      <xdr:col>0</xdr:col>
      <xdr:colOff>152400</xdr:colOff>
      <xdr:row>2571</xdr:row>
      <xdr:rowOff>142875</xdr:rowOff>
    </xdr:to>
    <xdr:pic>
      <xdr:nvPicPr>
        <xdr:cNvPr id="2572" name="Picture 2571" descr="Edit">
          <a:hlinkClick xmlns:r="http://schemas.openxmlformats.org/officeDocument/2006/relationships" r:id="rId21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78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2572</xdr:row>
      <xdr:rowOff>0</xdr:rowOff>
    </xdr:from>
    <xdr:to>
      <xdr:col>0</xdr:col>
      <xdr:colOff>152400</xdr:colOff>
      <xdr:row>2572</xdr:row>
      <xdr:rowOff>142875</xdr:rowOff>
    </xdr:to>
    <xdr:pic>
      <xdr:nvPicPr>
        <xdr:cNvPr id="2573" name="Picture 2572" descr="Edit">
          <a:hlinkClick xmlns:r="http://schemas.openxmlformats.org/officeDocument/2006/relationships" r:id="rId2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95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2573</xdr:row>
      <xdr:rowOff>0</xdr:rowOff>
    </xdr:from>
    <xdr:to>
      <xdr:col>0</xdr:col>
      <xdr:colOff>152400</xdr:colOff>
      <xdr:row>2573</xdr:row>
      <xdr:rowOff>142875</xdr:rowOff>
    </xdr:to>
    <xdr:pic>
      <xdr:nvPicPr>
        <xdr:cNvPr id="2574" name="Picture 2573" descr="Edit">
          <a:hlinkClick xmlns:r="http://schemas.openxmlformats.org/officeDocument/2006/relationships" r:id="rId2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3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2574</xdr:row>
      <xdr:rowOff>0</xdr:rowOff>
    </xdr:from>
    <xdr:to>
      <xdr:col>0</xdr:col>
      <xdr:colOff>152400</xdr:colOff>
      <xdr:row>2574</xdr:row>
      <xdr:rowOff>142875</xdr:rowOff>
    </xdr:to>
    <xdr:pic>
      <xdr:nvPicPr>
        <xdr:cNvPr id="2575" name="Picture 2574" descr="Edit">
          <a:hlinkClick xmlns:r="http://schemas.openxmlformats.org/officeDocument/2006/relationships" r:id="rId21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30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2575</xdr:row>
      <xdr:rowOff>0</xdr:rowOff>
    </xdr:from>
    <xdr:to>
      <xdr:col>0</xdr:col>
      <xdr:colOff>152400</xdr:colOff>
      <xdr:row>2575</xdr:row>
      <xdr:rowOff>142875</xdr:rowOff>
    </xdr:to>
    <xdr:pic>
      <xdr:nvPicPr>
        <xdr:cNvPr id="2576" name="Picture 2575" descr="Edit">
          <a:hlinkClick xmlns:r="http://schemas.openxmlformats.org/officeDocument/2006/relationships" r:id="rId2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47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2576</xdr:row>
      <xdr:rowOff>0</xdr:rowOff>
    </xdr:from>
    <xdr:to>
      <xdr:col>0</xdr:col>
      <xdr:colOff>152400</xdr:colOff>
      <xdr:row>2576</xdr:row>
      <xdr:rowOff>142875</xdr:rowOff>
    </xdr:to>
    <xdr:pic>
      <xdr:nvPicPr>
        <xdr:cNvPr id="2577" name="Picture 2576" descr="Edit">
          <a:hlinkClick xmlns:r="http://schemas.openxmlformats.org/officeDocument/2006/relationships" r:id="rId21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64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2577</xdr:row>
      <xdr:rowOff>0</xdr:rowOff>
    </xdr:from>
    <xdr:to>
      <xdr:col>0</xdr:col>
      <xdr:colOff>152400</xdr:colOff>
      <xdr:row>2577</xdr:row>
      <xdr:rowOff>142875</xdr:rowOff>
    </xdr:to>
    <xdr:pic>
      <xdr:nvPicPr>
        <xdr:cNvPr id="2578" name="Picture 2577" descr="Edit">
          <a:hlinkClick xmlns:r="http://schemas.openxmlformats.org/officeDocument/2006/relationships" r:id="rId2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81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2578</xdr:row>
      <xdr:rowOff>0</xdr:rowOff>
    </xdr:from>
    <xdr:to>
      <xdr:col>0</xdr:col>
      <xdr:colOff>152400</xdr:colOff>
      <xdr:row>2578</xdr:row>
      <xdr:rowOff>142875</xdr:rowOff>
    </xdr:to>
    <xdr:pic>
      <xdr:nvPicPr>
        <xdr:cNvPr id="2579" name="Picture 2578" descr="Edit">
          <a:hlinkClick xmlns:r="http://schemas.openxmlformats.org/officeDocument/2006/relationships" r:id="rId21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98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2579</xdr:row>
      <xdr:rowOff>0</xdr:rowOff>
    </xdr:from>
    <xdr:to>
      <xdr:col>0</xdr:col>
      <xdr:colOff>152400</xdr:colOff>
      <xdr:row>2579</xdr:row>
      <xdr:rowOff>142875</xdr:rowOff>
    </xdr:to>
    <xdr:pic>
      <xdr:nvPicPr>
        <xdr:cNvPr id="2580" name="Picture 2579" descr="Edit">
          <a:hlinkClick xmlns:r="http://schemas.openxmlformats.org/officeDocument/2006/relationships" r:id="rId2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16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2580</xdr:row>
      <xdr:rowOff>0</xdr:rowOff>
    </xdr:from>
    <xdr:to>
      <xdr:col>0</xdr:col>
      <xdr:colOff>152400</xdr:colOff>
      <xdr:row>2580</xdr:row>
      <xdr:rowOff>142875</xdr:rowOff>
    </xdr:to>
    <xdr:pic>
      <xdr:nvPicPr>
        <xdr:cNvPr id="2581" name="Picture 2580" descr="Edit">
          <a:hlinkClick xmlns:r="http://schemas.openxmlformats.org/officeDocument/2006/relationships" r:id="rId2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33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2581</xdr:row>
      <xdr:rowOff>0</xdr:rowOff>
    </xdr:from>
    <xdr:to>
      <xdr:col>0</xdr:col>
      <xdr:colOff>152400</xdr:colOff>
      <xdr:row>2581</xdr:row>
      <xdr:rowOff>142875</xdr:rowOff>
    </xdr:to>
    <xdr:pic>
      <xdr:nvPicPr>
        <xdr:cNvPr id="2582" name="Picture 2581" descr="Edit">
          <a:hlinkClick xmlns:r="http://schemas.openxmlformats.org/officeDocument/2006/relationships" r:id="rId2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50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2582</xdr:row>
      <xdr:rowOff>0</xdr:rowOff>
    </xdr:from>
    <xdr:to>
      <xdr:col>0</xdr:col>
      <xdr:colOff>152400</xdr:colOff>
      <xdr:row>2582</xdr:row>
      <xdr:rowOff>142875</xdr:rowOff>
    </xdr:to>
    <xdr:pic>
      <xdr:nvPicPr>
        <xdr:cNvPr id="2583" name="Picture 2582" descr="Edit">
          <a:hlinkClick xmlns:r="http://schemas.openxmlformats.org/officeDocument/2006/relationships" r:id="rId21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67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2583</xdr:row>
      <xdr:rowOff>0</xdr:rowOff>
    </xdr:from>
    <xdr:to>
      <xdr:col>0</xdr:col>
      <xdr:colOff>152400</xdr:colOff>
      <xdr:row>2583</xdr:row>
      <xdr:rowOff>142875</xdr:rowOff>
    </xdr:to>
    <xdr:pic>
      <xdr:nvPicPr>
        <xdr:cNvPr id="2584" name="Picture 2583" descr="Edit">
          <a:hlinkClick xmlns:r="http://schemas.openxmlformats.org/officeDocument/2006/relationships" r:id="rId2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84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2584</xdr:row>
      <xdr:rowOff>0</xdr:rowOff>
    </xdr:from>
    <xdr:to>
      <xdr:col>0</xdr:col>
      <xdr:colOff>152400</xdr:colOff>
      <xdr:row>2584</xdr:row>
      <xdr:rowOff>142875</xdr:rowOff>
    </xdr:to>
    <xdr:pic>
      <xdr:nvPicPr>
        <xdr:cNvPr id="2585" name="Picture 2584" descr="Edit">
          <a:hlinkClick xmlns:r="http://schemas.openxmlformats.org/officeDocument/2006/relationships" r:id="rId21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01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2585</xdr:row>
      <xdr:rowOff>0</xdr:rowOff>
    </xdr:from>
    <xdr:to>
      <xdr:col>0</xdr:col>
      <xdr:colOff>152400</xdr:colOff>
      <xdr:row>2585</xdr:row>
      <xdr:rowOff>142875</xdr:rowOff>
    </xdr:to>
    <xdr:pic>
      <xdr:nvPicPr>
        <xdr:cNvPr id="2586" name="Picture 2585" descr="Edit">
          <a:hlinkClick xmlns:r="http://schemas.openxmlformats.org/officeDocument/2006/relationships" r:id="rId2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8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2586</xdr:row>
      <xdr:rowOff>0</xdr:rowOff>
    </xdr:from>
    <xdr:to>
      <xdr:col>0</xdr:col>
      <xdr:colOff>152400</xdr:colOff>
      <xdr:row>2586</xdr:row>
      <xdr:rowOff>142875</xdr:rowOff>
    </xdr:to>
    <xdr:pic>
      <xdr:nvPicPr>
        <xdr:cNvPr id="2587" name="Picture 2586" descr="Edit">
          <a:hlinkClick xmlns:r="http://schemas.openxmlformats.org/officeDocument/2006/relationships" r:id="rId2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36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2587</xdr:row>
      <xdr:rowOff>0</xdr:rowOff>
    </xdr:from>
    <xdr:to>
      <xdr:col>0</xdr:col>
      <xdr:colOff>152400</xdr:colOff>
      <xdr:row>2587</xdr:row>
      <xdr:rowOff>142875</xdr:rowOff>
    </xdr:to>
    <xdr:pic>
      <xdr:nvPicPr>
        <xdr:cNvPr id="2588" name="Picture 2587" descr="Edit">
          <a:hlinkClick xmlns:r="http://schemas.openxmlformats.org/officeDocument/2006/relationships" r:id="rId21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53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2588</xdr:row>
      <xdr:rowOff>0</xdr:rowOff>
    </xdr:from>
    <xdr:to>
      <xdr:col>0</xdr:col>
      <xdr:colOff>152400</xdr:colOff>
      <xdr:row>2588</xdr:row>
      <xdr:rowOff>142875</xdr:rowOff>
    </xdr:to>
    <xdr:pic>
      <xdr:nvPicPr>
        <xdr:cNvPr id="2589" name="Picture 2588" descr="Edit">
          <a:hlinkClick xmlns:r="http://schemas.openxmlformats.org/officeDocument/2006/relationships" r:id="rId2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70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2589</xdr:row>
      <xdr:rowOff>0</xdr:rowOff>
    </xdr:from>
    <xdr:to>
      <xdr:col>0</xdr:col>
      <xdr:colOff>152400</xdr:colOff>
      <xdr:row>2589</xdr:row>
      <xdr:rowOff>142875</xdr:rowOff>
    </xdr:to>
    <xdr:pic>
      <xdr:nvPicPr>
        <xdr:cNvPr id="2590" name="Picture 2589" descr="Edit">
          <a:hlinkClick xmlns:r="http://schemas.openxmlformats.org/officeDocument/2006/relationships" r:id="rId21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7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2590</xdr:row>
      <xdr:rowOff>0</xdr:rowOff>
    </xdr:from>
    <xdr:to>
      <xdr:col>0</xdr:col>
      <xdr:colOff>152400</xdr:colOff>
      <xdr:row>2590</xdr:row>
      <xdr:rowOff>142875</xdr:rowOff>
    </xdr:to>
    <xdr:pic>
      <xdr:nvPicPr>
        <xdr:cNvPr id="2591" name="Picture 2590" descr="Edit">
          <a:hlinkClick xmlns:r="http://schemas.openxmlformats.org/officeDocument/2006/relationships" r:id="rId2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04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2591</xdr:row>
      <xdr:rowOff>0</xdr:rowOff>
    </xdr:from>
    <xdr:to>
      <xdr:col>0</xdr:col>
      <xdr:colOff>152400</xdr:colOff>
      <xdr:row>2591</xdr:row>
      <xdr:rowOff>142875</xdr:rowOff>
    </xdr:to>
    <xdr:pic>
      <xdr:nvPicPr>
        <xdr:cNvPr id="2592" name="Picture 2591" descr="Edit">
          <a:hlinkClick xmlns:r="http://schemas.openxmlformats.org/officeDocument/2006/relationships" r:id="rId21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1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2592</xdr:row>
      <xdr:rowOff>0</xdr:rowOff>
    </xdr:from>
    <xdr:to>
      <xdr:col>0</xdr:col>
      <xdr:colOff>152400</xdr:colOff>
      <xdr:row>2592</xdr:row>
      <xdr:rowOff>142875</xdr:rowOff>
    </xdr:to>
    <xdr:pic>
      <xdr:nvPicPr>
        <xdr:cNvPr id="2593" name="Picture 2592" descr="Edit">
          <a:hlinkClick xmlns:r="http://schemas.openxmlformats.org/officeDocument/2006/relationships" r:id="rId2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38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2593</xdr:row>
      <xdr:rowOff>0</xdr:rowOff>
    </xdr:from>
    <xdr:to>
      <xdr:col>0</xdr:col>
      <xdr:colOff>152400</xdr:colOff>
      <xdr:row>2593</xdr:row>
      <xdr:rowOff>142875</xdr:rowOff>
    </xdr:to>
    <xdr:pic>
      <xdr:nvPicPr>
        <xdr:cNvPr id="2594" name="Picture 2593" descr="Edit">
          <a:hlinkClick xmlns:r="http://schemas.openxmlformats.org/officeDocument/2006/relationships" r:id="rId2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6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2594</xdr:row>
      <xdr:rowOff>0</xdr:rowOff>
    </xdr:from>
    <xdr:to>
      <xdr:col>0</xdr:col>
      <xdr:colOff>152400</xdr:colOff>
      <xdr:row>2594</xdr:row>
      <xdr:rowOff>142875</xdr:rowOff>
    </xdr:to>
    <xdr:pic>
      <xdr:nvPicPr>
        <xdr:cNvPr id="2595" name="Picture 2594" descr="Edit">
          <a:hlinkClick xmlns:r="http://schemas.openxmlformats.org/officeDocument/2006/relationships" r:id="rId2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73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2595</xdr:row>
      <xdr:rowOff>0</xdr:rowOff>
    </xdr:from>
    <xdr:to>
      <xdr:col>0</xdr:col>
      <xdr:colOff>152400</xdr:colOff>
      <xdr:row>2595</xdr:row>
      <xdr:rowOff>142875</xdr:rowOff>
    </xdr:to>
    <xdr:pic>
      <xdr:nvPicPr>
        <xdr:cNvPr id="2596" name="Picture 2595" descr="Edit">
          <a:hlinkClick xmlns:r="http://schemas.openxmlformats.org/officeDocument/2006/relationships" r:id="rId2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90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2596</xdr:row>
      <xdr:rowOff>0</xdr:rowOff>
    </xdr:from>
    <xdr:to>
      <xdr:col>0</xdr:col>
      <xdr:colOff>152400</xdr:colOff>
      <xdr:row>2596</xdr:row>
      <xdr:rowOff>142875</xdr:rowOff>
    </xdr:to>
    <xdr:pic>
      <xdr:nvPicPr>
        <xdr:cNvPr id="2597" name="Picture 2596" descr="Edit">
          <a:hlinkClick xmlns:r="http://schemas.openxmlformats.org/officeDocument/2006/relationships" r:id="rId2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07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2597</xdr:row>
      <xdr:rowOff>0</xdr:rowOff>
    </xdr:from>
    <xdr:to>
      <xdr:col>0</xdr:col>
      <xdr:colOff>152400</xdr:colOff>
      <xdr:row>2597</xdr:row>
      <xdr:rowOff>142875</xdr:rowOff>
    </xdr:to>
    <xdr:pic>
      <xdr:nvPicPr>
        <xdr:cNvPr id="2598" name="Picture 2597" descr="Edit">
          <a:hlinkClick xmlns:r="http://schemas.openxmlformats.org/officeDocument/2006/relationships" r:id="rId2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24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2598</xdr:row>
      <xdr:rowOff>0</xdr:rowOff>
    </xdr:from>
    <xdr:to>
      <xdr:col>0</xdr:col>
      <xdr:colOff>152400</xdr:colOff>
      <xdr:row>2598</xdr:row>
      <xdr:rowOff>142875</xdr:rowOff>
    </xdr:to>
    <xdr:pic>
      <xdr:nvPicPr>
        <xdr:cNvPr id="2599" name="Picture 2598" descr="Edit">
          <a:hlinkClick xmlns:r="http://schemas.openxmlformats.org/officeDocument/2006/relationships" r:id="rId2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41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2599</xdr:row>
      <xdr:rowOff>0</xdr:rowOff>
    </xdr:from>
    <xdr:to>
      <xdr:col>0</xdr:col>
      <xdr:colOff>152400</xdr:colOff>
      <xdr:row>2599</xdr:row>
      <xdr:rowOff>142875</xdr:rowOff>
    </xdr:to>
    <xdr:pic>
      <xdr:nvPicPr>
        <xdr:cNvPr id="2600" name="Picture 2599" descr="Edit">
          <a:hlinkClick xmlns:r="http://schemas.openxmlformats.org/officeDocument/2006/relationships" r:id="rId2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8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2600</xdr:row>
      <xdr:rowOff>0</xdr:rowOff>
    </xdr:from>
    <xdr:to>
      <xdr:col>0</xdr:col>
      <xdr:colOff>152400</xdr:colOff>
      <xdr:row>2600</xdr:row>
      <xdr:rowOff>142875</xdr:rowOff>
    </xdr:to>
    <xdr:pic>
      <xdr:nvPicPr>
        <xdr:cNvPr id="2601" name="Picture 2600" descr="Edit">
          <a:hlinkClick xmlns:r="http://schemas.openxmlformats.org/officeDocument/2006/relationships" r:id="rId2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6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2601</xdr:row>
      <xdr:rowOff>0</xdr:rowOff>
    </xdr:from>
    <xdr:to>
      <xdr:col>0</xdr:col>
      <xdr:colOff>152400</xdr:colOff>
      <xdr:row>2601</xdr:row>
      <xdr:rowOff>142875</xdr:rowOff>
    </xdr:to>
    <xdr:pic>
      <xdr:nvPicPr>
        <xdr:cNvPr id="2602" name="Picture 2601" descr="Edit">
          <a:hlinkClick xmlns:r="http://schemas.openxmlformats.org/officeDocument/2006/relationships" r:id="rId2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93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2602</xdr:row>
      <xdr:rowOff>0</xdr:rowOff>
    </xdr:from>
    <xdr:to>
      <xdr:col>0</xdr:col>
      <xdr:colOff>152400</xdr:colOff>
      <xdr:row>2602</xdr:row>
      <xdr:rowOff>142875</xdr:rowOff>
    </xdr:to>
    <xdr:pic>
      <xdr:nvPicPr>
        <xdr:cNvPr id="2603" name="Picture 2602" descr="Edit">
          <a:hlinkClick xmlns:r="http://schemas.openxmlformats.org/officeDocument/2006/relationships" r:id="rId2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10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2603</xdr:row>
      <xdr:rowOff>0</xdr:rowOff>
    </xdr:from>
    <xdr:to>
      <xdr:col>0</xdr:col>
      <xdr:colOff>152400</xdr:colOff>
      <xdr:row>2603</xdr:row>
      <xdr:rowOff>142875</xdr:rowOff>
    </xdr:to>
    <xdr:pic>
      <xdr:nvPicPr>
        <xdr:cNvPr id="2604" name="Picture 2603" descr="Edit">
          <a:hlinkClick xmlns:r="http://schemas.openxmlformats.org/officeDocument/2006/relationships" r:id="rId2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27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2604</xdr:row>
      <xdr:rowOff>0</xdr:rowOff>
    </xdr:from>
    <xdr:to>
      <xdr:col>0</xdr:col>
      <xdr:colOff>152400</xdr:colOff>
      <xdr:row>2604</xdr:row>
      <xdr:rowOff>142875</xdr:rowOff>
    </xdr:to>
    <xdr:pic>
      <xdr:nvPicPr>
        <xdr:cNvPr id="2605" name="Picture 2604" descr="Edit">
          <a:hlinkClick xmlns:r="http://schemas.openxmlformats.org/officeDocument/2006/relationships" r:id="rId2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44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2605</xdr:row>
      <xdr:rowOff>0</xdr:rowOff>
    </xdr:from>
    <xdr:to>
      <xdr:col>0</xdr:col>
      <xdr:colOff>152400</xdr:colOff>
      <xdr:row>2605</xdr:row>
      <xdr:rowOff>142875</xdr:rowOff>
    </xdr:to>
    <xdr:pic>
      <xdr:nvPicPr>
        <xdr:cNvPr id="2606" name="Picture 2605" descr="Edit">
          <a:hlinkClick xmlns:r="http://schemas.openxmlformats.org/officeDocument/2006/relationships" r:id="rId2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61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2606</xdr:row>
      <xdr:rowOff>0</xdr:rowOff>
    </xdr:from>
    <xdr:to>
      <xdr:col>0</xdr:col>
      <xdr:colOff>152400</xdr:colOff>
      <xdr:row>2606</xdr:row>
      <xdr:rowOff>142875</xdr:rowOff>
    </xdr:to>
    <xdr:pic>
      <xdr:nvPicPr>
        <xdr:cNvPr id="2607" name="Picture 2606" descr="Edit">
          <a:hlinkClick xmlns:r="http://schemas.openxmlformats.org/officeDocument/2006/relationships" r:id="rId2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78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2607</xdr:row>
      <xdr:rowOff>0</xdr:rowOff>
    </xdr:from>
    <xdr:to>
      <xdr:col>0</xdr:col>
      <xdr:colOff>152400</xdr:colOff>
      <xdr:row>2607</xdr:row>
      <xdr:rowOff>142875</xdr:rowOff>
    </xdr:to>
    <xdr:pic>
      <xdr:nvPicPr>
        <xdr:cNvPr id="2608" name="Picture 2607" descr="Edit">
          <a:hlinkClick xmlns:r="http://schemas.openxmlformats.org/officeDocument/2006/relationships" r:id="rId2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96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2608</xdr:row>
      <xdr:rowOff>0</xdr:rowOff>
    </xdr:from>
    <xdr:to>
      <xdr:col>0</xdr:col>
      <xdr:colOff>152400</xdr:colOff>
      <xdr:row>2608</xdr:row>
      <xdr:rowOff>142875</xdr:rowOff>
    </xdr:to>
    <xdr:pic>
      <xdr:nvPicPr>
        <xdr:cNvPr id="2609" name="Picture 2608" descr="Edit">
          <a:hlinkClick xmlns:r="http://schemas.openxmlformats.org/officeDocument/2006/relationships" r:id="rId2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3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2609</xdr:row>
      <xdr:rowOff>0</xdr:rowOff>
    </xdr:from>
    <xdr:to>
      <xdr:col>0</xdr:col>
      <xdr:colOff>152400</xdr:colOff>
      <xdr:row>2609</xdr:row>
      <xdr:rowOff>142875</xdr:rowOff>
    </xdr:to>
    <xdr:pic>
      <xdr:nvPicPr>
        <xdr:cNvPr id="2610" name="Picture 2609" descr="Edit">
          <a:hlinkClick xmlns:r="http://schemas.openxmlformats.org/officeDocument/2006/relationships" r:id="rId2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30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2610</xdr:row>
      <xdr:rowOff>0</xdr:rowOff>
    </xdr:from>
    <xdr:to>
      <xdr:col>0</xdr:col>
      <xdr:colOff>152400</xdr:colOff>
      <xdr:row>2610</xdr:row>
      <xdr:rowOff>142875</xdr:rowOff>
    </xdr:to>
    <xdr:pic>
      <xdr:nvPicPr>
        <xdr:cNvPr id="2611" name="Picture 2610" descr="Edit">
          <a:hlinkClick xmlns:r="http://schemas.openxmlformats.org/officeDocument/2006/relationships" r:id="rId2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47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2611</xdr:row>
      <xdr:rowOff>0</xdr:rowOff>
    </xdr:from>
    <xdr:to>
      <xdr:col>0</xdr:col>
      <xdr:colOff>152400</xdr:colOff>
      <xdr:row>2611</xdr:row>
      <xdr:rowOff>142875</xdr:rowOff>
    </xdr:to>
    <xdr:pic>
      <xdr:nvPicPr>
        <xdr:cNvPr id="2612" name="Picture 2611" descr="Edit">
          <a:hlinkClick xmlns:r="http://schemas.openxmlformats.org/officeDocument/2006/relationships" r:id="rId2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4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2612</xdr:row>
      <xdr:rowOff>0</xdr:rowOff>
    </xdr:from>
    <xdr:to>
      <xdr:col>0</xdr:col>
      <xdr:colOff>152400</xdr:colOff>
      <xdr:row>2612</xdr:row>
      <xdr:rowOff>142875</xdr:rowOff>
    </xdr:to>
    <xdr:pic>
      <xdr:nvPicPr>
        <xdr:cNvPr id="2613" name="Picture 2612" descr="Edit">
          <a:hlinkClick xmlns:r="http://schemas.openxmlformats.org/officeDocument/2006/relationships" r:id="rId2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81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2613</xdr:row>
      <xdr:rowOff>0</xdr:rowOff>
    </xdr:from>
    <xdr:to>
      <xdr:col>0</xdr:col>
      <xdr:colOff>152400</xdr:colOff>
      <xdr:row>2613</xdr:row>
      <xdr:rowOff>142875</xdr:rowOff>
    </xdr:to>
    <xdr:pic>
      <xdr:nvPicPr>
        <xdr:cNvPr id="2614" name="Picture 2613" descr="Edit">
          <a:hlinkClick xmlns:r="http://schemas.openxmlformats.org/officeDocument/2006/relationships" r:id="rId2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98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2614</xdr:row>
      <xdr:rowOff>0</xdr:rowOff>
    </xdr:from>
    <xdr:to>
      <xdr:col>0</xdr:col>
      <xdr:colOff>152400</xdr:colOff>
      <xdr:row>2614</xdr:row>
      <xdr:rowOff>142875</xdr:rowOff>
    </xdr:to>
    <xdr:pic>
      <xdr:nvPicPr>
        <xdr:cNvPr id="2615" name="Picture 2614" descr="Edit">
          <a:hlinkClick xmlns:r="http://schemas.openxmlformats.org/officeDocument/2006/relationships" r:id="rId2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16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2615</xdr:row>
      <xdr:rowOff>0</xdr:rowOff>
    </xdr:from>
    <xdr:to>
      <xdr:col>0</xdr:col>
      <xdr:colOff>152400</xdr:colOff>
      <xdr:row>2615</xdr:row>
      <xdr:rowOff>142875</xdr:rowOff>
    </xdr:to>
    <xdr:pic>
      <xdr:nvPicPr>
        <xdr:cNvPr id="2616" name="Picture 2615" descr="Edit">
          <a:hlinkClick xmlns:r="http://schemas.openxmlformats.org/officeDocument/2006/relationships" r:id="rId2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33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2616</xdr:row>
      <xdr:rowOff>0</xdr:rowOff>
    </xdr:from>
    <xdr:to>
      <xdr:col>0</xdr:col>
      <xdr:colOff>152400</xdr:colOff>
      <xdr:row>2616</xdr:row>
      <xdr:rowOff>142875</xdr:rowOff>
    </xdr:to>
    <xdr:pic>
      <xdr:nvPicPr>
        <xdr:cNvPr id="2617" name="Picture 2616" descr="Edit">
          <a:hlinkClick xmlns:r="http://schemas.openxmlformats.org/officeDocument/2006/relationships" r:id="rId2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50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2617</xdr:row>
      <xdr:rowOff>0</xdr:rowOff>
    </xdr:from>
    <xdr:to>
      <xdr:col>0</xdr:col>
      <xdr:colOff>152400</xdr:colOff>
      <xdr:row>2617</xdr:row>
      <xdr:rowOff>142875</xdr:rowOff>
    </xdr:to>
    <xdr:pic>
      <xdr:nvPicPr>
        <xdr:cNvPr id="2618" name="Picture 2617" descr="Edit">
          <a:hlinkClick xmlns:r="http://schemas.openxmlformats.org/officeDocument/2006/relationships" r:id="rId2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67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2618</xdr:row>
      <xdr:rowOff>0</xdr:rowOff>
    </xdr:from>
    <xdr:to>
      <xdr:col>0</xdr:col>
      <xdr:colOff>152400</xdr:colOff>
      <xdr:row>2618</xdr:row>
      <xdr:rowOff>142875</xdr:rowOff>
    </xdr:to>
    <xdr:pic>
      <xdr:nvPicPr>
        <xdr:cNvPr id="2619" name="Picture 2618" descr="Edit">
          <a:hlinkClick xmlns:r="http://schemas.openxmlformats.org/officeDocument/2006/relationships" r:id="rId21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4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2619</xdr:row>
      <xdr:rowOff>0</xdr:rowOff>
    </xdr:from>
    <xdr:to>
      <xdr:col>0</xdr:col>
      <xdr:colOff>152400</xdr:colOff>
      <xdr:row>2619</xdr:row>
      <xdr:rowOff>142875</xdr:rowOff>
    </xdr:to>
    <xdr:pic>
      <xdr:nvPicPr>
        <xdr:cNvPr id="2620" name="Picture 2619" descr="Edit">
          <a:hlinkClick xmlns:r="http://schemas.openxmlformats.org/officeDocument/2006/relationships" r:id="rId2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01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2620</xdr:row>
      <xdr:rowOff>0</xdr:rowOff>
    </xdr:from>
    <xdr:to>
      <xdr:col>0</xdr:col>
      <xdr:colOff>152400</xdr:colOff>
      <xdr:row>2620</xdr:row>
      <xdr:rowOff>142875</xdr:rowOff>
    </xdr:to>
    <xdr:pic>
      <xdr:nvPicPr>
        <xdr:cNvPr id="2621" name="Picture 2620" descr="Edit">
          <a:hlinkClick xmlns:r="http://schemas.openxmlformats.org/officeDocument/2006/relationships" r:id="rId21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18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2621</xdr:row>
      <xdr:rowOff>0</xdr:rowOff>
    </xdr:from>
    <xdr:to>
      <xdr:col>0</xdr:col>
      <xdr:colOff>152400</xdr:colOff>
      <xdr:row>2621</xdr:row>
      <xdr:rowOff>142875</xdr:rowOff>
    </xdr:to>
    <xdr:pic>
      <xdr:nvPicPr>
        <xdr:cNvPr id="2622" name="Picture 2621" descr="Edit">
          <a:hlinkClick xmlns:r="http://schemas.openxmlformats.org/officeDocument/2006/relationships" r:id="rId2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36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2622</xdr:row>
      <xdr:rowOff>0</xdr:rowOff>
    </xdr:from>
    <xdr:to>
      <xdr:col>0</xdr:col>
      <xdr:colOff>152400</xdr:colOff>
      <xdr:row>2622</xdr:row>
      <xdr:rowOff>142875</xdr:rowOff>
    </xdr:to>
    <xdr:pic>
      <xdr:nvPicPr>
        <xdr:cNvPr id="2623" name="Picture 2622" descr="Edit">
          <a:hlinkClick xmlns:r="http://schemas.openxmlformats.org/officeDocument/2006/relationships" r:id="rId21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3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2623</xdr:row>
      <xdr:rowOff>0</xdr:rowOff>
    </xdr:from>
    <xdr:to>
      <xdr:col>0</xdr:col>
      <xdr:colOff>152400</xdr:colOff>
      <xdr:row>2623</xdr:row>
      <xdr:rowOff>142875</xdr:rowOff>
    </xdr:to>
    <xdr:pic>
      <xdr:nvPicPr>
        <xdr:cNvPr id="2624" name="Picture 2623" descr="Edit">
          <a:hlinkClick xmlns:r="http://schemas.openxmlformats.org/officeDocument/2006/relationships" r:id="rId2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70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2624</xdr:row>
      <xdr:rowOff>0</xdr:rowOff>
    </xdr:from>
    <xdr:to>
      <xdr:col>0</xdr:col>
      <xdr:colOff>152400</xdr:colOff>
      <xdr:row>2624</xdr:row>
      <xdr:rowOff>142875</xdr:rowOff>
    </xdr:to>
    <xdr:pic>
      <xdr:nvPicPr>
        <xdr:cNvPr id="2625" name="Picture 2624" descr="Edit">
          <a:hlinkClick xmlns:r="http://schemas.openxmlformats.org/officeDocument/2006/relationships" r:id="rId2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87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2625</xdr:row>
      <xdr:rowOff>0</xdr:rowOff>
    </xdr:from>
    <xdr:to>
      <xdr:col>0</xdr:col>
      <xdr:colOff>152400</xdr:colOff>
      <xdr:row>2625</xdr:row>
      <xdr:rowOff>142875</xdr:rowOff>
    </xdr:to>
    <xdr:pic>
      <xdr:nvPicPr>
        <xdr:cNvPr id="2626" name="Picture 2625" descr="Edit">
          <a:hlinkClick xmlns:r="http://schemas.openxmlformats.org/officeDocument/2006/relationships" r:id="rId2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04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2626</xdr:row>
      <xdr:rowOff>0</xdr:rowOff>
    </xdr:from>
    <xdr:to>
      <xdr:col>0</xdr:col>
      <xdr:colOff>152400</xdr:colOff>
      <xdr:row>2626</xdr:row>
      <xdr:rowOff>142875</xdr:rowOff>
    </xdr:to>
    <xdr:pic>
      <xdr:nvPicPr>
        <xdr:cNvPr id="2627" name="Picture 2626" descr="Edit">
          <a:hlinkClick xmlns:r="http://schemas.openxmlformats.org/officeDocument/2006/relationships" r:id="rId21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21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2627</xdr:row>
      <xdr:rowOff>0</xdr:rowOff>
    </xdr:from>
    <xdr:to>
      <xdr:col>0</xdr:col>
      <xdr:colOff>152400</xdr:colOff>
      <xdr:row>2627</xdr:row>
      <xdr:rowOff>142875</xdr:rowOff>
    </xdr:to>
    <xdr:pic>
      <xdr:nvPicPr>
        <xdr:cNvPr id="2628" name="Picture 2627" descr="Edit">
          <a:hlinkClick xmlns:r="http://schemas.openxmlformats.org/officeDocument/2006/relationships" r:id="rId2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38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2628</xdr:row>
      <xdr:rowOff>0</xdr:rowOff>
    </xdr:from>
    <xdr:to>
      <xdr:col>0</xdr:col>
      <xdr:colOff>152400</xdr:colOff>
      <xdr:row>2628</xdr:row>
      <xdr:rowOff>142875</xdr:rowOff>
    </xdr:to>
    <xdr:pic>
      <xdr:nvPicPr>
        <xdr:cNvPr id="2629" name="Picture 2628" descr="Edit">
          <a:hlinkClick xmlns:r="http://schemas.openxmlformats.org/officeDocument/2006/relationships" r:id="rId2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6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2629</xdr:row>
      <xdr:rowOff>0</xdr:rowOff>
    </xdr:from>
    <xdr:to>
      <xdr:col>0</xdr:col>
      <xdr:colOff>152400</xdr:colOff>
      <xdr:row>2629</xdr:row>
      <xdr:rowOff>142875</xdr:rowOff>
    </xdr:to>
    <xdr:pic>
      <xdr:nvPicPr>
        <xdr:cNvPr id="2630" name="Picture 2629" descr="Edit">
          <a:hlinkClick xmlns:r="http://schemas.openxmlformats.org/officeDocument/2006/relationships" r:id="rId2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73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2630</xdr:row>
      <xdr:rowOff>0</xdr:rowOff>
    </xdr:from>
    <xdr:to>
      <xdr:col>0</xdr:col>
      <xdr:colOff>152400</xdr:colOff>
      <xdr:row>2630</xdr:row>
      <xdr:rowOff>142875</xdr:rowOff>
    </xdr:to>
    <xdr:pic>
      <xdr:nvPicPr>
        <xdr:cNvPr id="2631" name="Picture 2630" descr="Edit">
          <a:hlinkClick xmlns:r="http://schemas.openxmlformats.org/officeDocument/2006/relationships" r:id="rId2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90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2631</xdr:row>
      <xdr:rowOff>0</xdr:rowOff>
    </xdr:from>
    <xdr:to>
      <xdr:col>0</xdr:col>
      <xdr:colOff>152400</xdr:colOff>
      <xdr:row>2631</xdr:row>
      <xdr:rowOff>142875</xdr:rowOff>
    </xdr:to>
    <xdr:pic>
      <xdr:nvPicPr>
        <xdr:cNvPr id="2632" name="Picture 2631" descr="Edit">
          <a:hlinkClick xmlns:r="http://schemas.openxmlformats.org/officeDocument/2006/relationships" r:id="rId21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07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2632</xdr:row>
      <xdr:rowOff>0</xdr:rowOff>
    </xdr:from>
    <xdr:to>
      <xdr:col>0</xdr:col>
      <xdr:colOff>152400</xdr:colOff>
      <xdr:row>2632</xdr:row>
      <xdr:rowOff>142875</xdr:rowOff>
    </xdr:to>
    <xdr:pic>
      <xdr:nvPicPr>
        <xdr:cNvPr id="2633" name="Picture 2632" descr="Edit">
          <a:hlinkClick xmlns:r="http://schemas.openxmlformats.org/officeDocument/2006/relationships" r:id="rId2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24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2633</xdr:row>
      <xdr:rowOff>0</xdr:rowOff>
    </xdr:from>
    <xdr:to>
      <xdr:col>0</xdr:col>
      <xdr:colOff>152400</xdr:colOff>
      <xdr:row>2633</xdr:row>
      <xdr:rowOff>142875</xdr:rowOff>
    </xdr:to>
    <xdr:pic>
      <xdr:nvPicPr>
        <xdr:cNvPr id="2634" name="Picture 2633" descr="Edit">
          <a:hlinkClick xmlns:r="http://schemas.openxmlformats.org/officeDocument/2006/relationships" r:id="rId2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1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2634</xdr:row>
      <xdr:rowOff>0</xdr:rowOff>
    </xdr:from>
    <xdr:to>
      <xdr:col>0</xdr:col>
      <xdr:colOff>152400</xdr:colOff>
      <xdr:row>2634</xdr:row>
      <xdr:rowOff>142875</xdr:rowOff>
    </xdr:to>
    <xdr:pic>
      <xdr:nvPicPr>
        <xdr:cNvPr id="2635" name="Picture 2634" descr="Edit">
          <a:hlinkClick xmlns:r="http://schemas.openxmlformats.org/officeDocument/2006/relationships" r:id="rId2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58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2635</xdr:row>
      <xdr:rowOff>0</xdr:rowOff>
    </xdr:from>
    <xdr:to>
      <xdr:col>0</xdr:col>
      <xdr:colOff>152400</xdr:colOff>
      <xdr:row>2635</xdr:row>
      <xdr:rowOff>142875</xdr:rowOff>
    </xdr:to>
    <xdr:pic>
      <xdr:nvPicPr>
        <xdr:cNvPr id="2636" name="Picture 2635" descr="Edit">
          <a:hlinkClick xmlns:r="http://schemas.openxmlformats.org/officeDocument/2006/relationships" r:id="rId21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76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2636</xdr:row>
      <xdr:rowOff>0</xdr:rowOff>
    </xdr:from>
    <xdr:to>
      <xdr:col>0</xdr:col>
      <xdr:colOff>152400</xdr:colOff>
      <xdr:row>2636</xdr:row>
      <xdr:rowOff>142875</xdr:rowOff>
    </xdr:to>
    <xdr:pic>
      <xdr:nvPicPr>
        <xdr:cNvPr id="2637" name="Picture 2636" descr="Edit">
          <a:hlinkClick xmlns:r="http://schemas.openxmlformats.org/officeDocument/2006/relationships" r:id="rId2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93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2637</xdr:row>
      <xdr:rowOff>0</xdr:rowOff>
    </xdr:from>
    <xdr:to>
      <xdr:col>0</xdr:col>
      <xdr:colOff>152400</xdr:colOff>
      <xdr:row>2637</xdr:row>
      <xdr:rowOff>142875</xdr:rowOff>
    </xdr:to>
    <xdr:pic>
      <xdr:nvPicPr>
        <xdr:cNvPr id="2638" name="Picture 2637" descr="Edit">
          <a:hlinkClick xmlns:r="http://schemas.openxmlformats.org/officeDocument/2006/relationships" r:id="rId2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10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2638</xdr:row>
      <xdr:rowOff>0</xdr:rowOff>
    </xdr:from>
    <xdr:to>
      <xdr:col>0</xdr:col>
      <xdr:colOff>152400</xdr:colOff>
      <xdr:row>2638</xdr:row>
      <xdr:rowOff>142875</xdr:rowOff>
    </xdr:to>
    <xdr:pic>
      <xdr:nvPicPr>
        <xdr:cNvPr id="2639" name="Picture 2638" descr="Edit">
          <a:hlinkClick xmlns:r="http://schemas.openxmlformats.org/officeDocument/2006/relationships" r:id="rId2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27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2639</xdr:row>
      <xdr:rowOff>0</xdr:rowOff>
    </xdr:from>
    <xdr:to>
      <xdr:col>0</xdr:col>
      <xdr:colOff>152400</xdr:colOff>
      <xdr:row>2639</xdr:row>
      <xdr:rowOff>142875</xdr:rowOff>
    </xdr:to>
    <xdr:pic>
      <xdr:nvPicPr>
        <xdr:cNvPr id="2640" name="Picture 2639" descr="Edit">
          <a:hlinkClick xmlns:r="http://schemas.openxmlformats.org/officeDocument/2006/relationships" r:id="rId21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4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2640</xdr:row>
      <xdr:rowOff>0</xdr:rowOff>
    </xdr:from>
    <xdr:to>
      <xdr:col>0</xdr:col>
      <xdr:colOff>152400</xdr:colOff>
      <xdr:row>2640</xdr:row>
      <xdr:rowOff>142875</xdr:rowOff>
    </xdr:to>
    <xdr:pic>
      <xdr:nvPicPr>
        <xdr:cNvPr id="2641" name="Picture 2640" descr="Edit">
          <a:hlinkClick xmlns:r="http://schemas.openxmlformats.org/officeDocument/2006/relationships" r:id="rId2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61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2641</xdr:row>
      <xdr:rowOff>0</xdr:rowOff>
    </xdr:from>
    <xdr:to>
      <xdr:col>0</xdr:col>
      <xdr:colOff>152400</xdr:colOff>
      <xdr:row>2641</xdr:row>
      <xdr:rowOff>142875</xdr:rowOff>
    </xdr:to>
    <xdr:pic>
      <xdr:nvPicPr>
        <xdr:cNvPr id="2642" name="Picture 2641" descr="Edit">
          <a:hlinkClick xmlns:r="http://schemas.openxmlformats.org/officeDocument/2006/relationships" r:id="rId2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78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2642</xdr:row>
      <xdr:rowOff>0</xdr:rowOff>
    </xdr:from>
    <xdr:to>
      <xdr:col>0</xdr:col>
      <xdr:colOff>152400</xdr:colOff>
      <xdr:row>2642</xdr:row>
      <xdr:rowOff>142875</xdr:rowOff>
    </xdr:to>
    <xdr:pic>
      <xdr:nvPicPr>
        <xdr:cNvPr id="2643" name="Picture 2642" descr="Edit">
          <a:hlinkClick xmlns:r="http://schemas.openxmlformats.org/officeDocument/2006/relationships" r:id="rId2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96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2643</xdr:row>
      <xdr:rowOff>0</xdr:rowOff>
    </xdr:from>
    <xdr:to>
      <xdr:col>0</xdr:col>
      <xdr:colOff>152400</xdr:colOff>
      <xdr:row>2643</xdr:row>
      <xdr:rowOff>142875</xdr:rowOff>
    </xdr:to>
    <xdr:pic>
      <xdr:nvPicPr>
        <xdr:cNvPr id="2644" name="Picture 2643" descr="Edit">
          <a:hlinkClick xmlns:r="http://schemas.openxmlformats.org/officeDocument/2006/relationships" r:id="rId21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13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2644</xdr:row>
      <xdr:rowOff>0</xdr:rowOff>
    </xdr:from>
    <xdr:to>
      <xdr:col>0</xdr:col>
      <xdr:colOff>152400</xdr:colOff>
      <xdr:row>2644</xdr:row>
      <xdr:rowOff>142875</xdr:rowOff>
    </xdr:to>
    <xdr:pic>
      <xdr:nvPicPr>
        <xdr:cNvPr id="2645" name="Picture 2644" descr="Edit">
          <a:hlinkClick xmlns:r="http://schemas.openxmlformats.org/officeDocument/2006/relationships" r:id="rId2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30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2645</xdr:row>
      <xdr:rowOff>0</xdr:rowOff>
    </xdr:from>
    <xdr:to>
      <xdr:col>0</xdr:col>
      <xdr:colOff>152400</xdr:colOff>
      <xdr:row>2645</xdr:row>
      <xdr:rowOff>142875</xdr:rowOff>
    </xdr:to>
    <xdr:pic>
      <xdr:nvPicPr>
        <xdr:cNvPr id="2646" name="Picture 2645" descr="Edit">
          <a:hlinkClick xmlns:r="http://schemas.openxmlformats.org/officeDocument/2006/relationships" r:id="rId2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47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2646</xdr:row>
      <xdr:rowOff>0</xdr:rowOff>
    </xdr:from>
    <xdr:to>
      <xdr:col>0</xdr:col>
      <xdr:colOff>152400</xdr:colOff>
      <xdr:row>2646</xdr:row>
      <xdr:rowOff>142875</xdr:rowOff>
    </xdr:to>
    <xdr:pic>
      <xdr:nvPicPr>
        <xdr:cNvPr id="2647" name="Picture 2646" descr="Edit">
          <a:hlinkClick xmlns:r="http://schemas.openxmlformats.org/officeDocument/2006/relationships" r:id="rId2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64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2647</xdr:row>
      <xdr:rowOff>0</xdr:rowOff>
    </xdr:from>
    <xdr:to>
      <xdr:col>0</xdr:col>
      <xdr:colOff>152400</xdr:colOff>
      <xdr:row>2647</xdr:row>
      <xdr:rowOff>142875</xdr:rowOff>
    </xdr:to>
    <xdr:pic>
      <xdr:nvPicPr>
        <xdr:cNvPr id="2648" name="Picture 2647" descr="Edit">
          <a:hlinkClick xmlns:r="http://schemas.openxmlformats.org/officeDocument/2006/relationships" r:id="rId21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81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2648</xdr:row>
      <xdr:rowOff>0</xdr:rowOff>
    </xdr:from>
    <xdr:to>
      <xdr:col>0</xdr:col>
      <xdr:colOff>152400</xdr:colOff>
      <xdr:row>2648</xdr:row>
      <xdr:rowOff>142875</xdr:rowOff>
    </xdr:to>
    <xdr:pic>
      <xdr:nvPicPr>
        <xdr:cNvPr id="2649" name="Picture 2648" descr="Edit">
          <a:hlinkClick xmlns:r="http://schemas.openxmlformats.org/officeDocument/2006/relationships" r:id="rId2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99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2649</xdr:row>
      <xdr:rowOff>0</xdr:rowOff>
    </xdr:from>
    <xdr:to>
      <xdr:col>0</xdr:col>
      <xdr:colOff>152400</xdr:colOff>
      <xdr:row>2649</xdr:row>
      <xdr:rowOff>142875</xdr:rowOff>
    </xdr:to>
    <xdr:pic>
      <xdr:nvPicPr>
        <xdr:cNvPr id="2650" name="Picture 2649" descr="Edit">
          <a:hlinkClick xmlns:r="http://schemas.openxmlformats.org/officeDocument/2006/relationships" r:id="rId21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16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2650</xdr:row>
      <xdr:rowOff>0</xdr:rowOff>
    </xdr:from>
    <xdr:to>
      <xdr:col>0</xdr:col>
      <xdr:colOff>152400</xdr:colOff>
      <xdr:row>2650</xdr:row>
      <xdr:rowOff>142875</xdr:rowOff>
    </xdr:to>
    <xdr:pic>
      <xdr:nvPicPr>
        <xdr:cNvPr id="2651" name="Picture 2650" descr="Edit">
          <a:hlinkClick xmlns:r="http://schemas.openxmlformats.org/officeDocument/2006/relationships" r:id="rId2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33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2651</xdr:row>
      <xdr:rowOff>0</xdr:rowOff>
    </xdr:from>
    <xdr:to>
      <xdr:col>0</xdr:col>
      <xdr:colOff>152400</xdr:colOff>
      <xdr:row>2651</xdr:row>
      <xdr:rowOff>142875</xdr:rowOff>
    </xdr:to>
    <xdr:pic>
      <xdr:nvPicPr>
        <xdr:cNvPr id="2652" name="Picture 2651" descr="Edit">
          <a:hlinkClick xmlns:r="http://schemas.openxmlformats.org/officeDocument/2006/relationships" r:id="rId2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50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2652</xdr:row>
      <xdr:rowOff>0</xdr:rowOff>
    </xdr:from>
    <xdr:to>
      <xdr:col>0</xdr:col>
      <xdr:colOff>152400</xdr:colOff>
      <xdr:row>2652</xdr:row>
      <xdr:rowOff>142875</xdr:rowOff>
    </xdr:to>
    <xdr:pic>
      <xdr:nvPicPr>
        <xdr:cNvPr id="2653" name="Picture 2652" descr="Edit">
          <a:hlinkClick xmlns:r="http://schemas.openxmlformats.org/officeDocument/2006/relationships" r:id="rId21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7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2653</xdr:row>
      <xdr:rowOff>0</xdr:rowOff>
    </xdr:from>
    <xdr:to>
      <xdr:col>0</xdr:col>
      <xdr:colOff>152400</xdr:colOff>
      <xdr:row>2653</xdr:row>
      <xdr:rowOff>142875</xdr:rowOff>
    </xdr:to>
    <xdr:pic>
      <xdr:nvPicPr>
        <xdr:cNvPr id="2654" name="Picture 2653" descr="Edit">
          <a:hlinkClick xmlns:r="http://schemas.openxmlformats.org/officeDocument/2006/relationships" r:id="rId2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84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2654</xdr:row>
      <xdr:rowOff>0</xdr:rowOff>
    </xdr:from>
    <xdr:to>
      <xdr:col>0</xdr:col>
      <xdr:colOff>152400</xdr:colOff>
      <xdr:row>2654</xdr:row>
      <xdr:rowOff>142875</xdr:rowOff>
    </xdr:to>
    <xdr:pic>
      <xdr:nvPicPr>
        <xdr:cNvPr id="2655" name="Picture 2654" descr="Edit">
          <a:hlinkClick xmlns:r="http://schemas.openxmlformats.org/officeDocument/2006/relationships" r:id="rId2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01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2655</xdr:row>
      <xdr:rowOff>0</xdr:rowOff>
    </xdr:from>
    <xdr:to>
      <xdr:col>0</xdr:col>
      <xdr:colOff>152400</xdr:colOff>
      <xdr:row>2655</xdr:row>
      <xdr:rowOff>142875</xdr:rowOff>
    </xdr:to>
    <xdr:pic>
      <xdr:nvPicPr>
        <xdr:cNvPr id="2656" name="Picture 2655" descr="Edit">
          <a:hlinkClick xmlns:r="http://schemas.openxmlformats.org/officeDocument/2006/relationships" r:id="rId2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9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2656</xdr:row>
      <xdr:rowOff>0</xdr:rowOff>
    </xdr:from>
    <xdr:to>
      <xdr:col>0</xdr:col>
      <xdr:colOff>152400</xdr:colOff>
      <xdr:row>2656</xdr:row>
      <xdr:rowOff>142875</xdr:rowOff>
    </xdr:to>
    <xdr:pic>
      <xdr:nvPicPr>
        <xdr:cNvPr id="2657" name="Picture 2656" descr="Edit">
          <a:hlinkClick xmlns:r="http://schemas.openxmlformats.org/officeDocument/2006/relationships" r:id="rId2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36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2657</xdr:row>
      <xdr:rowOff>0</xdr:rowOff>
    </xdr:from>
    <xdr:to>
      <xdr:col>0</xdr:col>
      <xdr:colOff>152400</xdr:colOff>
      <xdr:row>2657</xdr:row>
      <xdr:rowOff>142875</xdr:rowOff>
    </xdr:to>
    <xdr:pic>
      <xdr:nvPicPr>
        <xdr:cNvPr id="2658" name="Picture 2657" descr="Edit">
          <a:hlinkClick xmlns:r="http://schemas.openxmlformats.org/officeDocument/2006/relationships" r:id="rId21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53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2658</xdr:row>
      <xdr:rowOff>0</xdr:rowOff>
    </xdr:from>
    <xdr:to>
      <xdr:col>0</xdr:col>
      <xdr:colOff>152400</xdr:colOff>
      <xdr:row>2658</xdr:row>
      <xdr:rowOff>142875</xdr:rowOff>
    </xdr:to>
    <xdr:pic>
      <xdr:nvPicPr>
        <xdr:cNvPr id="2659" name="Picture 2658" descr="Edit">
          <a:hlinkClick xmlns:r="http://schemas.openxmlformats.org/officeDocument/2006/relationships" r:id="rId2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70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2659</xdr:row>
      <xdr:rowOff>0</xdr:rowOff>
    </xdr:from>
    <xdr:to>
      <xdr:col>0</xdr:col>
      <xdr:colOff>152400</xdr:colOff>
      <xdr:row>2659</xdr:row>
      <xdr:rowOff>142875</xdr:rowOff>
    </xdr:to>
    <xdr:pic>
      <xdr:nvPicPr>
        <xdr:cNvPr id="2660" name="Picture 2659" descr="Edit">
          <a:hlinkClick xmlns:r="http://schemas.openxmlformats.org/officeDocument/2006/relationships" r:id="rId2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87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2660</xdr:row>
      <xdr:rowOff>0</xdr:rowOff>
    </xdr:from>
    <xdr:to>
      <xdr:col>0</xdr:col>
      <xdr:colOff>152400</xdr:colOff>
      <xdr:row>2660</xdr:row>
      <xdr:rowOff>142875</xdr:rowOff>
    </xdr:to>
    <xdr:pic>
      <xdr:nvPicPr>
        <xdr:cNvPr id="2661" name="Picture 2660" descr="Edit">
          <a:hlinkClick xmlns:r="http://schemas.openxmlformats.org/officeDocument/2006/relationships" r:id="rId2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04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2661</xdr:row>
      <xdr:rowOff>0</xdr:rowOff>
    </xdr:from>
    <xdr:to>
      <xdr:col>0</xdr:col>
      <xdr:colOff>152400</xdr:colOff>
      <xdr:row>2661</xdr:row>
      <xdr:rowOff>142875</xdr:rowOff>
    </xdr:to>
    <xdr:pic>
      <xdr:nvPicPr>
        <xdr:cNvPr id="2662" name="Picture 2661" descr="Edit">
          <a:hlinkClick xmlns:r="http://schemas.openxmlformats.org/officeDocument/2006/relationships" r:id="rId21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1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2662</xdr:row>
      <xdr:rowOff>0</xdr:rowOff>
    </xdr:from>
    <xdr:to>
      <xdr:col>0</xdr:col>
      <xdr:colOff>152400</xdr:colOff>
      <xdr:row>2662</xdr:row>
      <xdr:rowOff>142875</xdr:rowOff>
    </xdr:to>
    <xdr:pic>
      <xdr:nvPicPr>
        <xdr:cNvPr id="2663" name="Picture 2662" descr="Edit">
          <a:hlinkClick xmlns:r="http://schemas.openxmlformats.org/officeDocument/2006/relationships" r:id="rId2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39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2663</xdr:row>
      <xdr:rowOff>0</xdr:rowOff>
    </xdr:from>
    <xdr:to>
      <xdr:col>0</xdr:col>
      <xdr:colOff>152400</xdr:colOff>
      <xdr:row>2663</xdr:row>
      <xdr:rowOff>142875</xdr:rowOff>
    </xdr:to>
    <xdr:pic>
      <xdr:nvPicPr>
        <xdr:cNvPr id="2664" name="Picture 2663" descr="Edit">
          <a:hlinkClick xmlns:r="http://schemas.openxmlformats.org/officeDocument/2006/relationships" r:id="rId2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56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2664</xdr:row>
      <xdr:rowOff>0</xdr:rowOff>
    </xdr:from>
    <xdr:to>
      <xdr:col>0</xdr:col>
      <xdr:colOff>152400</xdr:colOff>
      <xdr:row>2664</xdr:row>
      <xdr:rowOff>142875</xdr:rowOff>
    </xdr:to>
    <xdr:pic>
      <xdr:nvPicPr>
        <xdr:cNvPr id="2665" name="Picture 2664" descr="Edit">
          <a:hlinkClick xmlns:r="http://schemas.openxmlformats.org/officeDocument/2006/relationships" r:id="rId21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73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2665</xdr:row>
      <xdr:rowOff>0</xdr:rowOff>
    </xdr:from>
    <xdr:to>
      <xdr:col>0</xdr:col>
      <xdr:colOff>152400</xdr:colOff>
      <xdr:row>2665</xdr:row>
      <xdr:rowOff>142875</xdr:rowOff>
    </xdr:to>
    <xdr:pic>
      <xdr:nvPicPr>
        <xdr:cNvPr id="2666" name="Picture 2665" descr="Edit">
          <a:hlinkClick xmlns:r="http://schemas.openxmlformats.org/officeDocument/2006/relationships" r:id="rId2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90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2666</xdr:row>
      <xdr:rowOff>0</xdr:rowOff>
    </xdr:from>
    <xdr:to>
      <xdr:col>0</xdr:col>
      <xdr:colOff>152400</xdr:colOff>
      <xdr:row>2666</xdr:row>
      <xdr:rowOff>142875</xdr:rowOff>
    </xdr:to>
    <xdr:pic>
      <xdr:nvPicPr>
        <xdr:cNvPr id="2667" name="Picture 2666" descr="Edit">
          <a:hlinkClick xmlns:r="http://schemas.openxmlformats.org/officeDocument/2006/relationships" r:id="rId21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07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2667</xdr:row>
      <xdr:rowOff>0</xdr:rowOff>
    </xdr:from>
    <xdr:to>
      <xdr:col>0</xdr:col>
      <xdr:colOff>152400</xdr:colOff>
      <xdr:row>2667</xdr:row>
      <xdr:rowOff>142875</xdr:rowOff>
    </xdr:to>
    <xdr:pic>
      <xdr:nvPicPr>
        <xdr:cNvPr id="2668" name="Picture 2667" descr="Edit">
          <a:hlinkClick xmlns:r="http://schemas.openxmlformats.org/officeDocument/2006/relationships" r:id="rId2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4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2668</xdr:row>
      <xdr:rowOff>0</xdr:rowOff>
    </xdr:from>
    <xdr:to>
      <xdr:col>0</xdr:col>
      <xdr:colOff>152400</xdr:colOff>
      <xdr:row>2668</xdr:row>
      <xdr:rowOff>142875</xdr:rowOff>
    </xdr:to>
    <xdr:pic>
      <xdr:nvPicPr>
        <xdr:cNvPr id="2669" name="Picture 2668" descr="Edit">
          <a:hlinkClick xmlns:r="http://schemas.openxmlformats.org/officeDocument/2006/relationships" r:id="rId21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41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2669</xdr:row>
      <xdr:rowOff>0</xdr:rowOff>
    </xdr:from>
    <xdr:to>
      <xdr:col>0</xdr:col>
      <xdr:colOff>152400</xdr:colOff>
      <xdr:row>2669</xdr:row>
      <xdr:rowOff>142875</xdr:rowOff>
    </xdr:to>
    <xdr:pic>
      <xdr:nvPicPr>
        <xdr:cNvPr id="2670" name="Picture 2669" descr="Edit">
          <a:hlinkClick xmlns:r="http://schemas.openxmlformats.org/officeDocument/2006/relationships" r:id="rId2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59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2670</xdr:row>
      <xdr:rowOff>0</xdr:rowOff>
    </xdr:from>
    <xdr:to>
      <xdr:col>0</xdr:col>
      <xdr:colOff>152400</xdr:colOff>
      <xdr:row>2670</xdr:row>
      <xdr:rowOff>142875</xdr:rowOff>
    </xdr:to>
    <xdr:pic>
      <xdr:nvPicPr>
        <xdr:cNvPr id="2671" name="Picture 2670" descr="Edit">
          <a:hlinkClick xmlns:r="http://schemas.openxmlformats.org/officeDocument/2006/relationships" r:id="rId21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76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2671</xdr:row>
      <xdr:rowOff>0</xdr:rowOff>
    </xdr:from>
    <xdr:to>
      <xdr:col>0</xdr:col>
      <xdr:colOff>152400</xdr:colOff>
      <xdr:row>2671</xdr:row>
      <xdr:rowOff>142875</xdr:rowOff>
    </xdr:to>
    <xdr:pic>
      <xdr:nvPicPr>
        <xdr:cNvPr id="2672" name="Picture 2671" descr="Edit">
          <a:hlinkClick xmlns:r="http://schemas.openxmlformats.org/officeDocument/2006/relationships" r:id="rId2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93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2672</xdr:row>
      <xdr:rowOff>0</xdr:rowOff>
    </xdr:from>
    <xdr:to>
      <xdr:col>0</xdr:col>
      <xdr:colOff>152400</xdr:colOff>
      <xdr:row>2672</xdr:row>
      <xdr:rowOff>142875</xdr:rowOff>
    </xdr:to>
    <xdr:pic>
      <xdr:nvPicPr>
        <xdr:cNvPr id="2673" name="Picture 2672" descr="Edit">
          <a:hlinkClick xmlns:r="http://schemas.openxmlformats.org/officeDocument/2006/relationships" r:id="rId2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0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2673</xdr:row>
      <xdr:rowOff>0</xdr:rowOff>
    </xdr:from>
    <xdr:to>
      <xdr:col>0</xdr:col>
      <xdr:colOff>152400</xdr:colOff>
      <xdr:row>2673</xdr:row>
      <xdr:rowOff>142875</xdr:rowOff>
    </xdr:to>
    <xdr:pic>
      <xdr:nvPicPr>
        <xdr:cNvPr id="2674" name="Picture 2673" descr="Edit">
          <a:hlinkClick xmlns:r="http://schemas.openxmlformats.org/officeDocument/2006/relationships" r:id="rId22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27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2674</xdr:row>
      <xdr:rowOff>0</xdr:rowOff>
    </xdr:from>
    <xdr:to>
      <xdr:col>0</xdr:col>
      <xdr:colOff>152400</xdr:colOff>
      <xdr:row>2674</xdr:row>
      <xdr:rowOff>142875</xdr:rowOff>
    </xdr:to>
    <xdr:pic>
      <xdr:nvPicPr>
        <xdr:cNvPr id="2675" name="Picture 2674" descr="Edit">
          <a:hlinkClick xmlns:r="http://schemas.openxmlformats.org/officeDocument/2006/relationships" r:id="rId2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44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2675</xdr:row>
      <xdr:rowOff>0</xdr:rowOff>
    </xdr:from>
    <xdr:to>
      <xdr:col>0</xdr:col>
      <xdr:colOff>152400</xdr:colOff>
      <xdr:row>2675</xdr:row>
      <xdr:rowOff>142875</xdr:rowOff>
    </xdr:to>
    <xdr:pic>
      <xdr:nvPicPr>
        <xdr:cNvPr id="2676" name="Picture 2675" descr="Edit">
          <a:hlinkClick xmlns:r="http://schemas.openxmlformats.org/officeDocument/2006/relationships" r:id="rId2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61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2676</xdr:row>
      <xdr:rowOff>0</xdr:rowOff>
    </xdr:from>
    <xdr:to>
      <xdr:col>0</xdr:col>
      <xdr:colOff>152400</xdr:colOff>
      <xdr:row>2676</xdr:row>
      <xdr:rowOff>142875</xdr:rowOff>
    </xdr:to>
    <xdr:pic>
      <xdr:nvPicPr>
        <xdr:cNvPr id="2677" name="Picture 2676" descr="Edit">
          <a:hlinkClick xmlns:r="http://schemas.openxmlformats.org/officeDocument/2006/relationships" r:id="rId22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79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2677</xdr:row>
      <xdr:rowOff>0</xdr:rowOff>
    </xdr:from>
    <xdr:to>
      <xdr:col>0</xdr:col>
      <xdr:colOff>152400</xdr:colOff>
      <xdr:row>2677</xdr:row>
      <xdr:rowOff>142875</xdr:rowOff>
    </xdr:to>
    <xdr:pic>
      <xdr:nvPicPr>
        <xdr:cNvPr id="2678" name="Picture 2677" descr="Edit">
          <a:hlinkClick xmlns:r="http://schemas.openxmlformats.org/officeDocument/2006/relationships" r:id="rId2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6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2678</xdr:row>
      <xdr:rowOff>0</xdr:rowOff>
    </xdr:from>
    <xdr:to>
      <xdr:col>0</xdr:col>
      <xdr:colOff>152400</xdr:colOff>
      <xdr:row>2678</xdr:row>
      <xdr:rowOff>142875</xdr:rowOff>
    </xdr:to>
    <xdr:pic>
      <xdr:nvPicPr>
        <xdr:cNvPr id="2679" name="Picture 2678" descr="Edit">
          <a:hlinkClick xmlns:r="http://schemas.openxmlformats.org/officeDocument/2006/relationships" r:id="rId2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3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2679</xdr:row>
      <xdr:rowOff>0</xdr:rowOff>
    </xdr:from>
    <xdr:to>
      <xdr:col>0</xdr:col>
      <xdr:colOff>152400</xdr:colOff>
      <xdr:row>2679</xdr:row>
      <xdr:rowOff>142875</xdr:rowOff>
    </xdr:to>
    <xdr:pic>
      <xdr:nvPicPr>
        <xdr:cNvPr id="2680" name="Picture 2679" descr="Edit">
          <a:hlinkClick xmlns:r="http://schemas.openxmlformats.org/officeDocument/2006/relationships" r:id="rId22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30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2680</xdr:row>
      <xdr:rowOff>0</xdr:rowOff>
    </xdr:from>
    <xdr:to>
      <xdr:col>0</xdr:col>
      <xdr:colOff>152400</xdr:colOff>
      <xdr:row>2680</xdr:row>
      <xdr:rowOff>142875</xdr:rowOff>
    </xdr:to>
    <xdr:pic>
      <xdr:nvPicPr>
        <xdr:cNvPr id="2681" name="Picture 2680" descr="Edit">
          <a:hlinkClick xmlns:r="http://schemas.openxmlformats.org/officeDocument/2006/relationships" r:id="rId2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7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2681</xdr:row>
      <xdr:rowOff>0</xdr:rowOff>
    </xdr:from>
    <xdr:to>
      <xdr:col>0</xdr:col>
      <xdr:colOff>152400</xdr:colOff>
      <xdr:row>2681</xdr:row>
      <xdr:rowOff>142875</xdr:rowOff>
    </xdr:to>
    <xdr:pic>
      <xdr:nvPicPr>
        <xdr:cNvPr id="2682" name="Picture 2681" descr="Edit">
          <a:hlinkClick xmlns:r="http://schemas.openxmlformats.org/officeDocument/2006/relationships" r:id="rId2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64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2682</xdr:row>
      <xdr:rowOff>0</xdr:rowOff>
    </xdr:from>
    <xdr:to>
      <xdr:col>0</xdr:col>
      <xdr:colOff>152400</xdr:colOff>
      <xdr:row>2682</xdr:row>
      <xdr:rowOff>142875</xdr:rowOff>
    </xdr:to>
    <xdr:pic>
      <xdr:nvPicPr>
        <xdr:cNvPr id="2683" name="Picture 2682" descr="Edit">
          <a:hlinkClick xmlns:r="http://schemas.openxmlformats.org/officeDocument/2006/relationships" r:id="rId2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81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2683</xdr:row>
      <xdr:rowOff>0</xdr:rowOff>
    </xdr:from>
    <xdr:to>
      <xdr:col>0</xdr:col>
      <xdr:colOff>152400</xdr:colOff>
      <xdr:row>2683</xdr:row>
      <xdr:rowOff>142875</xdr:rowOff>
    </xdr:to>
    <xdr:pic>
      <xdr:nvPicPr>
        <xdr:cNvPr id="2684" name="Picture 2683" descr="Edit">
          <a:hlinkClick xmlns:r="http://schemas.openxmlformats.org/officeDocument/2006/relationships" r:id="rId22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99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2684</xdr:row>
      <xdr:rowOff>0</xdr:rowOff>
    </xdr:from>
    <xdr:to>
      <xdr:col>0</xdr:col>
      <xdr:colOff>152400</xdr:colOff>
      <xdr:row>2684</xdr:row>
      <xdr:rowOff>142875</xdr:rowOff>
    </xdr:to>
    <xdr:pic>
      <xdr:nvPicPr>
        <xdr:cNvPr id="2685" name="Picture 2684" descr="Edit">
          <a:hlinkClick xmlns:r="http://schemas.openxmlformats.org/officeDocument/2006/relationships" r:id="rId2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16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2685</xdr:row>
      <xdr:rowOff>0</xdr:rowOff>
    </xdr:from>
    <xdr:to>
      <xdr:col>0</xdr:col>
      <xdr:colOff>152400</xdr:colOff>
      <xdr:row>2685</xdr:row>
      <xdr:rowOff>142875</xdr:rowOff>
    </xdr:to>
    <xdr:pic>
      <xdr:nvPicPr>
        <xdr:cNvPr id="2686" name="Picture 2685" descr="Edit">
          <a:hlinkClick xmlns:r="http://schemas.openxmlformats.org/officeDocument/2006/relationships" r:id="rId22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33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2686</xdr:row>
      <xdr:rowOff>0</xdr:rowOff>
    </xdr:from>
    <xdr:to>
      <xdr:col>0</xdr:col>
      <xdr:colOff>152400</xdr:colOff>
      <xdr:row>2686</xdr:row>
      <xdr:rowOff>142875</xdr:rowOff>
    </xdr:to>
    <xdr:pic>
      <xdr:nvPicPr>
        <xdr:cNvPr id="2687" name="Picture 2686" descr="Edit">
          <a:hlinkClick xmlns:r="http://schemas.openxmlformats.org/officeDocument/2006/relationships" r:id="rId2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50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2687</xdr:row>
      <xdr:rowOff>0</xdr:rowOff>
    </xdr:from>
    <xdr:to>
      <xdr:col>0</xdr:col>
      <xdr:colOff>152400</xdr:colOff>
      <xdr:row>2687</xdr:row>
      <xdr:rowOff>142875</xdr:rowOff>
    </xdr:to>
    <xdr:pic>
      <xdr:nvPicPr>
        <xdr:cNvPr id="2688" name="Picture 2687" descr="Edit">
          <a:hlinkClick xmlns:r="http://schemas.openxmlformats.org/officeDocument/2006/relationships" r:id="rId22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67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2688</xdr:row>
      <xdr:rowOff>0</xdr:rowOff>
    </xdr:from>
    <xdr:to>
      <xdr:col>0</xdr:col>
      <xdr:colOff>152400</xdr:colOff>
      <xdr:row>2688</xdr:row>
      <xdr:rowOff>142875</xdr:rowOff>
    </xdr:to>
    <xdr:pic>
      <xdr:nvPicPr>
        <xdr:cNvPr id="2689" name="Picture 2688" descr="Edit">
          <a:hlinkClick xmlns:r="http://schemas.openxmlformats.org/officeDocument/2006/relationships" r:id="rId2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84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2689</xdr:row>
      <xdr:rowOff>0</xdr:rowOff>
    </xdr:from>
    <xdr:to>
      <xdr:col>0</xdr:col>
      <xdr:colOff>152400</xdr:colOff>
      <xdr:row>2689</xdr:row>
      <xdr:rowOff>142875</xdr:rowOff>
    </xdr:to>
    <xdr:pic>
      <xdr:nvPicPr>
        <xdr:cNvPr id="2690" name="Picture 2689" descr="Edit">
          <a:hlinkClick xmlns:r="http://schemas.openxmlformats.org/officeDocument/2006/relationships" r:id="rId22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2690</xdr:row>
      <xdr:rowOff>0</xdr:rowOff>
    </xdr:from>
    <xdr:to>
      <xdr:col>0</xdr:col>
      <xdr:colOff>152400</xdr:colOff>
      <xdr:row>2690</xdr:row>
      <xdr:rowOff>142875</xdr:rowOff>
    </xdr:to>
    <xdr:pic>
      <xdr:nvPicPr>
        <xdr:cNvPr id="2691" name="Picture 2690" descr="Edit">
          <a:hlinkClick xmlns:r="http://schemas.openxmlformats.org/officeDocument/2006/relationships" r:id="rId2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19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2691</xdr:row>
      <xdr:rowOff>0</xdr:rowOff>
    </xdr:from>
    <xdr:to>
      <xdr:col>0</xdr:col>
      <xdr:colOff>152400</xdr:colOff>
      <xdr:row>2691</xdr:row>
      <xdr:rowOff>142875</xdr:rowOff>
    </xdr:to>
    <xdr:pic>
      <xdr:nvPicPr>
        <xdr:cNvPr id="2692" name="Picture 2691" descr="Edit">
          <a:hlinkClick xmlns:r="http://schemas.openxmlformats.org/officeDocument/2006/relationships" r:id="rId22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36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2692</xdr:row>
      <xdr:rowOff>0</xdr:rowOff>
    </xdr:from>
    <xdr:to>
      <xdr:col>0</xdr:col>
      <xdr:colOff>152400</xdr:colOff>
      <xdr:row>2692</xdr:row>
      <xdr:rowOff>142875</xdr:rowOff>
    </xdr:to>
    <xdr:pic>
      <xdr:nvPicPr>
        <xdr:cNvPr id="2693" name="Picture 2692" descr="Edit">
          <a:hlinkClick xmlns:r="http://schemas.openxmlformats.org/officeDocument/2006/relationships" r:id="rId2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53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2693</xdr:row>
      <xdr:rowOff>0</xdr:rowOff>
    </xdr:from>
    <xdr:to>
      <xdr:col>0</xdr:col>
      <xdr:colOff>152400</xdr:colOff>
      <xdr:row>2693</xdr:row>
      <xdr:rowOff>142875</xdr:rowOff>
    </xdr:to>
    <xdr:pic>
      <xdr:nvPicPr>
        <xdr:cNvPr id="2694" name="Picture 2693" descr="Edit">
          <a:hlinkClick xmlns:r="http://schemas.openxmlformats.org/officeDocument/2006/relationships" r:id="rId22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70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2694</xdr:row>
      <xdr:rowOff>0</xdr:rowOff>
    </xdr:from>
    <xdr:to>
      <xdr:col>0</xdr:col>
      <xdr:colOff>152400</xdr:colOff>
      <xdr:row>2694</xdr:row>
      <xdr:rowOff>142875</xdr:rowOff>
    </xdr:to>
    <xdr:pic>
      <xdr:nvPicPr>
        <xdr:cNvPr id="2695" name="Picture 2694" descr="Edit">
          <a:hlinkClick xmlns:r="http://schemas.openxmlformats.org/officeDocument/2006/relationships" r:id="rId2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87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2695</xdr:row>
      <xdr:rowOff>0</xdr:rowOff>
    </xdr:from>
    <xdr:to>
      <xdr:col>0</xdr:col>
      <xdr:colOff>152400</xdr:colOff>
      <xdr:row>2695</xdr:row>
      <xdr:rowOff>142875</xdr:rowOff>
    </xdr:to>
    <xdr:pic>
      <xdr:nvPicPr>
        <xdr:cNvPr id="2696" name="Picture 2695" descr="Edit">
          <a:hlinkClick xmlns:r="http://schemas.openxmlformats.org/officeDocument/2006/relationships" r:id="rId2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04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2696</xdr:row>
      <xdr:rowOff>0</xdr:rowOff>
    </xdr:from>
    <xdr:to>
      <xdr:col>0</xdr:col>
      <xdr:colOff>152400</xdr:colOff>
      <xdr:row>2696</xdr:row>
      <xdr:rowOff>142875</xdr:rowOff>
    </xdr:to>
    <xdr:pic>
      <xdr:nvPicPr>
        <xdr:cNvPr id="2697" name="Picture 2696" descr="Edit">
          <a:hlinkClick xmlns:r="http://schemas.openxmlformats.org/officeDocument/2006/relationships" r:id="rId22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21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2697</xdr:row>
      <xdr:rowOff>0</xdr:rowOff>
    </xdr:from>
    <xdr:to>
      <xdr:col>0</xdr:col>
      <xdr:colOff>152400</xdr:colOff>
      <xdr:row>2697</xdr:row>
      <xdr:rowOff>142875</xdr:rowOff>
    </xdr:to>
    <xdr:pic>
      <xdr:nvPicPr>
        <xdr:cNvPr id="2698" name="Picture 2697" descr="Edit">
          <a:hlinkClick xmlns:r="http://schemas.openxmlformats.org/officeDocument/2006/relationships" r:id="rId2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39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2698</xdr:row>
      <xdr:rowOff>0</xdr:rowOff>
    </xdr:from>
    <xdr:to>
      <xdr:col>0</xdr:col>
      <xdr:colOff>152400</xdr:colOff>
      <xdr:row>2698</xdr:row>
      <xdr:rowOff>142875</xdr:rowOff>
    </xdr:to>
    <xdr:pic>
      <xdr:nvPicPr>
        <xdr:cNvPr id="2699" name="Picture 2698" descr="Edit">
          <a:hlinkClick xmlns:r="http://schemas.openxmlformats.org/officeDocument/2006/relationships" r:id="rId2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56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2699</xdr:row>
      <xdr:rowOff>0</xdr:rowOff>
    </xdr:from>
    <xdr:to>
      <xdr:col>0</xdr:col>
      <xdr:colOff>152400</xdr:colOff>
      <xdr:row>2699</xdr:row>
      <xdr:rowOff>142875</xdr:rowOff>
    </xdr:to>
    <xdr:pic>
      <xdr:nvPicPr>
        <xdr:cNvPr id="2700" name="Picture 2699" descr="Edit">
          <a:hlinkClick xmlns:r="http://schemas.openxmlformats.org/officeDocument/2006/relationships" r:id="rId2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73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2700</xdr:row>
      <xdr:rowOff>0</xdr:rowOff>
    </xdr:from>
    <xdr:to>
      <xdr:col>0</xdr:col>
      <xdr:colOff>152400</xdr:colOff>
      <xdr:row>2700</xdr:row>
      <xdr:rowOff>142875</xdr:rowOff>
    </xdr:to>
    <xdr:pic>
      <xdr:nvPicPr>
        <xdr:cNvPr id="2701" name="Picture 2700" descr="Edit">
          <a:hlinkClick xmlns:r="http://schemas.openxmlformats.org/officeDocument/2006/relationships" r:id="rId22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0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2701</xdr:row>
      <xdr:rowOff>0</xdr:rowOff>
    </xdr:from>
    <xdr:to>
      <xdr:col>0</xdr:col>
      <xdr:colOff>152400</xdr:colOff>
      <xdr:row>2701</xdr:row>
      <xdr:rowOff>142875</xdr:rowOff>
    </xdr:to>
    <xdr:pic>
      <xdr:nvPicPr>
        <xdr:cNvPr id="2702" name="Picture 2701" descr="Edit">
          <a:hlinkClick xmlns:r="http://schemas.openxmlformats.org/officeDocument/2006/relationships" r:id="rId2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07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2702</xdr:row>
      <xdr:rowOff>0</xdr:rowOff>
    </xdr:from>
    <xdr:to>
      <xdr:col>0</xdr:col>
      <xdr:colOff>152400</xdr:colOff>
      <xdr:row>2702</xdr:row>
      <xdr:rowOff>142875</xdr:rowOff>
    </xdr:to>
    <xdr:pic>
      <xdr:nvPicPr>
        <xdr:cNvPr id="2703" name="Picture 2702" descr="Edit">
          <a:hlinkClick xmlns:r="http://schemas.openxmlformats.org/officeDocument/2006/relationships" r:id="rId22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4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2703</xdr:row>
      <xdr:rowOff>0</xdr:rowOff>
    </xdr:from>
    <xdr:to>
      <xdr:col>0</xdr:col>
      <xdr:colOff>152400</xdr:colOff>
      <xdr:row>2703</xdr:row>
      <xdr:rowOff>142875</xdr:rowOff>
    </xdr:to>
    <xdr:pic>
      <xdr:nvPicPr>
        <xdr:cNvPr id="2704" name="Picture 2703" descr="Edit">
          <a:hlinkClick xmlns:r="http://schemas.openxmlformats.org/officeDocument/2006/relationships" r:id="rId2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41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2704</xdr:row>
      <xdr:rowOff>0</xdr:rowOff>
    </xdr:from>
    <xdr:to>
      <xdr:col>0</xdr:col>
      <xdr:colOff>152400</xdr:colOff>
      <xdr:row>2704</xdr:row>
      <xdr:rowOff>142875</xdr:rowOff>
    </xdr:to>
    <xdr:pic>
      <xdr:nvPicPr>
        <xdr:cNvPr id="2705" name="Picture 2704" descr="Edit">
          <a:hlinkClick xmlns:r="http://schemas.openxmlformats.org/officeDocument/2006/relationships" r:id="rId2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59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2705</xdr:row>
      <xdr:rowOff>0</xdr:rowOff>
    </xdr:from>
    <xdr:to>
      <xdr:col>0</xdr:col>
      <xdr:colOff>152400</xdr:colOff>
      <xdr:row>2705</xdr:row>
      <xdr:rowOff>142875</xdr:rowOff>
    </xdr:to>
    <xdr:pic>
      <xdr:nvPicPr>
        <xdr:cNvPr id="2706" name="Picture 2705" descr="Edit">
          <a:hlinkClick xmlns:r="http://schemas.openxmlformats.org/officeDocument/2006/relationships" r:id="rId22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76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2706</xdr:row>
      <xdr:rowOff>0</xdr:rowOff>
    </xdr:from>
    <xdr:to>
      <xdr:col>0</xdr:col>
      <xdr:colOff>152400</xdr:colOff>
      <xdr:row>2706</xdr:row>
      <xdr:rowOff>142875</xdr:rowOff>
    </xdr:to>
    <xdr:pic>
      <xdr:nvPicPr>
        <xdr:cNvPr id="2707" name="Picture 2706" descr="Edit">
          <a:hlinkClick xmlns:r="http://schemas.openxmlformats.org/officeDocument/2006/relationships" r:id="rId2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93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2707</xdr:row>
      <xdr:rowOff>0</xdr:rowOff>
    </xdr:from>
    <xdr:to>
      <xdr:col>0</xdr:col>
      <xdr:colOff>152400</xdr:colOff>
      <xdr:row>2707</xdr:row>
      <xdr:rowOff>142875</xdr:rowOff>
    </xdr:to>
    <xdr:pic>
      <xdr:nvPicPr>
        <xdr:cNvPr id="2708" name="Picture 2707" descr="Edit">
          <a:hlinkClick xmlns:r="http://schemas.openxmlformats.org/officeDocument/2006/relationships" r:id="rId2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0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2708</xdr:row>
      <xdr:rowOff>0</xdr:rowOff>
    </xdr:from>
    <xdr:to>
      <xdr:col>0</xdr:col>
      <xdr:colOff>152400</xdr:colOff>
      <xdr:row>2708</xdr:row>
      <xdr:rowOff>142875</xdr:rowOff>
    </xdr:to>
    <xdr:pic>
      <xdr:nvPicPr>
        <xdr:cNvPr id="2709" name="Picture 2708" descr="Edit">
          <a:hlinkClick xmlns:r="http://schemas.openxmlformats.org/officeDocument/2006/relationships" r:id="rId2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27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2709</xdr:row>
      <xdr:rowOff>0</xdr:rowOff>
    </xdr:from>
    <xdr:to>
      <xdr:col>0</xdr:col>
      <xdr:colOff>152400</xdr:colOff>
      <xdr:row>2709</xdr:row>
      <xdr:rowOff>142875</xdr:rowOff>
    </xdr:to>
    <xdr:pic>
      <xdr:nvPicPr>
        <xdr:cNvPr id="2710" name="Picture 2709" descr="Edit">
          <a:hlinkClick xmlns:r="http://schemas.openxmlformats.org/officeDocument/2006/relationships" r:id="rId2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44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2710</xdr:row>
      <xdr:rowOff>0</xdr:rowOff>
    </xdr:from>
    <xdr:to>
      <xdr:col>0</xdr:col>
      <xdr:colOff>152400</xdr:colOff>
      <xdr:row>2710</xdr:row>
      <xdr:rowOff>142875</xdr:rowOff>
    </xdr:to>
    <xdr:pic>
      <xdr:nvPicPr>
        <xdr:cNvPr id="2711" name="Picture 2710" descr="Edit">
          <a:hlinkClick xmlns:r="http://schemas.openxmlformats.org/officeDocument/2006/relationships" r:id="rId2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61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2711</xdr:row>
      <xdr:rowOff>0</xdr:rowOff>
    </xdr:from>
    <xdr:to>
      <xdr:col>0</xdr:col>
      <xdr:colOff>152400</xdr:colOff>
      <xdr:row>2711</xdr:row>
      <xdr:rowOff>142875</xdr:rowOff>
    </xdr:to>
    <xdr:pic>
      <xdr:nvPicPr>
        <xdr:cNvPr id="2712" name="Picture 2711" descr="Edit">
          <a:hlinkClick xmlns:r="http://schemas.openxmlformats.org/officeDocument/2006/relationships" r:id="rId22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79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2712</xdr:row>
      <xdr:rowOff>0</xdr:rowOff>
    </xdr:from>
    <xdr:to>
      <xdr:col>0</xdr:col>
      <xdr:colOff>152400</xdr:colOff>
      <xdr:row>2712</xdr:row>
      <xdr:rowOff>142875</xdr:rowOff>
    </xdr:to>
    <xdr:pic>
      <xdr:nvPicPr>
        <xdr:cNvPr id="2713" name="Picture 2712" descr="Edit">
          <a:hlinkClick xmlns:r="http://schemas.openxmlformats.org/officeDocument/2006/relationships" r:id="rId2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96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2713</xdr:row>
      <xdr:rowOff>0</xdr:rowOff>
    </xdr:from>
    <xdr:to>
      <xdr:col>0</xdr:col>
      <xdr:colOff>152400</xdr:colOff>
      <xdr:row>2713</xdr:row>
      <xdr:rowOff>142875</xdr:rowOff>
    </xdr:to>
    <xdr:pic>
      <xdr:nvPicPr>
        <xdr:cNvPr id="2714" name="Picture 2713" descr="Edit">
          <a:hlinkClick xmlns:r="http://schemas.openxmlformats.org/officeDocument/2006/relationships" r:id="rId2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13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2714</xdr:row>
      <xdr:rowOff>0</xdr:rowOff>
    </xdr:from>
    <xdr:to>
      <xdr:col>0</xdr:col>
      <xdr:colOff>152400</xdr:colOff>
      <xdr:row>2714</xdr:row>
      <xdr:rowOff>142875</xdr:rowOff>
    </xdr:to>
    <xdr:pic>
      <xdr:nvPicPr>
        <xdr:cNvPr id="2715" name="Picture 2714" descr="Edit">
          <a:hlinkClick xmlns:r="http://schemas.openxmlformats.org/officeDocument/2006/relationships" r:id="rId2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30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2715</xdr:row>
      <xdr:rowOff>0</xdr:rowOff>
    </xdr:from>
    <xdr:to>
      <xdr:col>0</xdr:col>
      <xdr:colOff>152400</xdr:colOff>
      <xdr:row>2715</xdr:row>
      <xdr:rowOff>142875</xdr:rowOff>
    </xdr:to>
    <xdr:pic>
      <xdr:nvPicPr>
        <xdr:cNvPr id="2716" name="Picture 2715" descr="Edit">
          <a:hlinkClick xmlns:r="http://schemas.openxmlformats.org/officeDocument/2006/relationships" r:id="rId2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47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2716</xdr:row>
      <xdr:rowOff>0</xdr:rowOff>
    </xdr:from>
    <xdr:to>
      <xdr:col>0</xdr:col>
      <xdr:colOff>152400</xdr:colOff>
      <xdr:row>2716</xdr:row>
      <xdr:rowOff>142875</xdr:rowOff>
    </xdr:to>
    <xdr:pic>
      <xdr:nvPicPr>
        <xdr:cNvPr id="2717" name="Picture 2716" descr="Edit">
          <a:hlinkClick xmlns:r="http://schemas.openxmlformats.org/officeDocument/2006/relationships" r:id="rId22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64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2717</xdr:row>
      <xdr:rowOff>0</xdr:rowOff>
    </xdr:from>
    <xdr:to>
      <xdr:col>0</xdr:col>
      <xdr:colOff>152400</xdr:colOff>
      <xdr:row>2717</xdr:row>
      <xdr:rowOff>142875</xdr:rowOff>
    </xdr:to>
    <xdr:pic>
      <xdr:nvPicPr>
        <xdr:cNvPr id="2718" name="Picture 2717" descr="Edit">
          <a:hlinkClick xmlns:r="http://schemas.openxmlformats.org/officeDocument/2006/relationships" r:id="rId2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82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2718</xdr:row>
      <xdr:rowOff>0</xdr:rowOff>
    </xdr:from>
    <xdr:to>
      <xdr:col>0</xdr:col>
      <xdr:colOff>152400</xdr:colOff>
      <xdr:row>2718</xdr:row>
      <xdr:rowOff>142875</xdr:rowOff>
    </xdr:to>
    <xdr:pic>
      <xdr:nvPicPr>
        <xdr:cNvPr id="2719" name="Picture 2718" descr="Edit">
          <a:hlinkClick xmlns:r="http://schemas.openxmlformats.org/officeDocument/2006/relationships" r:id="rId2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99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2719</xdr:row>
      <xdr:rowOff>0</xdr:rowOff>
    </xdr:from>
    <xdr:to>
      <xdr:col>0</xdr:col>
      <xdr:colOff>152400</xdr:colOff>
      <xdr:row>2719</xdr:row>
      <xdr:rowOff>142875</xdr:rowOff>
    </xdr:to>
    <xdr:pic>
      <xdr:nvPicPr>
        <xdr:cNvPr id="2720" name="Picture 2719" descr="Edit">
          <a:hlinkClick xmlns:r="http://schemas.openxmlformats.org/officeDocument/2006/relationships" r:id="rId2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16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2720</xdr:row>
      <xdr:rowOff>0</xdr:rowOff>
    </xdr:from>
    <xdr:to>
      <xdr:col>0</xdr:col>
      <xdr:colOff>152400</xdr:colOff>
      <xdr:row>2720</xdr:row>
      <xdr:rowOff>142875</xdr:rowOff>
    </xdr:to>
    <xdr:pic>
      <xdr:nvPicPr>
        <xdr:cNvPr id="2721" name="Picture 2720" descr="Edit">
          <a:hlinkClick xmlns:r="http://schemas.openxmlformats.org/officeDocument/2006/relationships" r:id="rId2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3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2721</xdr:row>
      <xdr:rowOff>0</xdr:rowOff>
    </xdr:from>
    <xdr:to>
      <xdr:col>0</xdr:col>
      <xdr:colOff>152400</xdr:colOff>
      <xdr:row>2721</xdr:row>
      <xdr:rowOff>142875</xdr:rowOff>
    </xdr:to>
    <xdr:pic>
      <xdr:nvPicPr>
        <xdr:cNvPr id="2722" name="Picture 2721" descr="Edit">
          <a:hlinkClick xmlns:r="http://schemas.openxmlformats.org/officeDocument/2006/relationships" r:id="rId2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50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2722</xdr:row>
      <xdr:rowOff>0</xdr:rowOff>
    </xdr:from>
    <xdr:to>
      <xdr:col>0</xdr:col>
      <xdr:colOff>152400</xdr:colOff>
      <xdr:row>2722</xdr:row>
      <xdr:rowOff>142875</xdr:rowOff>
    </xdr:to>
    <xdr:pic>
      <xdr:nvPicPr>
        <xdr:cNvPr id="2723" name="Picture 2722" descr="Edit">
          <a:hlinkClick xmlns:r="http://schemas.openxmlformats.org/officeDocument/2006/relationships" r:id="rId22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67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2723</xdr:row>
      <xdr:rowOff>0</xdr:rowOff>
    </xdr:from>
    <xdr:to>
      <xdr:col>0</xdr:col>
      <xdr:colOff>152400</xdr:colOff>
      <xdr:row>2723</xdr:row>
      <xdr:rowOff>142875</xdr:rowOff>
    </xdr:to>
    <xdr:pic>
      <xdr:nvPicPr>
        <xdr:cNvPr id="2724" name="Picture 2723" descr="Edit">
          <a:hlinkClick xmlns:r="http://schemas.openxmlformats.org/officeDocument/2006/relationships" r:id="rId2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84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2724</xdr:row>
      <xdr:rowOff>0</xdr:rowOff>
    </xdr:from>
    <xdr:to>
      <xdr:col>0</xdr:col>
      <xdr:colOff>152400</xdr:colOff>
      <xdr:row>2724</xdr:row>
      <xdr:rowOff>142875</xdr:rowOff>
    </xdr:to>
    <xdr:pic>
      <xdr:nvPicPr>
        <xdr:cNvPr id="2725" name="Picture 2724" descr="Edit">
          <a:hlinkClick xmlns:r="http://schemas.openxmlformats.org/officeDocument/2006/relationships" r:id="rId2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02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2725</xdr:row>
      <xdr:rowOff>0</xdr:rowOff>
    </xdr:from>
    <xdr:to>
      <xdr:col>0</xdr:col>
      <xdr:colOff>152400</xdr:colOff>
      <xdr:row>2725</xdr:row>
      <xdr:rowOff>142875</xdr:rowOff>
    </xdr:to>
    <xdr:pic>
      <xdr:nvPicPr>
        <xdr:cNvPr id="2726" name="Picture 2725" descr="Edit">
          <a:hlinkClick xmlns:r="http://schemas.openxmlformats.org/officeDocument/2006/relationships" r:id="rId2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19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2726</xdr:row>
      <xdr:rowOff>0</xdr:rowOff>
    </xdr:from>
    <xdr:to>
      <xdr:col>0</xdr:col>
      <xdr:colOff>152400</xdr:colOff>
      <xdr:row>2726</xdr:row>
      <xdr:rowOff>142875</xdr:rowOff>
    </xdr:to>
    <xdr:pic>
      <xdr:nvPicPr>
        <xdr:cNvPr id="2727" name="Picture 2726" descr="Edit">
          <a:hlinkClick xmlns:r="http://schemas.openxmlformats.org/officeDocument/2006/relationships" r:id="rId2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36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2727</xdr:row>
      <xdr:rowOff>0</xdr:rowOff>
    </xdr:from>
    <xdr:to>
      <xdr:col>0</xdr:col>
      <xdr:colOff>152400</xdr:colOff>
      <xdr:row>2727</xdr:row>
      <xdr:rowOff>142875</xdr:rowOff>
    </xdr:to>
    <xdr:pic>
      <xdr:nvPicPr>
        <xdr:cNvPr id="2728" name="Picture 2727" descr="Edit">
          <a:hlinkClick xmlns:r="http://schemas.openxmlformats.org/officeDocument/2006/relationships" r:id="rId22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53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2728</xdr:row>
      <xdr:rowOff>0</xdr:rowOff>
    </xdr:from>
    <xdr:to>
      <xdr:col>0</xdr:col>
      <xdr:colOff>152400</xdr:colOff>
      <xdr:row>2728</xdr:row>
      <xdr:rowOff>142875</xdr:rowOff>
    </xdr:to>
    <xdr:pic>
      <xdr:nvPicPr>
        <xdr:cNvPr id="2729" name="Picture 2728" descr="Edit">
          <a:hlinkClick xmlns:r="http://schemas.openxmlformats.org/officeDocument/2006/relationships" r:id="rId2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70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2729</xdr:row>
      <xdr:rowOff>0</xdr:rowOff>
    </xdr:from>
    <xdr:to>
      <xdr:col>0</xdr:col>
      <xdr:colOff>152400</xdr:colOff>
      <xdr:row>2729</xdr:row>
      <xdr:rowOff>142875</xdr:rowOff>
    </xdr:to>
    <xdr:pic>
      <xdr:nvPicPr>
        <xdr:cNvPr id="2730" name="Picture 2729" descr="Edit">
          <a:hlinkClick xmlns:r="http://schemas.openxmlformats.org/officeDocument/2006/relationships" r:id="rId2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87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2730</xdr:row>
      <xdr:rowOff>0</xdr:rowOff>
    </xdr:from>
    <xdr:to>
      <xdr:col>0</xdr:col>
      <xdr:colOff>152400</xdr:colOff>
      <xdr:row>2730</xdr:row>
      <xdr:rowOff>142875</xdr:rowOff>
    </xdr:to>
    <xdr:pic>
      <xdr:nvPicPr>
        <xdr:cNvPr id="2731" name="Picture 2730" descr="Edit">
          <a:hlinkClick xmlns:r="http://schemas.openxmlformats.org/officeDocument/2006/relationships" r:id="rId2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4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2731</xdr:row>
      <xdr:rowOff>0</xdr:rowOff>
    </xdr:from>
    <xdr:to>
      <xdr:col>0</xdr:col>
      <xdr:colOff>152400</xdr:colOff>
      <xdr:row>2731</xdr:row>
      <xdr:rowOff>142875</xdr:rowOff>
    </xdr:to>
    <xdr:pic>
      <xdr:nvPicPr>
        <xdr:cNvPr id="2732" name="Picture 2731" descr="Edit">
          <a:hlinkClick xmlns:r="http://schemas.openxmlformats.org/officeDocument/2006/relationships" r:id="rId2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22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2732</xdr:row>
      <xdr:rowOff>0</xdr:rowOff>
    </xdr:from>
    <xdr:to>
      <xdr:col>0</xdr:col>
      <xdr:colOff>152400</xdr:colOff>
      <xdr:row>2732</xdr:row>
      <xdr:rowOff>142875</xdr:rowOff>
    </xdr:to>
    <xdr:pic>
      <xdr:nvPicPr>
        <xdr:cNvPr id="2733" name="Picture 2732" descr="Edit">
          <a:hlinkClick xmlns:r="http://schemas.openxmlformats.org/officeDocument/2006/relationships" r:id="rId2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39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2733</xdr:row>
      <xdr:rowOff>0</xdr:rowOff>
    </xdr:from>
    <xdr:to>
      <xdr:col>0</xdr:col>
      <xdr:colOff>152400</xdr:colOff>
      <xdr:row>2733</xdr:row>
      <xdr:rowOff>142875</xdr:rowOff>
    </xdr:to>
    <xdr:pic>
      <xdr:nvPicPr>
        <xdr:cNvPr id="2734" name="Picture 2733" descr="Edit">
          <a:hlinkClick xmlns:r="http://schemas.openxmlformats.org/officeDocument/2006/relationships" r:id="rId22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56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2734</xdr:row>
      <xdr:rowOff>0</xdr:rowOff>
    </xdr:from>
    <xdr:to>
      <xdr:col>0</xdr:col>
      <xdr:colOff>152400</xdr:colOff>
      <xdr:row>2734</xdr:row>
      <xdr:rowOff>142875</xdr:rowOff>
    </xdr:to>
    <xdr:pic>
      <xdr:nvPicPr>
        <xdr:cNvPr id="2735" name="Picture 2734" descr="Edit">
          <a:hlinkClick xmlns:r="http://schemas.openxmlformats.org/officeDocument/2006/relationships" r:id="rId2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73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2735</xdr:row>
      <xdr:rowOff>0</xdr:rowOff>
    </xdr:from>
    <xdr:to>
      <xdr:col>0</xdr:col>
      <xdr:colOff>152400</xdr:colOff>
      <xdr:row>2735</xdr:row>
      <xdr:rowOff>142875</xdr:rowOff>
    </xdr:to>
    <xdr:pic>
      <xdr:nvPicPr>
        <xdr:cNvPr id="2736" name="Picture 2735" descr="Edit">
          <a:hlinkClick xmlns:r="http://schemas.openxmlformats.org/officeDocument/2006/relationships" r:id="rId2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90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2736</xdr:row>
      <xdr:rowOff>0</xdr:rowOff>
    </xdr:from>
    <xdr:to>
      <xdr:col>0</xdr:col>
      <xdr:colOff>152400</xdr:colOff>
      <xdr:row>2736</xdr:row>
      <xdr:rowOff>142875</xdr:rowOff>
    </xdr:to>
    <xdr:pic>
      <xdr:nvPicPr>
        <xdr:cNvPr id="2737" name="Picture 2736" descr="Edit">
          <a:hlinkClick xmlns:r="http://schemas.openxmlformats.org/officeDocument/2006/relationships" r:id="rId2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07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2737</xdr:row>
      <xdr:rowOff>0</xdr:rowOff>
    </xdr:from>
    <xdr:to>
      <xdr:col>0</xdr:col>
      <xdr:colOff>152400</xdr:colOff>
      <xdr:row>2737</xdr:row>
      <xdr:rowOff>142875</xdr:rowOff>
    </xdr:to>
    <xdr:pic>
      <xdr:nvPicPr>
        <xdr:cNvPr id="2738" name="Picture 2737" descr="Edit">
          <a:hlinkClick xmlns:r="http://schemas.openxmlformats.org/officeDocument/2006/relationships" r:id="rId2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24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2738</xdr:row>
      <xdr:rowOff>0</xdr:rowOff>
    </xdr:from>
    <xdr:to>
      <xdr:col>0</xdr:col>
      <xdr:colOff>152400</xdr:colOff>
      <xdr:row>2738</xdr:row>
      <xdr:rowOff>142875</xdr:rowOff>
    </xdr:to>
    <xdr:pic>
      <xdr:nvPicPr>
        <xdr:cNvPr id="2739" name="Picture 2738" descr="Edit">
          <a:hlinkClick xmlns:r="http://schemas.openxmlformats.org/officeDocument/2006/relationships" r:id="rId22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42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2739</xdr:row>
      <xdr:rowOff>0</xdr:rowOff>
    </xdr:from>
    <xdr:to>
      <xdr:col>0</xdr:col>
      <xdr:colOff>152400</xdr:colOff>
      <xdr:row>2739</xdr:row>
      <xdr:rowOff>142875</xdr:rowOff>
    </xdr:to>
    <xdr:pic>
      <xdr:nvPicPr>
        <xdr:cNvPr id="2740" name="Picture 2739" descr="Edit">
          <a:hlinkClick xmlns:r="http://schemas.openxmlformats.org/officeDocument/2006/relationships" r:id="rId2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9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2740</xdr:row>
      <xdr:rowOff>0</xdr:rowOff>
    </xdr:from>
    <xdr:to>
      <xdr:col>0</xdr:col>
      <xdr:colOff>152400</xdr:colOff>
      <xdr:row>2740</xdr:row>
      <xdr:rowOff>142875</xdr:rowOff>
    </xdr:to>
    <xdr:pic>
      <xdr:nvPicPr>
        <xdr:cNvPr id="2741" name="Picture 2740" descr="Edit">
          <a:hlinkClick xmlns:r="http://schemas.openxmlformats.org/officeDocument/2006/relationships" r:id="rId2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76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2741</xdr:row>
      <xdr:rowOff>0</xdr:rowOff>
    </xdr:from>
    <xdr:to>
      <xdr:col>0</xdr:col>
      <xdr:colOff>152400</xdr:colOff>
      <xdr:row>2741</xdr:row>
      <xdr:rowOff>142875</xdr:rowOff>
    </xdr:to>
    <xdr:pic>
      <xdr:nvPicPr>
        <xdr:cNvPr id="2742" name="Picture 2741" descr="Edit">
          <a:hlinkClick xmlns:r="http://schemas.openxmlformats.org/officeDocument/2006/relationships" r:id="rId2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93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2742</xdr:row>
      <xdr:rowOff>0</xdr:rowOff>
    </xdr:from>
    <xdr:to>
      <xdr:col>0</xdr:col>
      <xdr:colOff>152400</xdr:colOff>
      <xdr:row>2742</xdr:row>
      <xdr:rowOff>142875</xdr:rowOff>
    </xdr:to>
    <xdr:pic>
      <xdr:nvPicPr>
        <xdr:cNvPr id="2743" name="Picture 2742" descr="Edit">
          <a:hlinkClick xmlns:r="http://schemas.openxmlformats.org/officeDocument/2006/relationships" r:id="rId22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0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2743</xdr:row>
      <xdr:rowOff>0</xdr:rowOff>
    </xdr:from>
    <xdr:to>
      <xdr:col>0</xdr:col>
      <xdr:colOff>152400</xdr:colOff>
      <xdr:row>2743</xdr:row>
      <xdr:rowOff>142875</xdr:rowOff>
    </xdr:to>
    <xdr:pic>
      <xdr:nvPicPr>
        <xdr:cNvPr id="2744" name="Picture 2743" descr="Edit">
          <a:hlinkClick xmlns:r="http://schemas.openxmlformats.org/officeDocument/2006/relationships" r:id="rId2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27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2744</xdr:row>
      <xdr:rowOff>0</xdr:rowOff>
    </xdr:from>
    <xdr:to>
      <xdr:col>0</xdr:col>
      <xdr:colOff>152400</xdr:colOff>
      <xdr:row>2744</xdr:row>
      <xdr:rowOff>142875</xdr:rowOff>
    </xdr:to>
    <xdr:pic>
      <xdr:nvPicPr>
        <xdr:cNvPr id="2745" name="Picture 2744" descr="Edit">
          <a:hlinkClick xmlns:r="http://schemas.openxmlformats.org/officeDocument/2006/relationships" r:id="rId2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44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2745</xdr:row>
      <xdr:rowOff>0</xdr:rowOff>
    </xdr:from>
    <xdr:to>
      <xdr:col>0</xdr:col>
      <xdr:colOff>152400</xdr:colOff>
      <xdr:row>2745</xdr:row>
      <xdr:rowOff>142875</xdr:rowOff>
    </xdr:to>
    <xdr:pic>
      <xdr:nvPicPr>
        <xdr:cNvPr id="2746" name="Picture 2745" descr="Edit">
          <a:hlinkClick xmlns:r="http://schemas.openxmlformats.org/officeDocument/2006/relationships" r:id="rId2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62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2746</xdr:row>
      <xdr:rowOff>0</xdr:rowOff>
    </xdr:from>
    <xdr:to>
      <xdr:col>0</xdr:col>
      <xdr:colOff>152400</xdr:colOff>
      <xdr:row>2746</xdr:row>
      <xdr:rowOff>142875</xdr:rowOff>
    </xdr:to>
    <xdr:pic>
      <xdr:nvPicPr>
        <xdr:cNvPr id="2747" name="Picture 2746" descr="Edit">
          <a:hlinkClick xmlns:r="http://schemas.openxmlformats.org/officeDocument/2006/relationships" r:id="rId2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79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2747</xdr:row>
      <xdr:rowOff>0</xdr:rowOff>
    </xdr:from>
    <xdr:to>
      <xdr:col>0</xdr:col>
      <xdr:colOff>152400</xdr:colOff>
      <xdr:row>2747</xdr:row>
      <xdr:rowOff>142875</xdr:rowOff>
    </xdr:to>
    <xdr:pic>
      <xdr:nvPicPr>
        <xdr:cNvPr id="2748" name="Picture 2747" descr="Edit">
          <a:hlinkClick xmlns:r="http://schemas.openxmlformats.org/officeDocument/2006/relationships" r:id="rId2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96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2748</xdr:row>
      <xdr:rowOff>0</xdr:rowOff>
    </xdr:from>
    <xdr:to>
      <xdr:col>0</xdr:col>
      <xdr:colOff>152400</xdr:colOff>
      <xdr:row>2748</xdr:row>
      <xdr:rowOff>142875</xdr:rowOff>
    </xdr:to>
    <xdr:pic>
      <xdr:nvPicPr>
        <xdr:cNvPr id="2749" name="Picture 2748" descr="Edit">
          <a:hlinkClick xmlns:r="http://schemas.openxmlformats.org/officeDocument/2006/relationships" r:id="rId22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13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2749</xdr:row>
      <xdr:rowOff>0</xdr:rowOff>
    </xdr:from>
    <xdr:to>
      <xdr:col>0</xdr:col>
      <xdr:colOff>152400</xdr:colOff>
      <xdr:row>2749</xdr:row>
      <xdr:rowOff>142875</xdr:rowOff>
    </xdr:to>
    <xdr:pic>
      <xdr:nvPicPr>
        <xdr:cNvPr id="2750" name="Picture 2749" descr="Edit">
          <a:hlinkClick xmlns:r="http://schemas.openxmlformats.org/officeDocument/2006/relationships" r:id="rId2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30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2750</xdr:row>
      <xdr:rowOff>0</xdr:rowOff>
    </xdr:from>
    <xdr:to>
      <xdr:col>0</xdr:col>
      <xdr:colOff>152400</xdr:colOff>
      <xdr:row>2750</xdr:row>
      <xdr:rowOff>142875</xdr:rowOff>
    </xdr:to>
    <xdr:pic>
      <xdr:nvPicPr>
        <xdr:cNvPr id="2751" name="Picture 2750" descr="Edit">
          <a:hlinkClick xmlns:r="http://schemas.openxmlformats.org/officeDocument/2006/relationships" r:id="rId2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7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2751</xdr:row>
      <xdr:rowOff>0</xdr:rowOff>
    </xdr:from>
    <xdr:to>
      <xdr:col>0</xdr:col>
      <xdr:colOff>152400</xdr:colOff>
      <xdr:row>2751</xdr:row>
      <xdr:rowOff>142875</xdr:rowOff>
    </xdr:to>
    <xdr:pic>
      <xdr:nvPicPr>
        <xdr:cNvPr id="2752" name="Picture 2751" descr="Edit">
          <a:hlinkClick xmlns:r="http://schemas.openxmlformats.org/officeDocument/2006/relationships" r:id="rId2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64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2752</xdr:row>
      <xdr:rowOff>0</xdr:rowOff>
    </xdr:from>
    <xdr:to>
      <xdr:col>0</xdr:col>
      <xdr:colOff>152400</xdr:colOff>
      <xdr:row>2752</xdr:row>
      <xdr:rowOff>142875</xdr:rowOff>
    </xdr:to>
    <xdr:pic>
      <xdr:nvPicPr>
        <xdr:cNvPr id="2753" name="Picture 2752" descr="Edit">
          <a:hlinkClick xmlns:r="http://schemas.openxmlformats.org/officeDocument/2006/relationships" r:id="rId2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82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2753</xdr:row>
      <xdr:rowOff>0</xdr:rowOff>
    </xdr:from>
    <xdr:to>
      <xdr:col>0</xdr:col>
      <xdr:colOff>152400</xdr:colOff>
      <xdr:row>2753</xdr:row>
      <xdr:rowOff>142875</xdr:rowOff>
    </xdr:to>
    <xdr:pic>
      <xdr:nvPicPr>
        <xdr:cNvPr id="2754" name="Picture 2753" descr="Edit">
          <a:hlinkClick xmlns:r="http://schemas.openxmlformats.org/officeDocument/2006/relationships" r:id="rId22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99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2754</xdr:row>
      <xdr:rowOff>0</xdr:rowOff>
    </xdr:from>
    <xdr:to>
      <xdr:col>0</xdr:col>
      <xdr:colOff>152400</xdr:colOff>
      <xdr:row>2754</xdr:row>
      <xdr:rowOff>142875</xdr:rowOff>
    </xdr:to>
    <xdr:pic>
      <xdr:nvPicPr>
        <xdr:cNvPr id="2755" name="Picture 2754" descr="Edit">
          <a:hlinkClick xmlns:r="http://schemas.openxmlformats.org/officeDocument/2006/relationships" r:id="rId2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16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2755</xdr:row>
      <xdr:rowOff>0</xdr:rowOff>
    </xdr:from>
    <xdr:to>
      <xdr:col>0</xdr:col>
      <xdr:colOff>152400</xdr:colOff>
      <xdr:row>2755</xdr:row>
      <xdr:rowOff>142875</xdr:rowOff>
    </xdr:to>
    <xdr:pic>
      <xdr:nvPicPr>
        <xdr:cNvPr id="2756" name="Picture 2755" descr="Edit">
          <a:hlinkClick xmlns:r="http://schemas.openxmlformats.org/officeDocument/2006/relationships" r:id="rId2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33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2756</xdr:row>
      <xdr:rowOff>0</xdr:rowOff>
    </xdr:from>
    <xdr:to>
      <xdr:col>0</xdr:col>
      <xdr:colOff>152400</xdr:colOff>
      <xdr:row>2756</xdr:row>
      <xdr:rowOff>142875</xdr:rowOff>
    </xdr:to>
    <xdr:pic>
      <xdr:nvPicPr>
        <xdr:cNvPr id="2757" name="Picture 2756" descr="Edit">
          <a:hlinkClick xmlns:r="http://schemas.openxmlformats.org/officeDocument/2006/relationships" r:id="rId2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50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2757</xdr:row>
      <xdr:rowOff>0</xdr:rowOff>
    </xdr:from>
    <xdr:to>
      <xdr:col>0</xdr:col>
      <xdr:colOff>152400</xdr:colOff>
      <xdr:row>2757</xdr:row>
      <xdr:rowOff>142875</xdr:rowOff>
    </xdr:to>
    <xdr:pic>
      <xdr:nvPicPr>
        <xdr:cNvPr id="2758" name="Picture 2757" descr="Edit">
          <a:hlinkClick xmlns:r="http://schemas.openxmlformats.org/officeDocument/2006/relationships" r:id="rId22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67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2758</xdr:row>
      <xdr:rowOff>0</xdr:rowOff>
    </xdr:from>
    <xdr:to>
      <xdr:col>0</xdr:col>
      <xdr:colOff>152400</xdr:colOff>
      <xdr:row>2758</xdr:row>
      <xdr:rowOff>142875</xdr:rowOff>
    </xdr:to>
    <xdr:pic>
      <xdr:nvPicPr>
        <xdr:cNvPr id="2759" name="Picture 2758" descr="Edit">
          <a:hlinkClick xmlns:r="http://schemas.openxmlformats.org/officeDocument/2006/relationships" r:id="rId2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84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2759</xdr:row>
      <xdr:rowOff>0</xdr:rowOff>
    </xdr:from>
    <xdr:to>
      <xdr:col>0</xdr:col>
      <xdr:colOff>152400</xdr:colOff>
      <xdr:row>2759</xdr:row>
      <xdr:rowOff>142875</xdr:rowOff>
    </xdr:to>
    <xdr:pic>
      <xdr:nvPicPr>
        <xdr:cNvPr id="2760" name="Picture 2759" descr="Edit">
          <a:hlinkClick xmlns:r="http://schemas.openxmlformats.org/officeDocument/2006/relationships" r:id="rId2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02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2760</xdr:row>
      <xdr:rowOff>0</xdr:rowOff>
    </xdr:from>
    <xdr:to>
      <xdr:col>0</xdr:col>
      <xdr:colOff>152400</xdr:colOff>
      <xdr:row>2760</xdr:row>
      <xdr:rowOff>142875</xdr:rowOff>
    </xdr:to>
    <xdr:pic>
      <xdr:nvPicPr>
        <xdr:cNvPr id="2761" name="Picture 2760" descr="Edit">
          <a:hlinkClick xmlns:r="http://schemas.openxmlformats.org/officeDocument/2006/relationships" r:id="rId2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19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2761</xdr:row>
      <xdr:rowOff>0</xdr:rowOff>
    </xdr:from>
    <xdr:to>
      <xdr:col>0</xdr:col>
      <xdr:colOff>152400</xdr:colOff>
      <xdr:row>2761</xdr:row>
      <xdr:rowOff>142875</xdr:rowOff>
    </xdr:to>
    <xdr:pic>
      <xdr:nvPicPr>
        <xdr:cNvPr id="2762" name="Picture 2761" descr="Edit">
          <a:hlinkClick xmlns:r="http://schemas.openxmlformats.org/officeDocument/2006/relationships" r:id="rId22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36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2762</xdr:row>
      <xdr:rowOff>0</xdr:rowOff>
    </xdr:from>
    <xdr:to>
      <xdr:col>0</xdr:col>
      <xdr:colOff>152400</xdr:colOff>
      <xdr:row>2762</xdr:row>
      <xdr:rowOff>142875</xdr:rowOff>
    </xdr:to>
    <xdr:pic>
      <xdr:nvPicPr>
        <xdr:cNvPr id="2763" name="Picture 2762" descr="Edit">
          <a:hlinkClick xmlns:r="http://schemas.openxmlformats.org/officeDocument/2006/relationships" r:id="rId2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53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2763</xdr:row>
      <xdr:rowOff>0</xdr:rowOff>
    </xdr:from>
    <xdr:to>
      <xdr:col>0</xdr:col>
      <xdr:colOff>152400</xdr:colOff>
      <xdr:row>2763</xdr:row>
      <xdr:rowOff>142875</xdr:rowOff>
    </xdr:to>
    <xdr:pic>
      <xdr:nvPicPr>
        <xdr:cNvPr id="2764" name="Picture 2763" descr="Edit">
          <a:hlinkClick xmlns:r="http://schemas.openxmlformats.org/officeDocument/2006/relationships" r:id="rId2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70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2764</xdr:row>
      <xdr:rowOff>0</xdr:rowOff>
    </xdr:from>
    <xdr:to>
      <xdr:col>0</xdr:col>
      <xdr:colOff>152400</xdr:colOff>
      <xdr:row>2764</xdr:row>
      <xdr:rowOff>142875</xdr:rowOff>
    </xdr:to>
    <xdr:pic>
      <xdr:nvPicPr>
        <xdr:cNvPr id="2765" name="Picture 2764" descr="Edit">
          <a:hlinkClick xmlns:r="http://schemas.openxmlformats.org/officeDocument/2006/relationships" r:id="rId2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87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2765</xdr:row>
      <xdr:rowOff>0</xdr:rowOff>
    </xdr:from>
    <xdr:to>
      <xdr:col>0</xdr:col>
      <xdr:colOff>152400</xdr:colOff>
      <xdr:row>2765</xdr:row>
      <xdr:rowOff>142875</xdr:rowOff>
    </xdr:to>
    <xdr:pic>
      <xdr:nvPicPr>
        <xdr:cNvPr id="2766" name="Picture 2765" descr="Edit">
          <a:hlinkClick xmlns:r="http://schemas.openxmlformats.org/officeDocument/2006/relationships" r:id="rId22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04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2766</xdr:row>
      <xdr:rowOff>0</xdr:rowOff>
    </xdr:from>
    <xdr:to>
      <xdr:col>0</xdr:col>
      <xdr:colOff>152400</xdr:colOff>
      <xdr:row>2766</xdr:row>
      <xdr:rowOff>142875</xdr:rowOff>
    </xdr:to>
    <xdr:pic>
      <xdr:nvPicPr>
        <xdr:cNvPr id="2767" name="Picture 2766" descr="Edit">
          <a:hlinkClick xmlns:r="http://schemas.openxmlformats.org/officeDocument/2006/relationships" r:id="rId2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22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2767</xdr:row>
      <xdr:rowOff>0</xdr:rowOff>
    </xdr:from>
    <xdr:to>
      <xdr:col>0</xdr:col>
      <xdr:colOff>152400</xdr:colOff>
      <xdr:row>2767</xdr:row>
      <xdr:rowOff>142875</xdr:rowOff>
    </xdr:to>
    <xdr:pic>
      <xdr:nvPicPr>
        <xdr:cNvPr id="2768" name="Picture 2767" descr="Edit">
          <a:hlinkClick xmlns:r="http://schemas.openxmlformats.org/officeDocument/2006/relationships" r:id="rId2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9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2768</xdr:row>
      <xdr:rowOff>0</xdr:rowOff>
    </xdr:from>
    <xdr:to>
      <xdr:col>0</xdr:col>
      <xdr:colOff>152400</xdr:colOff>
      <xdr:row>2768</xdr:row>
      <xdr:rowOff>142875</xdr:rowOff>
    </xdr:to>
    <xdr:pic>
      <xdr:nvPicPr>
        <xdr:cNvPr id="2769" name="Picture 2768" descr="Edit">
          <a:hlinkClick xmlns:r="http://schemas.openxmlformats.org/officeDocument/2006/relationships" r:id="rId2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56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2769</xdr:row>
      <xdr:rowOff>0</xdr:rowOff>
    </xdr:from>
    <xdr:to>
      <xdr:col>0</xdr:col>
      <xdr:colOff>152400</xdr:colOff>
      <xdr:row>2769</xdr:row>
      <xdr:rowOff>142875</xdr:rowOff>
    </xdr:to>
    <xdr:pic>
      <xdr:nvPicPr>
        <xdr:cNvPr id="2770" name="Picture 2769" descr="Edit">
          <a:hlinkClick xmlns:r="http://schemas.openxmlformats.org/officeDocument/2006/relationships" r:id="rId2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73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2770</xdr:row>
      <xdr:rowOff>0</xdr:rowOff>
    </xdr:from>
    <xdr:to>
      <xdr:col>0</xdr:col>
      <xdr:colOff>152400</xdr:colOff>
      <xdr:row>2770</xdr:row>
      <xdr:rowOff>142875</xdr:rowOff>
    </xdr:to>
    <xdr:pic>
      <xdr:nvPicPr>
        <xdr:cNvPr id="2771" name="Picture 2770" descr="Edit">
          <a:hlinkClick xmlns:r="http://schemas.openxmlformats.org/officeDocument/2006/relationships" r:id="rId22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90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2771</xdr:row>
      <xdr:rowOff>0</xdr:rowOff>
    </xdr:from>
    <xdr:to>
      <xdr:col>0</xdr:col>
      <xdr:colOff>152400</xdr:colOff>
      <xdr:row>2771</xdr:row>
      <xdr:rowOff>142875</xdr:rowOff>
    </xdr:to>
    <xdr:pic>
      <xdr:nvPicPr>
        <xdr:cNvPr id="2772" name="Picture 2771" descr="Edit">
          <a:hlinkClick xmlns:r="http://schemas.openxmlformats.org/officeDocument/2006/relationships" r:id="rId2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07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2772</xdr:row>
      <xdr:rowOff>0</xdr:rowOff>
    </xdr:from>
    <xdr:to>
      <xdr:col>0</xdr:col>
      <xdr:colOff>152400</xdr:colOff>
      <xdr:row>2772</xdr:row>
      <xdr:rowOff>142875</xdr:rowOff>
    </xdr:to>
    <xdr:pic>
      <xdr:nvPicPr>
        <xdr:cNvPr id="2773" name="Picture 2772" descr="Edit">
          <a:hlinkClick xmlns:r="http://schemas.openxmlformats.org/officeDocument/2006/relationships" r:id="rId2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4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2773</xdr:row>
      <xdr:rowOff>0</xdr:rowOff>
    </xdr:from>
    <xdr:to>
      <xdr:col>0</xdr:col>
      <xdr:colOff>152400</xdr:colOff>
      <xdr:row>2773</xdr:row>
      <xdr:rowOff>142875</xdr:rowOff>
    </xdr:to>
    <xdr:pic>
      <xdr:nvPicPr>
        <xdr:cNvPr id="2774" name="Picture 2773" descr="Edit">
          <a:hlinkClick xmlns:r="http://schemas.openxmlformats.org/officeDocument/2006/relationships" r:id="rId2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42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2774</xdr:row>
      <xdr:rowOff>0</xdr:rowOff>
    </xdr:from>
    <xdr:to>
      <xdr:col>0</xdr:col>
      <xdr:colOff>152400</xdr:colOff>
      <xdr:row>2774</xdr:row>
      <xdr:rowOff>142875</xdr:rowOff>
    </xdr:to>
    <xdr:pic>
      <xdr:nvPicPr>
        <xdr:cNvPr id="2775" name="Picture 2774" descr="Edit">
          <a:hlinkClick xmlns:r="http://schemas.openxmlformats.org/officeDocument/2006/relationships" r:id="rId22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59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2775</xdr:row>
      <xdr:rowOff>0</xdr:rowOff>
    </xdr:from>
    <xdr:to>
      <xdr:col>0</xdr:col>
      <xdr:colOff>152400</xdr:colOff>
      <xdr:row>2775</xdr:row>
      <xdr:rowOff>142875</xdr:rowOff>
    </xdr:to>
    <xdr:pic>
      <xdr:nvPicPr>
        <xdr:cNvPr id="2776" name="Picture 2775" descr="Edit">
          <a:hlinkClick xmlns:r="http://schemas.openxmlformats.org/officeDocument/2006/relationships" r:id="rId2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76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2776</xdr:row>
      <xdr:rowOff>0</xdr:rowOff>
    </xdr:from>
    <xdr:to>
      <xdr:col>0</xdr:col>
      <xdr:colOff>152400</xdr:colOff>
      <xdr:row>2776</xdr:row>
      <xdr:rowOff>142875</xdr:rowOff>
    </xdr:to>
    <xdr:pic>
      <xdr:nvPicPr>
        <xdr:cNvPr id="2777" name="Picture 2776" descr="Edit">
          <a:hlinkClick xmlns:r="http://schemas.openxmlformats.org/officeDocument/2006/relationships" r:id="rId2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93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2777</xdr:row>
      <xdr:rowOff>0</xdr:rowOff>
    </xdr:from>
    <xdr:to>
      <xdr:col>0</xdr:col>
      <xdr:colOff>152400</xdr:colOff>
      <xdr:row>2777</xdr:row>
      <xdr:rowOff>142875</xdr:rowOff>
    </xdr:to>
    <xdr:pic>
      <xdr:nvPicPr>
        <xdr:cNvPr id="2778" name="Picture 2777" descr="Edit">
          <a:hlinkClick xmlns:r="http://schemas.openxmlformats.org/officeDocument/2006/relationships" r:id="rId2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10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2778</xdr:row>
      <xdr:rowOff>0</xdr:rowOff>
    </xdr:from>
    <xdr:to>
      <xdr:col>0</xdr:col>
      <xdr:colOff>152400</xdr:colOff>
      <xdr:row>2778</xdr:row>
      <xdr:rowOff>142875</xdr:rowOff>
    </xdr:to>
    <xdr:pic>
      <xdr:nvPicPr>
        <xdr:cNvPr id="2779" name="Picture 2778" descr="Edit">
          <a:hlinkClick xmlns:r="http://schemas.openxmlformats.org/officeDocument/2006/relationships" r:id="rId22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7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2779</xdr:row>
      <xdr:rowOff>0</xdr:rowOff>
    </xdr:from>
    <xdr:to>
      <xdr:col>0</xdr:col>
      <xdr:colOff>152400</xdr:colOff>
      <xdr:row>2779</xdr:row>
      <xdr:rowOff>142875</xdr:rowOff>
    </xdr:to>
    <xdr:pic>
      <xdr:nvPicPr>
        <xdr:cNvPr id="2780" name="Picture 2779" descr="Edit">
          <a:hlinkClick xmlns:r="http://schemas.openxmlformats.org/officeDocument/2006/relationships" r:id="rId2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45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2780</xdr:row>
      <xdr:rowOff>0</xdr:rowOff>
    </xdr:from>
    <xdr:to>
      <xdr:col>0</xdr:col>
      <xdr:colOff>152400</xdr:colOff>
      <xdr:row>2780</xdr:row>
      <xdr:rowOff>142875</xdr:rowOff>
    </xdr:to>
    <xdr:pic>
      <xdr:nvPicPr>
        <xdr:cNvPr id="2781" name="Picture 2780" descr="Edit">
          <a:hlinkClick xmlns:r="http://schemas.openxmlformats.org/officeDocument/2006/relationships" r:id="rId2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62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2781</xdr:row>
      <xdr:rowOff>0</xdr:rowOff>
    </xdr:from>
    <xdr:to>
      <xdr:col>0</xdr:col>
      <xdr:colOff>152400</xdr:colOff>
      <xdr:row>2781</xdr:row>
      <xdr:rowOff>142875</xdr:rowOff>
    </xdr:to>
    <xdr:pic>
      <xdr:nvPicPr>
        <xdr:cNvPr id="2782" name="Picture 2781" descr="Edit">
          <a:hlinkClick xmlns:r="http://schemas.openxmlformats.org/officeDocument/2006/relationships" r:id="rId2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79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2782</xdr:row>
      <xdr:rowOff>0</xdr:rowOff>
    </xdr:from>
    <xdr:to>
      <xdr:col>0</xdr:col>
      <xdr:colOff>152400</xdr:colOff>
      <xdr:row>2782</xdr:row>
      <xdr:rowOff>142875</xdr:rowOff>
    </xdr:to>
    <xdr:pic>
      <xdr:nvPicPr>
        <xdr:cNvPr id="2783" name="Picture 2782" descr="Edit">
          <a:hlinkClick xmlns:r="http://schemas.openxmlformats.org/officeDocument/2006/relationships" r:id="rId22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96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2783</xdr:row>
      <xdr:rowOff>0</xdr:rowOff>
    </xdr:from>
    <xdr:to>
      <xdr:col>0</xdr:col>
      <xdr:colOff>152400</xdr:colOff>
      <xdr:row>2783</xdr:row>
      <xdr:rowOff>142875</xdr:rowOff>
    </xdr:to>
    <xdr:pic>
      <xdr:nvPicPr>
        <xdr:cNvPr id="2784" name="Picture 2783" descr="Edit">
          <a:hlinkClick xmlns:r="http://schemas.openxmlformats.org/officeDocument/2006/relationships" r:id="rId2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13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2784</xdr:row>
      <xdr:rowOff>0</xdr:rowOff>
    </xdr:from>
    <xdr:to>
      <xdr:col>0</xdr:col>
      <xdr:colOff>152400</xdr:colOff>
      <xdr:row>2784</xdr:row>
      <xdr:rowOff>142875</xdr:rowOff>
    </xdr:to>
    <xdr:pic>
      <xdr:nvPicPr>
        <xdr:cNvPr id="2785" name="Picture 2784" descr="Edit">
          <a:hlinkClick xmlns:r="http://schemas.openxmlformats.org/officeDocument/2006/relationships" r:id="rId2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30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2785</xdr:row>
      <xdr:rowOff>0</xdr:rowOff>
    </xdr:from>
    <xdr:to>
      <xdr:col>0</xdr:col>
      <xdr:colOff>152400</xdr:colOff>
      <xdr:row>2785</xdr:row>
      <xdr:rowOff>142875</xdr:rowOff>
    </xdr:to>
    <xdr:pic>
      <xdr:nvPicPr>
        <xdr:cNvPr id="2786" name="Picture 2785" descr="Edit">
          <a:hlinkClick xmlns:r="http://schemas.openxmlformats.org/officeDocument/2006/relationships" r:id="rId22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7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2786</xdr:row>
      <xdr:rowOff>0</xdr:rowOff>
    </xdr:from>
    <xdr:to>
      <xdr:col>0</xdr:col>
      <xdr:colOff>152400</xdr:colOff>
      <xdr:row>2786</xdr:row>
      <xdr:rowOff>142875</xdr:rowOff>
    </xdr:to>
    <xdr:pic>
      <xdr:nvPicPr>
        <xdr:cNvPr id="2787" name="Picture 2786" descr="Edit">
          <a:hlinkClick xmlns:r="http://schemas.openxmlformats.org/officeDocument/2006/relationships" r:id="rId2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5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2787</xdr:row>
      <xdr:rowOff>0</xdr:rowOff>
    </xdr:from>
    <xdr:to>
      <xdr:col>0</xdr:col>
      <xdr:colOff>152400</xdr:colOff>
      <xdr:row>2787</xdr:row>
      <xdr:rowOff>142875</xdr:rowOff>
    </xdr:to>
    <xdr:pic>
      <xdr:nvPicPr>
        <xdr:cNvPr id="2788" name="Picture 2787" descr="Edit">
          <a:hlinkClick xmlns:r="http://schemas.openxmlformats.org/officeDocument/2006/relationships" r:id="rId22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82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2788</xdr:row>
      <xdr:rowOff>0</xdr:rowOff>
    </xdr:from>
    <xdr:to>
      <xdr:col>0</xdr:col>
      <xdr:colOff>152400</xdr:colOff>
      <xdr:row>2788</xdr:row>
      <xdr:rowOff>142875</xdr:rowOff>
    </xdr:to>
    <xdr:pic>
      <xdr:nvPicPr>
        <xdr:cNvPr id="2789" name="Picture 2788" descr="Edit">
          <a:hlinkClick xmlns:r="http://schemas.openxmlformats.org/officeDocument/2006/relationships" r:id="rId2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99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2789</xdr:row>
      <xdr:rowOff>0</xdr:rowOff>
    </xdr:from>
    <xdr:to>
      <xdr:col>0</xdr:col>
      <xdr:colOff>152400</xdr:colOff>
      <xdr:row>2789</xdr:row>
      <xdr:rowOff>142875</xdr:rowOff>
    </xdr:to>
    <xdr:pic>
      <xdr:nvPicPr>
        <xdr:cNvPr id="2790" name="Picture 2789" descr="Edit">
          <a:hlinkClick xmlns:r="http://schemas.openxmlformats.org/officeDocument/2006/relationships" r:id="rId2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6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2790</xdr:row>
      <xdr:rowOff>0</xdr:rowOff>
    </xdr:from>
    <xdr:to>
      <xdr:col>0</xdr:col>
      <xdr:colOff>152400</xdr:colOff>
      <xdr:row>2790</xdr:row>
      <xdr:rowOff>142875</xdr:rowOff>
    </xdr:to>
    <xdr:pic>
      <xdr:nvPicPr>
        <xdr:cNvPr id="2791" name="Picture 2790" descr="Edit">
          <a:hlinkClick xmlns:r="http://schemas.openxmlformats.org/officeDocument/2006/relationships" r:id="rId22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33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2791</xdr:row>
      <xdr:rowOff>0</xdr:rowOff>
    </xdr:from>
    <xdr:to>
      <xdr:col>0</xdr:col>
      <xdr:colOff>152400</xdr:colOff>
      <xdr:row>2791</xdr:row>
      <xdr:rowOff>142875</xdr:rowOff>
    </xdr:to>
    <xdr:pic>
      <xdr:nvPicPr>
        <xdr:cNvPr id="2792" name="Picture 2791" descr="Edit">
          <a:hlinkClick xmlns:r="http://schemas.openxmlformats.org/officeDocument/2006/relationships" r:id="rId2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50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2792</xdr:row>
      <xdr:rowOff>0</xdr:rowOff>
    </xdr:from>
    <xdr:to>
      <xdr:col>0</xdr:col>
      <xdr:colOff>152400</xdr:colOff>
      <xdr:row>2792</xdr:row>
      <xdr:rowOff>142875</xdr:rowOff>
    </xdr:to>
    <xdr:pic>
      <xdr:nvPicPr>
        <xdr:cNvPr id="2793" name="Picture 2792" descr="Edit">
          <a:hlinkClick xmlns:r="http://schemas.openxmlformats.org/officeDocument/2006/relationships" r:id="rId22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67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2793</xdr:row>
      <xdr:rowOff>0</xdr:rowOff>
    </xdr:from>
    <xdr:to>
      <xdr:col>0</xdr:col>
      <xdr:colOff>152400</xdr:colOff>
      <xdr:row>2793</xdr:row>
      <xdr:rowOff>142875</xdr:rowOff>
    </xdr:to>
    <xdr:pic>
      <xdr:nvPicPr>
        <xdr:cNvPr id="2794" name="Picture 2793" descr="Edit">
          <a:hlinkClick xmlns:r="http://schemas.openxmlformats.org/officeDocument/2006/relationships" r:id="rId2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5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2794</xdr:row>
      <xdr:rowOff>0</xdr:rowOff>
    </xdr:from>
    <xdr:to>
      <xdr:col>0</xdr:col>
      <xdr:colOff>152400</xdr:colOff>
      <xdr:row>2794</xdr:row>
      <xdr:rowOff>142875</xdr:rowOff>
    </xdr:to>
    <xdr:pic>
      <xdr:nvPicPr>
        <xdr:cNvPr id="2795" name="Picture 2794" descr="Edit">
          <a:hlinkClick xmlns:r="http://schemas.openxmlformats.org/officeDocument/2006/relationships" r:id="rId22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02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2795</xdr:row>
      <xdr:rowOff>0</xdr:rowOff>
    </xdr:from>
    <xdr:to>
      <xdr:col>0</xdr:col>
      <xdr:colOff>152400</xdr:colOff>
      <xdr:row>2795</xdr:row>
      <xdr:rowOff>142875</xdr:rowOff>
    </xdr:to>
    <xdr:pic>
      <xdr:nvPicPr>
        <xdr:cNvPr id="2796" name="Picture 2795" descr="Edit">
          <a:hlinkClick xmlns:r="http://schemas.openxmlformats.org/officeDocument/2006/relationships" r:id="rId2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19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2796</xdr:row>
      <xdr:rowOff>0</xdr:rowOff>
    </xdr:from>
    <xdr:to>
      <xdr:col>0</xdr:col>
      <xdr:colOff>152400</xdr:colOff>
      <xdr:row>2796</xdr:row>
      <xdr:rowOff>142875</xdr:rowOff>
    </xdr:to>
    <xdr:pic>
      <xdr:nvPicPr>
        <xdr:cNvPr id="2797" name="Picture 2796" descr="Edit">
          <a:hlinkClick xmlns:r="http://schemas.openxmlformats.org/officeDocument/2006/relationships" r:id="rId22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36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2797</xdr:row>
      <xdr:rowOff>0</xdr:rowOff>
    </xdr:from>
    <xdr:to>
      <xdr:col>0</xdr:col>
      <xdr:colOff>152400</xdr:colOff>
      <xdr:row>2797</xdr:row>
      <xdr:rowOff>142875</xdr:rowOff>
    </xdr:to>
    <xdr:pic>
      <xdr:nvPicPr>
        <xdr:cNvPr id="2798" name="Picture 2797" descr="Edit">
          <a:hlinkClick xmlns:r="http://schemas.openxmlformats.org/officeDocument/2006/relationships" r:id="rId2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53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2798</xdr:row>
      <xdr:rowOff>0</xdr:rowOff>
    </xdr:from>
    <xdr:to>
      <xdr:col>0</xdr:col>
      <xdr:colOff>152400</xdr:colOff>
      <xdr:row>2798</xdr:row>
      <xdr:rowOff>142875</xdr:rowOff>
    </xdr:to>
    <xdr:pic>
      <xdr:nvPicPr>
        <xdr:cNvPr id="2799" name="Picture 2798" descr="Edit">
          <a:hlinkClick xmlns:r="http://schemas.openxmlformats.org/officeDocument/2006/relationships" r:id="rId22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70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2799</xdr:row>
      <xdr:rowOff>0</xdr:rowOff>
    </xdr:from>
    <xdr:to>
      <xdr:col>0</xdr:col>
      <xdr:colOff>152400</xdr:colOff>
      <xdr:row>2799</xdr:row>
      <xdr:rowOff>142875</xdr:rowOff>
    </xdr:to>
    <xdr:pic>
      <xdr:nvPicPr>
        <xdr:cNvPr id="2800" name="Picture 2799" descr="Edit">
          <a:hlinkClick xmlns:r="http://schemas.openxmlformats.org/officeDocument/2006/relationships" r:id="rId2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87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2800</xdr:row>
      <xdr:rowOff>0</xdr:rowOff>
    </xdr:from>
    <xdr:to>
      <xdr:col>0</xdr:col>
      <xdr:colOff>152400</xdr:colOff>
      <xdr:row>2800</xdr:row>
      <xdr:rowOff>142875</xdr:rowOff>
    </xdr:to>
    <xdr:pic>
      <xdr:nvPicPr>
        <xdr:cNvPr id="2801" name="Picture 2800" descr="Edit">
          <a:hlinkClick xmlns:r="http://schemas.openxmlformats.org/officeDocument/2006/relationships" r:id="rId2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5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2801</xdr:row>
      <xdr:rowOff>0</xdr:rowOff>
    </xdr:from>
    <xdr:to>
      <xdr:col>0</xdr:col>
      <xdr:colOff>152400</xdr:colOff>
      <xdr:row>2801</xdr:row>
      <xdr:rowOff>142875</xdr:rowOff>
    </xdr:to>
    <xdr:pic>
      <xdr:nvPicPr>
        <xdr:cNvPr id="2802" name="Picture 2801" descr="Edit">
          <a:hlinkClick xmlns:r="http://schemas.openxmlformats.org/officeDocument/2006/relationships" r:id="rId22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22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2802</xdr:row>
      <xdr:rowOff>0</xdr:rowOff>
    </xdr:from>
    <xdr:to>
      <xdr:col>0</xdr:col>
      <xdr:colOff>152400</xdr:colOff>
      <xdr:row>2802</xdr:row>
      <xdr:rowOff>142875</xdr:rowOff>
    </xdr:to>
    <xdr:pic>
      <xdr:nvPicPr>
        <xdr:cNvPr id="2803" name="Picture 2802" descr="Edit">
          <a:hlinkClick xmlns:r="http://schemas.openxmlformats.org/officeDocument/2006/relationships" r:id="rId22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39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2803</xdr:row>
      <xdr:rowOff>0</xdr:rowOff>
    </xdr:from>
    <xdr:to>
      <xdr:col>0</xdr:col>
      <xdr:colOff>152400</xdr:colOff>
      <xdr:row>2803</xdr:row>
      <xdr:rowOff>142875</xdr:rowOff>
    </xdr:to>
    <xdr:pic>
      <xdr:nvPicPr>
        <xdr:cNvPr id="2804" name="Picture 2803" descr="Edit">
          <a:hlinkClick xmlns:r="http://schemas.openxmlformats.org/officeDocument/2006/relationships" r:id="rId22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56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2804</xdr:row>
      <xdr:rowOff>0</xdr:rowOff>
    </xdr:from>
    <xdr:to>
      <xdr:col>0</xdr:col>
      <xdr:colOff>152400</xdr:colOff>
      <xdr:row>2804</xdr:row>
      <xdr:rowOff>142875</xdr:rowOff>
    </xdr:to>
    <xdr:pic>
      <xdr:nvPicPr>
        <xdr:cNvPr id="2805" name="Picture 2804" descr="Edit">
          <a:hlinkClick xmlns:r="http://schemas.openxmlformats.org/officeDocument/2006/relationships" r:id="rId22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73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2805</xdr:row>
      <xdr:rowOff>0</xdr:rowOff>
    </xdr:from>
    <xdr:to>
      <xdr:col>0</xdr:col>
      <xdr:colOff>152400</xdr:colOff>
      <xdr:row>2805</xdr:row>
      <xdr:rowOff>142875</xdr:rowOff>
    </xdr:to>
    <xdr:pic>
      <xdr:nvPicPr>
        <xdr:cNvPr id="2806" name="Picture 2805" descr="Edit">
          <a:hlinkClick xmlns:r="http://schemas.openxmlformats.org/officeDocument/2006/relationships" r:id="rId22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90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2806</xdr:row>
      <xdr:rowOff>0</xdr:rowOff>
    </xdr:from>
    <xdr:to>
      <xdr:col>0</xdr:col>
      <xdr:colOff>152400</xdr:colOff>
      <xdr:row>2806</xdr:row>
      <xdr:rowOff>142875</xdr:rowOff>
    </xdr:to>
    <xdr:pic>
      <xdr:nvPicPr>
        <xdr:cNvPr id="2807" name="Picture 2806" descr="Edit">
          <a:hlinkClick xmlns:r="http://schemas.openxmlformats.org/officeDocument/2006/relationships" r:id="rId22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7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2807</xdr:row>
      <xdr:rowOff>0</xdr:rowOff>
    </xdr:from>
    <xdr:to>
      <xdr:col>0</xdr:col>
      <xdr:colOff>152400</xdr:colOff>
      <xdr:row>2807</xdr:row>
      <xdr:rowOff>142875</xdr:rowOff>
    </xdr:to>
    <xdr:pic>
      <xdr:nvPicPr>
        <xdr:cNvPr id="2808" name="Picture 2807" descr="Edit">
          <a:hlinkClick xmlns:r="http://schemas.openxmlformats.org/officeDocument/2006/relationships" r:id="rId22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5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2808</xdr:row>
      <xdr:rowOff>0</xdr:rowOff>
    </xdr:from>
    <xdr:to>
      <xdr:col>0</xdr:col>
      <xdr:colOff>152400</xdr:colOff>
      <xdr:row>2808</xdr:row>
      <xdr:rowOff>142875</xdr:rowOff>
    </xdr:to>
    <xdr:pic>
      <xdr:nvPicPr>
        <xdr:cNvPr id="2809" name="Picture 2808" descr="Edit">
          <a:hlinkClick xmlns:r="http://schemas.openxmlformats.org/officeDocument/2006/relationships" r:id="rId22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42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2809</xdr:row>
      <xdr:rowOff>0</xdr:rowOff>
    </xdr:from>
    <xdr:to>
      <xdr:col>0</xdr:col>
      <xdr:colOff>152400</xdr:colOff>
      <xdr:row>2809</xdr:row>
      <xdr:rowOff>142875</xdr:rowOff>
    </xdr:to>
    <xdr:pic>
      <xdr:nvPicPr>
        <xdr:cNvPr id="2810" name="Picture 2809" descr="Edit">
          <a:hlinkClick xmlns:r="http://schemas.openxmlformats.org/officeDocument/2006/relationships" r:id="rId22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59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2810</xdr:row>
      <xdr:rowOff>0</xdr:rowOff>
    </xdr:from>
    <xdr:to>
      <xdr:col>0</xdr:col>
      <xdr:colOff>152400</xdr:colOff>
      <xdr:row>2810</xdr:row>
      <xdr:rowOff>142875</xdr:rowOff>
    </xdr:to>
    <xdr:pic>
      <xdr:nvPicPr>
        <xdr:cNvPr id="2811" name="Picture 2810" descr="Edit">
          <a:hlinkClick xmlns:r="http://schemas.openxmlformats.org/officeDocument/2006/relationships" r:id="rId22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6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2811</xdr:row>
      <xdr:rowOff>0</xdr:rowOff>
    </xdr:from>
    <xdr:to>
      <xdr:col>0</xdr:col>
      <xdr:colOff>152400</xdr:colOff>
      <xdr:row>2811</xdr:row>
      <xdr:rowOff>142875</xdr:rowOff>
    </xdr:to>
    <xdr:pic>
      <xdr:nvPicPr>
        <xdr:cNvPr id="2812" name="Picture 2811" descr="Edit">
          <a:hlinkClick xmlns:r="http://schemas.openxmlformats.org/officeDocument/2006/relationships" r:id="rId22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3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2812</xdr:row>
      <xdr:rowOff>0</xdr:rowOff>
    </xdr:from>
    <xdr:to>
      <xdr:col>0</xdr:col>
      <xdr:colOff>152400</xdr:colOff>
      <xdr:row>2812</xdr:row>
      <xdr:rowOff>142875</xdr:rowOff>
    </xdr:to>
    <xdr:pic>
      <xdr:nvPicPr>
        <xdr:cNvPr id="2813" name="Picture 2812" descr="Edit">
          <a:hlinkClick xmlns:r="http://schemas.openxmlformats.org/officeDocument/2006/relationships" r:id="rId22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10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2813</xdr:row>
      <xdr:rowOff>0</xdr:rowOff>
    </xdr:from>
    <xdr:to>
      <xdr:col>0</xdr:col>
      <xdr:colOff>152400</xdr:colOff>
      <xdr:row>2813</xdr:row>
      <xdr:rowOff>142875</xdr:rowOff>
    </xdr:to>
    <xdr:pic>
      <xdr:nvPicPr>
        <xdr:cNvPr id="2814" name="Picture 2813" descr="Edit">
          <a:hlinkClick xmlns:r="http://schemas.openxmlformats.org/officeDocument/2006/relationships" r:id="rId22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27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2814</xdr:row>
      <xdr:rowOff>0</xdr:rowOff>
    </xdr:from>
    <xdr:to>
      <xdr:col>0</xdr:col>
      <xdr:colOff>152400</xdr:colOff>
      <xdr:row>2814</xdr:row>
      <xdr:rowOff>142875</xdr:rowOff>
    </xdr:to>
    <xdr:pic>
      <xdr:nvPicPr>
        <xdr:cNvPr id="2815" name="Picture 2814" descr="Edit">
          <a:hlinkClick xmlns:r="http://schemas.openxmlformats.org/officeDocument/2006/relationships" r:id="rId22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45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2815</xdr:row>
      <xdr:rowOff>0</xdr:rowOff>
    </xdr:from>
    <xdr:to>
      <xdr:col>0</xdr:col>
      <xdr:colOff>152400</xdr:colOff>
      <xdr:row>2815</xdr:row>
      <xdr:rowOff>142875</xdr:rowOff>
    </xdr:to>
    <xdr:pic>
      <xdr:nvPicPr>
        <xdr:cNvPr id="2816" name="Picture 2815" descr="Edit">
          <a:hlinkClick xmlns:r="http://schemas.openxmlformats.org/officeDocument/2006/relationships" r:id="rId22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2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2816</xdr:row>
      <xdr:rowOff>0</xdr:rowOff>
    </xdr:from>
    <xdr:to>
      <xdr:col>0</xdr:col>
      <xdr:colOff>152400</xdr:colOff>
      <xdr:row>2816</xdr:row>
      <xdr:rowOff>142875</xdr:rowOff>
    </xdr:to>
    <xdr:pic>
      <xdr:nvPicPr>
        <xdr:cNvPr id="2817" name="Picture 2816" descr="Edit">
          <a:hlinkClick xmlns:r="http://schemas.openxmlformats.org/officeDocument/2006/relationships" r:id="rId22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79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2817</xdr:row>
      <xdr:rowOff>0</xdr:rowOff>
    </xdr:from>
    <xdr:to>
      <xdr:col>0</xdr:col>
      <xdr:colOff>152400</xdr:colOff>
      <xdr:row>2817</xdr:row>
      <xdr:rowOff>142875</xdr:rowOff>
    </xdr:to>
    <xdr:pic>
      <xdr:nvPicPr>
        <xdr:cNvPr id="2818" name="Picture 2817" descr="Edit">
          <a:hlinkClick xmlns:r="http://schemas.openxmlformats.org/officeDocument/2006/relationships" r:id="rId22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96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2818</xdr:row>
      <xdr:rowOff>0</xdr:rowOff>
    </xdr:from>
    <xdr:to>
      <xdr:col>0</xdr:col>
      <xdr:colOff>152400</xdr:colOff>
      <xdr:row>2818</xdr:row>
      <xdr:rowOff>142875</xdr:rowOff>
    </xdr:to>
    <xdr:pic>
      <xdr:nvPicPr>
        <xdr:cNvPr id="2819" name="Picture 2818" descr="Edit">
          <a:hlinkClick xmlns:r="http://schemas.openxmlformats.org/officeDocument/2006/relationships" r:id="rId22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3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2819</xdr:row>
      <xdr:rowOff>0</xdr:rowOff>
    </xdr:from>
    <xdr:to>
      <xdr:col>0</xdr:col>
      <xdr:colOff>152400</xdr:colOff>
      <xdr:row>2819</xdr:row>
      <xdr:rowOff>142875</xdr:rowOff>
    </xdr:to>
    <xdr:pic>
      <xdr:nvPicPr>
        <xdr:cNvPr id="2820" name="Picture 2819" descr="Edit">
          <a:hlinkClick xmlns:r="http://schemas.openxmlformats.org/officeDocument/2006/relationships" r:id="rId22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30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2820</xdr:row>
      <xdr:rowOff>0</xdr:rowOff>
    </xdr:from>
    <xdr:to>
      <xdr:col>0</xdr:col>
      <xdr:colOff>152400</xdr:colOff>
      <xdr:row>2820</xdr:row>
      <xdr:rowOff>142875</xdr:rowOff>
    </xdr:to>
    <xdr:pic>
      <xdr:nvPicPr>
        <xdr:cNvPr id="2821" name="Picture 2820" descr="Edit">
          <a:hlinkClick xmlns:r="http://schemas.openxmlformats.org/officeDocument/2006/relationships" r:id="rId22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47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2821</xdr:row>
      <xdr:rowOff>0</xdr:rowOff>
    </xdr:from>
    <xdr:to>
      <xdr:col>0</xdr:col>
      <xdr:colOff>152400</xdr:colOff>
      <xdr:row>2821</xdr:row>
      <xdr:rowOff>142875</xdr:rowOff>
    </xdr:to>
    <xdr:pic>
      <xdr:nvPicPr>
        <xdr:cNvPr id="2822" name="Picture 2821" descr="Edit">
          <a:hlinkClick xmlns:r="http://schemas.openxmlformats.org/officeDocument/2006/relationships" r:id="rId22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65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2822</xdr:row>
      <xdr:rowOff>0</xdr:rowOff>
    </xdr:from>
    <xdr:to>
      <xdr:col>0</xdr:col>
      <xdr:colOff>152400</xdr:colOff>
      <xdr:row>2822</xdr:row>
      <xdr:rowOff>142875</xdr:rowOff>
    </xdr:to>
    <xdr:pic>
      <xdr:nvPicPr>
        <xdr:cNvPr id="2823" name="Picture 2822" descr="Edit">
          <a:hlinkClick xmlns:r="http://schemas.openxmlformats.org/officeDocument/2006/relationships" r:id="rId22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2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2823</xdr:row>
      <xdr:rowOff>0</xdr:rowOff>
    </xdr:from>
    <xdr:to>
      <xdr:col>0</xdr:col>
      <xdr:colOff>152400</xdr:colOff>
      <xdr:row>2823</xdr:row>
      <xdr:rowOff>142875</xdr:rowOff>
    </xdr:to>
    <xdr:pic>
      <xdr:nvPicPr>
        <xdr:cNvPr id="2824" name="Picture 2823" descr="Edit">
          <a:hlinkClick xmlns:r="http://schemas.openxmlformats.org/officeDocument/2006/relationships" r:id="rId22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99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2824</xdr:row>
      <xdr:rowOff>0</xdr:rowOff>
    </xdr:from>
    <xdr:to>
      <xdr:col>0</xdr:col>
      <xdr:colOff>152400</xdr:colOff>
      <xdr:row>2824</xdr:row>
      <xdr:rowOff>142875</xdr:rowOff>
    </xdr:to>
    <xdr:pic>
      <xdr:nvPicPr>
        <xdr:cNvPr id="2825" name="Picture 2824" descr="Edit">
          <a:hlinkClick xmlns:r="http://schemas.openxmlformats.org/officeDocument/2006/relationships" r:id="rId22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16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2825</xdr:row>
      <xdr:rowOff>0</xdr:rowOff>
    </xdr:from>
    <xdr:to>
      <xdr:col>0</xdr:col>
      <xdr:colOff>152400</xdr:colOff>
      <xdr:row>2825</xdr:row>
      <xdr:rowOff>142875</xdr:rowOff>
    </xdr:to>
    <xdr:pic>
      <xdr:nvPicPr>
        <xdr:cNvPr id="2826" name="Picture 2825" descr="Edit">
          <a:hlinkClick xmlns:r="http://schemas.openxmlformats.org/officeDocument/2006/relationships" r:id="rId22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33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2826</xdr:row>
      <xdr:rowOff>0</xdr:rowOff>
    </xdr:from>
    <xdr:to>
      <xdr:col>0</xdr:col>
      <xdr:colOff>152400</xdr:colOff>
      <xdr:row>2826</xdr:row>
      <xdr:rowOff>142875</xdr:rowOff>
    </xdr:to>
    <xdr:pic>
      <xdr:nvPicPr>
        <xdr:cNvPr id="2827" name="Picture 2826" descr="Edit">
          <a:hlinkClick xmlns:r="http://schemas.openxmlformats.org/officeDocument/2006/relationships" r:id="rId22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50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2827</xdr:row>
      <xdr:rowOff>0</xdr:rowOff>
    </xdr:from>
    <xdr:to>
      <xdr:col>0</xdr:col>
      <xdr:colOff>152400</xdr:colOff>
      <xdr:row>2827</xdr:row>
      <xdr:rowOff>142875</xdr:rowOff>
    </xdr:to>
    <xdr:pic>
      <xdr:nvPicPr>
        <xdr:cNvPr id="2828" name="Picture 2827" descr="Edit">
          <a:hlinkClick xmlns:r="http://schemas.openxmlformats.org/officeDocument/2006/relationships" r:id="rId22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67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2828</xdr:row>
      <xdr:rowOff>0</xdr:rowOff>
    </xdr:from>
    <xdr:to>
      <xdr:col>0</xdr:col>
      <xdr:colOff>152400</xdr:colOff>
      <xdr:row>2828</xdr:row>
      <xdr:rowOff>142875</xdr:rowOff>
    </xdr:to>
    <xdr:pic>
      <xdr:nvPicPr>
        <xdr:cNvPr id="2829" name="Picture 2828" descr="Edit">
          <a:hlinkClick xmlns:r="http://schemas.openxmlformats.org/officeDocument/2006/relationships" r:id="rId22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5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2829</xdr:row>
      <xdr:rowOff>0</xdr:rowOff>
    </xdr:from>
    <xdr:to>
      <xdr:col>0</xdr:col>
      <xdr:colOff>152400</xdr:colOff>
      <xdr:row>2829</xdr:row>
      <xdr:rowOff>142875</xdr:rowOff>
    </xdr:to>
    <xdr:pic>
      <xdr:nvPicPr>
        <xdr:cNvPr id="2830" name="Picture 2829" descr="Edit">
          <a:hlinkClick xmlns:r="http://schemas.openxmlformats.org/officeDocument/2006/relationships" r:id="rId22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02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2830</xdr:row>
      <xdr:rowOff>0</xdr:rowOff>
    </xdr:from>
    <xdr:to>
      <xdr:col>0</xdr:col>
      <xdr:colOff>152400</xdr:colOff>
      <xdr:row>2830</xdr:row>
      <xdr:rowOff>142875</xdr:rowOff>
    </xdr:to>
    <xdr:pic>
      <xdr:nvPicPr>
        <xdr:cNvPr id="2831" name="Picture 2830" descr="Edit">
          <a:hlinkClick xmlns:r="http://schemas.openxmlformats.org/officeDocument/2006/relationships" r:id="rId22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19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2831</xdr:row>
      <xdr:rowOff>0</xdr:rowOff>
    </xdr:from>
    <xdr:to>
      <xdr:col>0</xdr:col>
      <xdr:colOff>152400</xdr:colOff>
      <xdr:row>2831</xdr:row>
      <xdr:rowOff>142875</xdr:rowOff>
    </xdr:to>
    <xdr:pic>
      <xdr:nvPicPr>
        <xdr:cNvPr id="2832" name="Picture 2831" descr="Edit">
          <a:hlinkClick xmlns:r="http://schemas.openxmlformats.org/officeDocument/2006/relationships" r:id="rId22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6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2832</xdr:row>
      <xdr:rowOff>0</xdr:rowOff>
    </xdr:from>
    <xdr:to>
      <xdr:col>0</xdr:col>
      <xdr:colOff>152400</xdr:colOff>
      <xdr:row>2832</xdr:row>
      <xdr:rowOff>142875</xdr:rowOff>
    </xdr:to>
    <xdr:pic>
      <xdr:nvPicPr>
        <xdr:cNvPr id="2833" name="Picture 2832" descr="Edit">
          <a:hlinkClick xmlns:r="http://schemas.openxmlformats.org/officeDocument/2006/relationships" r:id="rId22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53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2833</xdr:row>
      <xdr:rowOff>0</xdr:rowOff>
    </xdr:from>
    <xdr:to>
      <xdr:col>0</xdr:col>
      <xdr:colOff>152400</xdr:colOff>
      <xdr:row>2833</xdr:row>
      <xdr:rowOff>142875</xdr:rowOff>
    </xdr:to>
    <xdr:pic>
      <xdr:nvPicPr>
        <xdr:cNvPr id="2834" name="Picture 2833" descr="Edit">
          <a:hlinkClick xmlns:r="http://schemas.openxmlformats.org/officeDocument/2006/relationships" r:id="rId22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0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2834</xdr:row>
      <xdr:rowOff>0</xdr:rowOff>
    </xdr:from>
    <xdr:to>
      <xdr:col>0</xdr:col>
      <xdr:colOff>152400</xdr:colOff>
      <xdr:row>2834</xdr:row>
      <xdr:rowOff>142875</xdr:rowOff>
    </xdr:to>
    <xdr:pic>
      <xdr:nvPicPr>
        <xdr:cNvPr id="2835" name="Picture 2834" descr="Edit">
          <a:hlinkClick xmlns:r="http://schemas.openxmlformats.org/officeDocument/2006/relationships" r:id="rId22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2835</xdr:row>
      <xdr:rowOff>0</xdr:rowOff>
    </xdr:from>
    <xdr:to>
      <xdr:col>0</xdr:col>
      <xdr:colOff>152400</xdr:colOff>
      <xdr:row>2835</xdr:row>
      <xdr:rowOff>142875</xdr:rowOff>
    </xdr:to>
    <xdr:pic>
      <xdr:nvPicPr>
        <xdr:cNvPr id="2836" name="Picture 2835" descr="Edit">
          <a:hlinkClick xmlns:r="http://schemas.openxmlformats.org/officeDocument/2006/relationships" r:id="rId22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05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2836</xdr:row>
      <xdr:rowOff>0</xdr:rowOff>
    </xdr:from>
    <xdr:to>
      <xdr:col>0</xdr:col>
      <xdr:colOff>152400</xdr:colOff>
      <xdr:row>2836</xdr:row>
      <xdr:rowOff>142875</xdr:rowOff>
    </xdr:to>
    <xdr:pic>
      <xdr:nvPicPr>
        <xdr:cNvPr id="2837" name="Picture 2836" descr="Edit">
          <a:hlinkClick xmlns:r="http://schemas.openxmlformats.org/officeDocument/2006/relationships" r:id="rId22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22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2837</xdr:row>
      <xdr:rowOff>0</xdr:rowOff>
    </xdr:from>
    <xdr:to>
      <xdr:col>0</xdr:col>
      <xdr:colOff>152400</xdr:colOff>
      <xdr:row>2837</xdr:row>
      <xdr:rowOff>142875</xdr:rowOff>
    </xdr:to>
    <xdr:pic>
      <xdr:nvPicPr>
        <xdr:cNvPr id="2838" name="Picture 2837" descr="Edit">
          <a:hlinkClick xmlns:r="http://schemas.openxmlformats.org/officeDocument/2006/relationships" r:id="rId23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39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2838</xdr:row>
      <xdr:rowOff>0</xdr:rowOff>
    </xdr:from>
    <xdr:to>
      <xdr:col>0</xdr:col>
      <xdr:colOff>152400</xdr:colOff>
      <xdr:row>2838</xdr:row>
      <xdr:rowOff>142875</xdr:rowOff>
    </xdr:to>
    <xdr:pic>
      <xdr:nvPicPr>
        <xdr:cNvPr id="2839" name="Picture 2838" descr="Edit">
          <a:hlinkClick xmlns:r="http://schemas.openxmlformats.org/officeDocument/2006/relationships" r:id="rId23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56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2839</xdr:row>
      <xdr:rowOff>0</xdr:rowOff>
    </xdr:from>
    <xdr:to>
      <xdr:col>0</xdr:col>
      <xdr:colOff>152400</xdr:colOff>
      <xdr:row>2839</xdr:row>
      <xdr:rowOff>142875</xdr:rowOff>
    </xdr:to>
    <xdr:pic>
      <xdr:nvPicPr>
        <xdr:cNvPr id="2840" name="Picture 2839" descr="Edit">
          <a:hlinkClick xmlns:r="http://schemas.openxmlformats.org/officeDocument/2006/relationships" r:id="rId23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3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2840</xdr:row>
      <xdr:rowOff>0</xdr:rowOff>
    </xdr:from>
    <xdr:to>
      <xdr:col>0</xdr:col>
      <xdr:colOff>152400</xdr:colOff>
      <xdr:row>2840</xdr:row>
      <xdr:rowOff>142875</xdr:rowOff>
    </xdr:to>
    <xdr:pic>
      <xdr:nvPicPr>
        <xdr:cNvPr id="2841" name="Picture 2840" descr="Edit">
          <a:hlinkClick xmlns:r="http://schemas.openxmlformats.org/officeDocument/2006/relationships" r:id="rId2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90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2841</xdr:row>
      <xdr:rowOff>0</xdr:rowOff>
    </xdr:from>
    <xdr:to>
      <xdr:col>0</xdr:col>
      <xdr:colOff>152400</xdr:colOff>
      <xdr:row>2841</xdr:row>
      <xdr:rowOff>142875</xdr:rowOff>
    </xdr:to>
    <xdr:pic>
      <xdr:nvPicPr>
        <xdr:cNvPr id="2842" name="Picture 2841" descr="Edit">
          <a:hlinkClick xmlns:r="http://schemas.openxmlformats.org/officeDocument/2006/relationships" r:id="rId23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07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2842</xdr:row>
      <xdr:rowOff>0</xdr:rowOff>
    </xdr:from>
    <xdr:to>
      <xdr:col>0</xdr:col>
      <xdr:colOff>152400</xdr:colOff>
      <xdr:row>2842</xdr:row>
      <xdr:rowOff>142875</xdr:rowOff>
    </xdr:to>
    <xdr:pic>
      <xdr:nvPicPr>
        <xdr:cNvPr id="2843" name="Picture 2842" descr="Edit">
          <a:hlinkClick xmlns:r="http://schemas.openxmlformats.org/officeDocument/2006/relationships" r:id="rId23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5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2843</xdr:row>
      <xdr:rowOff>0</xdr:rowOff>
    </xdr:from>
    <xdr:to>
      <xdr:col>0</xdr:col>
      <xdr:colOff>152400</xdr:colOff>
      <xdr:row>2843</xdr:row>
      <xdr:rowOff>142875</xdr:rowOff>
    </xdr:to>
    <xdr:pic>
      <xdr:nvPicPr>
        <xdr:cNvPr id="2844" name="Picture 2843" descr="Edit">
          <a:hlinkClick xmlns:r="http://schemas.openxmlformats.org/officeDocument/2006/relationships" r:id="rId23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42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2844</xdr:row>
      <xdr:rowOff>0</xdr:rowOff>
    </xdr:from>
    <xdr:to>
      <xdr:col>0</xdr:col>
      <xdr:colOff>152400</xdr:colOff>
      <xdr:row>2844</xdr:row>
      <xdr:rowOff>142875</xdr:rowOff>
    </xdr:to>
    <xdr:pic>
      <xdr:nvPicPr>
        <xdr:cNvPr id="2845" name="Picture 2844" descr="Edit">
          <a:hlinkClick xmlns:r="http://schemas.openxmlformats.org/officeDocument/2006/relationships" r:id="rId23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59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2845</xdr:row>
      <xdr:rowOff>0</xdr:rowOff>
    </xdr:from>
    <xdr:to>
      <xdr:col>0</xdr:col>
      <xdr:colOff>152400</xdr:colOff>
      <xdr:row>2845</xdr:row>
      <xdr:rowOff>142875</xdr:rowOff>
    </xdr:to>
    <xdr:pic>
      <xdr:nvPicPr>
        <xdr:cNvPr id="2846" name="Picture 2845" descr="Edit">
          <a:hlinkClick xmlns:r="http://schemas.openxmlformats.org/officeDocument/2006/relationships" r:id="rId23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76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2846</xdr:row>
      <xdr:rowOff>0</xdr:rowOff>
    </xdr:from>
    <xdr:to>
      <xdr:col>0</xdr:col>
      <xdr:colOff>152400</xdr:colOff>
      <xdr:row>2846</xdr:row>
      <xdr:rowOff>142875</xdr:rowOff>
    </xdr:to>
    <xdr:pic>
      <xdr:nvPicPr>
        <xdr:cNvPr id="2847" name="Picture 2846" descr="Edit">
          <a:hlinkClick xmlns:r="http://schemas.openxmlformats.org/officeDocument/2006/relationships" r:id="rId23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93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2847</xdr:row>
      <xdr:rowOff>0</xdr:rowOff>
    </xdr:from>
    <xdr:to>
      <xdr:col>0</xdr:col>
      <xdr:colOff>152400</xdr:colOff>
      <xdr:row>2847</xdr:row>
      <xdr:rowOff>142875</xdr:rowOff>
    </xdr:to>
    <xdr:pic>
      <xdr:nvPicPr>
        <xdr:cNvPr id="2848" name="Picture 2847" descr="Edit">
          <a:hlinkClick xmlns:r="http://schemas.openxmlformats.org/officeDocument/2006/relationships" r:id="rId23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10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2848</xdr:row>
      <xdr:rowOff>0</xdr:rowOff>
    </xdr:from>
    <xdr:to>
      <xdr:col>0</xdr:col>
      <xdr:colOff>152400</xdr:colOff>
      <xdr:row>2848</xdr:row>
      <xdr:rowOff>142875</xdr:rowOff>
    </xdr:to>
    <xdr:pic>
      <xdr:nvPicPr>
        <xdr:cNvPr id="2849" name="Picture 2848" descr="Edit">
          <a:hlinkClick xmlns:r="http://schemas.openxmlformats.org/officeDocument/2006/relationships" r:id="rId23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8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2849</xdr:row>
      <xdr:rowOff>0</xdr:rowOff>
    </xdr:from>
    <xdr:to>
      <xdr:col>0</xdr:col>
      <xdr:colOff>152400</xdr:colOff>
      <xdr:row>2849</xdr:row>
      <xdr:rowOff>142875</xdr:rowOff>
    </xdr:to>
    <xdr:pic>
      <xdr:nvPicPr>
        <xdr:cNvPr id="2850" name="Picture 2849" descr="Edit">
          <a:hlinkClick xmlns:r="http://schemas.openxmlformats.org/officeDocument/2006/relationships" r:id="rId23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5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2850</xdr:row>
      <xdr:rowOff>0</xdr:rowOff>
    </xdr:from>
    <xdr:to>
      <xdr:col>0</xdr:col>
      <xdr:colOff>152400</xdr:colOff>
      <xdr:row>2850</xdr:row>
      <xdr:rowOff>142875</xdr:rowOff>
    </xdr:to>
    <xdr:pic>
      <xdr:nvPicPr>
        <xdr:cNvPr id="2851" name="Picture 2850" descr="Edit">
          <a:hlinkClick xmlns:r="http://schemas.openxmlformats.org/officeDocument/2006/relationships" r:id="rId23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2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2851</xdr:row>
      <xdr:rowOff>0</xdr:rowOff>
    </xdr:from>
    <xdr:to>
      <xdr:col>0</xdr:col>
      <xdr:colOff>152400</xdr:colOff>
      <xdr:row>2851</xdr:row>
      <xdr:rowOff>142875</xdr:rowOff>
    </xdr:to>
    <xdr:pic>
      <xdr:nvPicPr>
        <xdr:cNvPr id="2852" name="Picture 2851" descr="Edit">
          <a:hlinkClick xmlns:r="http://schemas.openxmlformats.org/officeDocument/2006/relationships" r:id="rId2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79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2852</xdr:row>
      <xdr:rowOff>0</xdr:rowOff>
    </xdr:from>
    <xdr:to>
      <xdr:col>0</xdr:col>
      <xdr:colOff>152400</xdr:colOff>
      <xdr:row>2852</xdr:row>
      <xdr:rowOff>142875</xdr:rowOff>
    </xdr:to>
    <xdr:pic>
      <xdr:nvPicPr>
        <xdr:cNvPr id="2853" name="Picture 2852" descr="Edit">
          <a:hlinkClick xmlns:r="http://schemas.openxmlformats.org/officeDocument/2006/relationships" r:id="rId23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96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2853</xdr:row>
      <xdr:rowOff>0</xdr:rowOff>
    </xdr:from>
    <xdr:to>
      <xdr:col>0</xdr:col>
      <xdr:colOff>152400</xdr:colOff>
      <xdr:row>2853</xdr:row>
      <xdr:rowOff>142875</xdr:rowOff>
    </xdr:to>
    <xdr:pic>
      <xdr:nvPicPr>
        <xdr:cNvPr id="2854" name="Picture 2853" descr="Edit">
          <a:hlinkClick xmlns:r="http://schemas.openxmlformats.org/officeDocument/2006/relationships" r:id="rId23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13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2854</xdr:row>
      <xdr:rowOff>0</xdr:rowOff>
    </xdr:from>
    <xdr:to>
      <xdr:col>0</xdr:col>
      <xdr:colOff>152400</xdr:colOff>
      <xdr:row>2854</xdr:row>
      <xdr:rowOff>142875</xdr:rowOff>
    </xdr:to>
    <xdr:pic>
      <xdr:nvPicPr>
        <xdr:cNvPr id="2855" name="Picture 2854" descr="Edit">
          <a:hlinkClick xmlns:r="http://schemas.openxmlformats.org/officeDocument/2006/relationships" r:id="rId23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30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2855</xdr:row>
      <xdr:rowOff>0</xdr:rowOff>
    </xdr:from>
    <xdr:to>
      <xdr:col>0</xdr:col>
      <xdr:colOff>152400</xdr:colOff>
      <xdr:row>2855</xdr:row>
      <xdr:rowOff>142875</xdr:rowOff>
    </xdr:to>
    <xdr:pic>
      <xdr:nvPicPr>
        <xdr:cNvPr id="2856" name="Picture 2855" descr="Edit">
          <a:hlinkClick xmlns:r="http://schemas.openxmlformats.org/officeDocument/2006/relationships" r:id="rId23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48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2856</xdr:row>
      <xdr:rowOff>0</xdr:rowOff>
    </xdr:from>
    <xdr:to>
      <xdr:col>0</xdr:col>
      <xdr:colOff>152400</xdr:colOff>
      <xdr:row>2856</xdr:row>
      <xdr:rowOff>142875</xdr:rowOff>
    </xdr:to>
    <xdr:pic>
      <xdr:nvPicPr>
        <xdr:cNvPr id="2857" name="Picture 2856" descr="Edit">
          <a:hlinkClick xmlns:r="http://schemas.openxmlformats.org/officeDocument/2006/relationships" r:id="rId23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65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2857</xdr:row>
      <xdr:rowOff>0</xdr:rowOff>
    </xdr:from>
    <xdr:to>
      <xdr:col>0</xdr:col>
      <xdr:colOff>152400</xdr:colOff>
      <xdr:row>2857</xdr:row>
      <xdr:rowOff>142875</xdr:rowOff>
    </xdr:to>
    <xdr:pic>
      <xdr:nvPicPr>
        <xdr:cNvPr id="2858" name="Picture 2857" descr="Edit">
          <a:hlinkClick xmlns:r="http://schemas.openxmlformats.org/officeDocument/2006/relationships" r:id="rId23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82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2858</xdr:row>
      <xdr:rowOff>0</xdr:rowOff>
    </xdr:from>
    <xdr:to>
      <xdr:col>0</xdr:col>
      <xdr:colOff>152400</xdr:colOff>
      <xdr:row>2858</xdr:row>
      <xdr:rowOff>142875</xdr:rowOff>
    </xdr:to>
    <xdr:pic>
      <xdr:nvPicPr>
        <xdr:cNvPr id="2859" name="Picture 2858" descr="Edit">
          <a:hlinkClick xmlns:r="http://schemas.openxmlformats.org/officeDocument/2006/relationships" r:id="rId23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9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2859</xdr:row>
      <xdr:rowOff>0</xdr:rowOff>
    </xdr:from>
    <xdr:to>
      <xdr:col>0</xdr:col>
      <xdr:colOff>152400</xdr:colOff>
      <xdr:row>2859</xdr:row>
      <xdr:rowOff>142875</xdr:rowOff>
    </xdr:to>
    <xdr:pic>
      <xdr:nvPicPr>
        <xdr:cNvPr id="2860" name="Picture 2859" descr="Edit">
          <a:hlinkClick xmlns:r="http://schemas.openxmlformats.org/officeDocument/2006/relationships" r:id="rId23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16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2860</xdr:row>
      <xdr:rowOff>0</xdr:rowOff>
    </xdr:from>
    <xdr:to>
      <xdr:col>0</xdr:col>
      <xdr:colOff>152400</xdr:colOff>
      <xdr:row>2860</xdr:row>
      <xdr:rowOff>142875</xdr:rowOff>
    </xdr:to>
    <xdr:pic>
      <xdr:nvPicPr>
        <xdr:cNvPr id="2861" name="Picture 2860" descr="Edit">
          <a:hlinkClick xmlns:r="http://schemas.openxmlformats.org/officeDocument/2006/relationships" r:id="rId23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3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2861</xdr:row>
      <xdr:rowOff>0</xdr:rowOff>
    </xdr:from>
    <xdr:to>
      <xdr:col>0</xdr:col>
      <xdr:colOff>152400</xdr:colOff>
      <xdr:row>2861</xdr:row>
      <xdr:rowOff>142875</xdr:rowOff>
    </xdr:to>
    <xdr:pic>
      <xdr:nvPicPr>
        <xdr:cNvPr id="2862" name="Picture 2861" descr="Edit">
          <a:hlinkClick xmlns:r="http://schemas.openxmlformats.org/officeDocument/2006/relationships" r:id="rId23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50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2862</xdr:row>
      <xdr:rowOff>0</xdr:rowOff>
    </xdr:from>
    <xdr:to>
      <xdr:col>0</xdr:col>
      <xdr:colOff>152400</xdr:colOff>
      <xdr:row>2862</xdr:row>
      <xdr:rowOff>142875</xdr:rowOff>
    </xdr:to>
    <xdr:pic>
      <xdr:nvPicPr>
        <xdr:cNvPr id="2863" name="Picture 2862" descr="Edit">
          <a:hlinkClick xmlns:r="http://schemas.openxmlformats.org/officeDocument/2006/relationships" r:id="rId23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68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2863</xdr:row>
      <xdr:rowOff>0</xdr:rowOff>
    </xdr:from>
    <xdr:to>
      <xdr:col>0</xdr:col>
      <xdr:colOff>152400</xdr:colOff>
      <xdr:row>2863</xdr:row>
      <xdr:rowOff>142875</xdr:rowOff>
    </xdr:to>
    <xdr:pic>
      <xdr:nvPicPr>
        <xdr:cNvPr id="2864" name="Picture 2863" descr="Edit">
          <a:hlinkClick xmlns:r="http://schemas.openxmlformats.org/officeDocument/2006/relationships" r:id="rId23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85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2864</xdr:row>
      <xdr:rowOff>0</xdr:rowOff>
    </xdr:from>
    <xdr:to>
      <xdr:col>0</xdr:col>
      <xdr:colOff>152400</xdr:colOff>
      <xdr:row>2864</xdr:row>
      <xdr:rowOff>142875</xdr:rowOff>
    </xdr:to>
    <xdr:pic>
      <xdr:nvPicPr>
        <xdr:cNvPr id="2865" name="Picture 2864" descr="Edit">
          <a:hlinkClick xmlns:r="http://schemas.openxmlformats.org/officeDocument/2006/relationships" r:id="rId23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02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2865</xdr:row>
      <xdr:rowOff>0</xdr:rowOff>
    </xdr:from>
    <xdr:to>
      <xdr:col>0</xdr:col>
      <xdr:colOff>152400</xdr:colOff>
      <xdr:row>2865</xdr:row>
      <xdr:rowOff>142875</xdr:rowOff>
    </xdr:to>
    <xdr:pic>
      <xdr:nvPicPr>
        <xdr:cNvPr id="2866" name="Picture 2865" descr="Edit">
          <a:hlinkClick xmlns:r="http://schemas.openxmlformats.org/officeDocument/2006/relationships" r:id="rId23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19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2866</xdr:row>
      <xdr:rowOff>0</xdr:rowOff>
    </xdr:from>
    <xdr:to>
      <xdr:col>0</xdr:col>
      <xdr:colOff>152400</xdr:colOff>
      <xdr:row>2866</xdr:row>
      <xdr:rowOff>142875</xdr:rowOff>
    </xdr:to>
    <xdr:pic>
      <xdr:nvPicPr>
        <xdr:cNvPr id="2867" name="Picture 2866" descr="Edit">
          <a:hlinkClick xmlns:r="http://schemas.openxmlformats.org/officeDocument/2006/relationships" r:id="rId23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36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2867</xdr:row>
      <xdr:rowOff>0</xdr:rowOff>
    </xdr:from>
    <xdr:to>
      <xdr:col>0</xdr:col>
      <xdr:colOff>152400</xdr:colOff>
      <xdr:row>2867</xdr:row>
      <xdr:rowOff>142875</xdr:rowOff>
    </xdr:to>
    <xdr:pic>
      <xdr:nvPicPr>
        <xdr:cNvPr id="2868" name="Picture 2867" descr="Edit">
          <a:hlinkClick xmlns:r="http://schemas.openxmlformats.org/officeDocument/2006/relationships" r:id="rId23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53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2868</xdr:row>
      <xdr:rowOff>0</xdr:rowOff>
    </xdr:from>
    <xdr:to>
      <xdr:col>0</xdr:col>
      <xdr:colOff>152400</xdr:colOff>
      <xdr:row>2868</xdr:row>
      <xdr:rowOff>142875</xdr:rowOff>
    </xdr:to>
    <xdr:pic>
      <xdr:nvPicPr>
        <xdr:cNvPr id="2869" name="Picture 2868" descr="Edit">
          <a:hlinkClick xmlns:r="http://schemas.openxmlformats.org/officeDocument/2006/relationships" r:id="rId23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70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2869</xdr:row>
      <xdr:rowOff>0</xdr:rowOff>
    </xdr:from>
    <xdr:to>
      <xdr:col>0</xdr:col>
      <xdr:colOff>152400</xdr:colOff>
      <xdr:row>2869</xdr:row>
      <xdr:rowOff>142875</xdr:rowOff>
    </xdr:to>
    <xdr:pic>
      <xdr:nvPicPr>
        <xdr:cNvPr id="2870" name="Picture 2869" descr="Edit">
          <a:hlinkClick xmlns:r="http://schemas.openxmlformats.org/officeDocument/2006/relationships" r:id="rId23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88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2870</xdr:row>
      <xdr:rowOff>0</xdr:rowOff>
    </xdr:from>
    <xdr:to>
      <xdr:col>0</xdr:col>
      <xdr:colOff>152400</xdr:colOff>
      <xdr:row>2870</xdr:row>
      <xdr:rowOff>142875</xdr:rowOff>
    </xdr:to>
    <xdr:pic>
      <xdr:nvPicPr>
        <xdr:cNvPr id="2871" name="Picture 2870" descr="Edit">
          <a:hlinkClick xmlns:r="http://schemas.openxmlformats.org/officeDocument/2006/relationships" r:id="rId23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05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2871</xdr:row>
      <xdr:rowOff>0</xdr:rowOff>
    </xdr:from>
    <xdr:to>
      <xdr:col>0</xdr:col>
      <xdr:colOff>152400</xdr:colOff>
      <xdr:row>2871</xdr:row>
      <xdr:rowOff>142875</xdr:rowOff>
    </xdr:to>
    <xdr:pic>
      <xdr:nvPicPr>
        <xdr:cNvPr id="2872" name="Picture 2871" descr="Edit">
          <a:hlinkClick xmlns:r="http://schemas.openxmlformats.org/officeDocument/2006/relationships" r:id="rId23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22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2872</xdr:row>
      <xdr:rowOff>0</xdr:rowOff>
    </xdr:from>
    <xdr:to>
      <xdr:col>0</xdr:col>
      <xdr:colOff>152400</xdr:colOff>
      <xdr:row>2872</xdr:row>
      <xdr:rowOff>142875</xdr:rowOff>
    </xdr:to>
    <xdr:pic>
      <xdr:nvPicPr>
        <xdr:cNvPr id="2873" name="Picture 2872" descr="Edit">
          <a:hlinkClick xmlns:r="http://schemas.openxmlformats.org/officeDocument/2006/relationships" r:id="rId23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39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2873</xdr:row>
      <xdr:rowOff>0</xdr:rowOff>
    </xdr:from>
    <xdr:to>
      <xdr:col>0</xdr:col>
      <xdr:colOff>152400</xdr:colOff>
      <xdr:row>2873</xdr:row>
      <xdr:rowOff>142875</xdr:rowOff>
    </xdr:to>
    <xdr:pic>
      <xdr:nvPicPr>
        <xdr:cNvPr id="2874" name="Picture 2873" descr="Edit">
          <a:hlinkClick xmlns:r="http://schemas.openxmlformats.org/officeDocument/2006/relationships" r:id="rId23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56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2874</xdr:row>
      <xdr:rowOff>0</xdr:rowOff>
    </xdr:from>
    <xdr:to>
      <xdr:col>0</xdr:col>
      <xdr:colOff>152400</xdr:colOff>
      <xdr:row>2874</xdr:row>
      <xdr:rowOff>142875</xdr:rowOff>
    </xdr:to>
    <xdr:pic>
      <xdr:nvPicPr>
        <xdr:cNvPr id="2875" name="Picture 2874" descr="Edit">
          <a:hlinkClick xmlns:r="http://schemas.openxmlformats.org/officeDocument/2006/relationships" r:id="rId23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73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2875</xdr:row>
      <xdr:rowOff>0</xdr:rowOff>
    </xdr:from>
    <xdr:to>
      <xdr:col>0</xdr:col>
      <xdr:colOff>152400</xdr:colOff>
      <xdr:row>2875</xdr:row>
      <xdr:rowOff>142875</xdr:rowOff>
    </xdr:to>
    <xdr:pic>
      <xdr:nvPicPr>
        <xdr:cNvPr id="2876" name="Picture 2875" descr="Edit">
          <a:hlinkClick xmlns:r="http://schemas.openxmlformats.org/officeDocument/2006/relationships" r:id="rId23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90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2876</xdr:row>
      <xdr:rowOff>0</xdr:rowOff>
    </xdr:from>
    <xdr:to>
      <xdr:col>0</xdr:col>
      <xdr:colOff>152400</xdr:colOff>
      <xdr:row>2876</xdr:row>
      <xdr:rowOff>142875</xdr:rowOff>
    </xdr:to>
    <xdr:pic>
      <xdr:nvPicPr>
        <xdr:cNvPr id="2877" name="Picture 2876" descr="Edit">
          <a:hlinkClick xmlns:r="http://schemas.openxmlformats.org/officeDocument/2006/relationships" r:id="rId23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08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2877</xdr:row>
      <xdr:rowOff>0</xdr:rowOff>
    </xdr:from>
    <xdr:to>
      <xdr:col>0</xdr:col>
      <xdr:colOff>152400</xdr:colOff>
      <xdr:row>2877</xdr:row>
      <xdr:rowOff>142875</xdr:rowOff>
    </xdr:to>
    <xdr:pic>
      <xdr:nvPicPr>
        <xdr:cNvPr id="2878" name="Picture 2877" descr="Edit">
          <a:hlinkClick xmlns:r="http://schemas.openxmlformats.org/officeDocument/2006/relationships" r:id="rId23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25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2878</xdr:row>
      <xdr:rowOff>0</xdr:rowOff>
    </xdr:from>
    <xdr:to>
      <xdr:col>0</xdr:col>
      <xdr:colOff>152400</xdr:colOff>
      <xdr:row>2878</xdr:row>
      <xdr:rowOff>142875</xdr:rowOff>
    </xdr:to>
    <xdr:pic>
      <xdr:nvPicPr>
        <xdr:cNvPr id="2879" name="Picture 2878" descr="Edit">
          <a:hlinkClick xmlns:r="http://schemas.openxmlformats.org/officeDocument/2006/relationships" r:id="rId23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42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2879</xdr:row>
      <xdr:rowOff>0</xdr:rowOff>
    </xdr:from>
    <xdr:to>
      <xdr:col>0</xdr:col>
      <xdr:colOff>152400</xdr:colOff>
      <xdr:row>2879</xdr:row>
      <xdr:rowOff>142875</xdr:rowOff>
    </xdr:to>
    <xdr:pic>
      <xdr:nvPicPr>
        <xdr:cNvPr id="2880" name="Picture 2879" descr="Edit">
          <a:hlinkClick xmlns:r="http://schemas.openxmlformats.org/officeDocument/2006/relationships" r:id="rId23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59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2880</xdr:row>
      <xdr:rowOff>0</xdr:rowOff>
    </xdr:from>
    <xdr:to>
      <xdr:col>0</xdr:col>
      <xdr:colOff>152400</xdr:colOff>
      <xdr:row>2880</xdr:row>
      <xdr:rowOff>142875</xdr:rowOff>
    </xdr:to>
    <xdr:pic>
      <xdr:nvPicPr>
        <xdr:cNvPr id="2881" name="Picture 2880" descr="Edit">
          <a:hlinkClick xmlns:r="http://schemas.openxmlformats.org/officeDocument/2006/relationships" r:id="rId23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76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2881</xdr:row>
      <xdr:rowOff>0</xdr:rowOff>
    </xdr:from>
    <xdr:to>
      <xdr:col>0</xdr:col>
      <xdr:colOff>152400</xdr:colOff>
      <xdr:row>2881</xdr:row>
      <xdr:rowOff>142875</xdr:rowOff>
    </xdr:to>
    <xdr:pic>
      <xdr:nvPicPr>
        <xdr:cNvPr id="2882" name="Picture 2881" descr="Edit">
          <a:hlinkClick xmlns:r="http://schemas.openxmlformats.org/officeDocument/2006/relationships" r:id="rId23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93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2882</xdr:row>
      <xdr:rowOff>0</xdr:rowOff>
    </xdr:from>
    <xdr:to>
      <xdr:col>0</xdr:col>
      <xdr:colOff>152400</xdr:colOff>
      <xdr:row>2882</xdr:row>
      <xdr:rowOff>142875</xdr:rowOff>
    </xdr:to>
    <xdr:pic>
      <xdr:nvPicPr>
        <xdr:cNvPr id="2883" name="Picture 2882" descr="Edit">
          <a:hlinkClick xmlns:r="http://schemas.openxmlformats.org/officeDocument/2006/relationships" r:id="rId23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10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2883</xdr:row>
      <xdr:rowOff>0</xdr:rowOff>
    </xdr:from>
    <xdr:to>
      <xdr:col>0</xdr:col>
      <xdr:colOff>152400</xdr:colOff>
      <xdr:row>2883</xdr:row>
      <xdr:rowOff>142875</xdr:rowOff>
    </xdr:to>
    <xdr:pic>
      <xdr:nvPicPr>
        <xdr:cNvPr id="2884" name="Picture 2883" descr="Edit">
          <a:hlinkClick xmlns:r="http://schemas.openxmlformats.org/officeDocument/2006/relationships" r:id="rId23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28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2884</xdr:row>
      <xdr:rowOff>0</xdr:rowOff>
    </xdr:from>
    <xdr:to>
      <xdr:col>0</xdr:col>
      <xdr:colOff>152400</xdr:colOff>
      <xdr:row>2884</xdr:row>
      <xdr:rowOff>142875</xdr:rowOff>
    </xdr:to>
    <xdr:pic>
      <xdr:nvPicPr>
        <xdr:cNvPr id="2885" name="Picture 2884" descr="Edit">
          <a:hlinkClick xmlns:r="http://schemas.openxmlformats.org/officeDocument/2006/relationships" r:id="rId23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45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2885</xdr:row>
      <xdr:rowOff>0</xdr:rowOff>
    </xdr:from>
    <xdr:to>
      <xdr:col>0</xdr:col>
      <xdr:colOff>152400</xdr:colOff>
      <xdr:row>2885</xdr:row>
      <xdr:rowOff>142875</xdr:rowOff>
    </xdr:to>
    <xdr:pic>
      <xdr:nvPicPr>
        <xdr:cNvPr id="2886" name="Picture 2885" descr="Edit">
          <a:hlinkClick xmlns:r="http://schemas.openxmlformats.org/officeDocument/2006/relationships" r:id="rId23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62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2886</xdr:row>
      <xdr:rowOff>0</xdr:rowOff>
    </xdr:from>
    <xdr:to>
      <xdr:col>0</xdr:col>
      <xdr:colOff>152400</xdr:colOff>
      <xdr:row>2886</xdr:row>
      <xdr:rowOff>142875</xdr:rowOff>
    </xdr:to>
    <xdr:pic>
      <xdr:nvPicPr>
        <xdr:cNvPr id="2887" name="Picture 2886" descr="Edit">
          <a:hlinkClick xmlns:r="http://schemas.openxmlformats.org/officeDocument/2006/relationships" r:id="rId23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79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2887</xdr:row>
      <xdr:rowOff>0</xdr:rowOff>
    </xdr:from>
    <xdr:to>
      <xdr:col>0</xdr:col>
      <xdr:colOff>152400</xdr:colOff>
      <xdr:row>2887</xdr:row>
      <xdr:rowOff>142875</xdr:rowOff>
    </xdr:to>
    <xdr:pic>
      <xdr:nvPicPr>
        <xdr:cNvPr id="2888" name="Picture 2887" descr="Edit">
          <a:hlinkClick xmlns:r="http://schemas.openxmlformats.org/officeDocument/2006/relationships" r:id="rId23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96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2888</xdr:row>
      <xdr:rowOff>0</xdr:rowOff>
    </xdr:from>
    <xdr:to>
      <xdr:col>0</xdr:col>
      <xdr:colOff>152400</xdr:colOff>
      <xdr:row>2888</xdr:row>
      <xdr:rowOff>142875</xdr:rowOff>
    </xdr:to>
    <xdr:pic>
      <xdr:nvPicPr>
        <xdr:cNvPr id="2889" name="Picture 2888" descr="Edit">
          <a:hlinkClick xmlns:r="http://schemas.openxmlformats.org/officeDocument/2006/relationships" r:id="rId23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13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2889</xdr:row>
      <xdr:rowOff>0</xdr:rowOff>
    </xdr:from>
    <xdr:to>
      <xdr:col>0</xdr:col>
      <xdr:colOff>152400</xdr:colOff>
      <xdr:row>2889</xdr:row>
      <xdr:rowOff>142875</xdr:rowOff>
    </xdr:to>
    <xdr:pic>
      <xdr:nvPicPr>
        <xdr:cNvPr id="2890" name="Picture 2889" descr="Edit">
          <a:hlinkClick xmlns:r="http://schemas.openxmlformats.org/officeDocument/2006/relationships" r:id="rId23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2890</xdr:row>
      <xdr:rowOff>0</xdr:rowOff>
    </xdr:from>
    <xdr:to>
      <xdr:col>0</xdr:col>
      <xdr:colOff>152400</xdr:colOff>
      <xdr:row>2890</xdr:row>
      <xdr:rowOff>142875</xdr:rowOff>
    </xdr:to>
    <xdr:pic>
      <xdr:nvPicPr>
        <xdr:cNvPr id="2891" name="Picture 2890" descr="Edit">
          <a:hlinkClick xmlns:r="http://schemas.openxmlformats.org/officeDocument/2006/relationships" r:id="rId23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48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2891</xdr:row>
      <xdr:rowOff>0</xdr:rowOff>
    </xdr:from>
    <xdr:to>
      <xdr:col>0</xdr:col>
      <xdr:colOff>152400</xdr:colOff>
      <xdr:row>2891</xdr:row>
      <xdr:rowOff>142875</xdr:rowOff>
    </xdr:to>
    <xdr:pic>
      <xdr:nvPicPr>
        <xdr:cNvPr id="2892" name="Picture 2891" descr="Edit">
          <a:hlinkClick xmlns:r="http://schemas.openxmlformats.org/officeDocument/2006/relationships" r:id="rId23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65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2892</xdr:row>
      <xdr:rowOff>0</xdr:rowOff>
    </xdr:from>
    <xdr:to>
      <xdr:col>0</xdr:col>
      <xdr:colOff>152400</xdr:colOff>
      <xdr:row>2892</xdr:row>
      <xdr:rowOff>142875</xdr:rowOff>
    </xdr:to>
    <xdr:pic>
      <xdr:nvPicPr>
        <xdr:cNvPr id="2893" name="Picture 2892" descr="Edit">
          <a:hlinkClick xmlns:r="http://schemas.openxmlformats.org/officeDocument/2006/relationships" r:id="rId23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82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2893</xdr:row>
      <xdr:rowOff>0</xdr:rowOff>
    </xdr:from>
    <xdr:to>
      <xdr:col>0</xdr:col>
      <xdr:colOff>152400</xdr:colOff>
      <xdr:row>2893</xdr:row>
      <xdr:rowOff>142875</xdr:rowOff>
    </xdr:to>
    <xdr:pic>
      <xdr:nvPicPr>
        <xdr:cNvPr id="2894" name="Picture 2893" descr="Edit">
          <a:hlinkClick xmlns:r="http://schemas.openxmlformats.org/officeDocument/2006/relationships" r:id="rId23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99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2894</xdr:row>
      <xdr:rowOff>0</xdr:rowOff>
    </xdr:from>
    <xdr:to>
      <xdr:col>0</xdr:col>
      <xdr:colOff>152400</xdr:colOff>
      <xdr:row>2894</xdr:row>
      <xdr:rowOff>142875</xdr:rowOff>
    </xdr:to>
    <xdr:pic>
      <xdr:nvPicPr>
        <xdr:cNvPr id="2895" name="Picture 2894" descr="Edit">
          <a:hlinkClick xmlns:r="http://schemas.openxmlformats.org/officeDocument/2006/relationships" r:id="rId23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16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2895</xdr:row>
      <xdr:rowOff>0</xdr:rowOff>
    </xdr:from>
    <xdr:to>
      <xdr:col>0</xdr:col>
      <xdr:colOff>152400</xdr:colOff>
      <xdr:row>2895</xdr:row>
      <xdr:rowOff>142875</xdr:rowOff>
    </xdr:to>
    <xdr:pic>
      <xdr:nvPicPr>
        <xdr:cNvPr id="2896" name="Picture 2895" descr="Edit">
          <a:hlinkClick xmlns:r="http://schemas.openxmlformats.org/officeDocument/2006/relationships" r:id="rId23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33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2896</xdr:row>
      <xdr:rowOff>0</xdr:rowOff>
    </xdr:from>
    <xdr:to>
      <xdr:col>0</xdr:col>
      <xdr:colOff>152400</xdr:colOff>
      <xdr:row>2896</xdr:row>
      <xdr:rowOff>142875</xdr:rowOff>
    </xdr:to>
    <xdr:pic>
      <xdr:nvPicPr>
        <xdr:cNvPr id="2897" name="Picture 2896" descr="Edit">
          <a:hlinkClick xmlns:r="http://schemas.openxmlformats.org/officeDocument/2006/relationships" r:id="rId23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50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2897</xdr:row>
      <xdr:rowOff>0</xdr:rowOff>
    </xdr:from>
    <xdr:to>
      <xdr:col>0</xdr:col>
      <xdr:colOff>152400</xdr:colOff>
      <xdr:row>2897</xdr:row>
      <xdr:rowOff>142875</xdr:rowOff>
    </xdr:to>
    <xdr:pic>
      <xdr:nvPicPr>
        <xdr:cNvPr id="2898" name="Picture 2897" descr="Edit">
          <a:hlinkClick xmlns:r="http://schemas.openxmlformats.org/officeDocument/2006/relationships" r:id="rId23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68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2898</xdr:row>
      <xdr:rowOff>0</xdr:rowOff>
    </xdr:from>
    <xdr:to>
      <xdr:col>0</xdr:col>
      <xdr:colOff>152400</xdr:colOff>
      <xdr:row>2898</xdr:row>
      <xdr:rowOff>142875</xdr:rowOff>
    </xdr:to>
    <xdr:pic>
      <xdr:nvPicPr>
        <xdr:cNvPr id="2899" name="Picture 2898" descr="Edit">
          <a:hlinkClick xmlns:r="http://schemas.openxmlformats.org/officeDocument/2006/relationships" r:id="rId23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5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2899</xdr:row>
      <xdr:rowOff>0</xdr:rowOff>
    </xdr:from>
    <xdr:to>
      <xdr:col>0</xdr:col>
      <xdr:colOff>152400</xdr:colOff>
      <xdr:row>2899</xdr:row>
      <xdr:rowOff>142875</xdr:rowOff>
    </xdr:to>
    <xdr:pic>
      <xdr:nvPicPr>
        <xdr:cNvPr id="2900" name="Picture 2899" descr="Edit">
          <a:hlinkClick xmlns:r="http://schemas.openxmlformats.org/officeDocument/2006/relationships" r:id="rId23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02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2900</xdr:row>
      <xdr:rowOff>0</xdr:rowOff>
    </xdr:from>
    <xdr:to>
      <xdr:col>0</xdr:col>
      <xdr:colOff>152400</xdr:colOff>
      <xdr:row>2900</xdr:row>
      <xdr:rowOff>142875</xdr:rowOff>
    </xdr:to>
    <xdr:pic>
      <xdr:nvPicPr>
        <xdr:cNvPr id="2901" name="Picture 2900" descr="Edit">
          <a:hlinkClick xmlns:r="http://schemas.openxmlformats.org/officeDocument/2006/relationships" r:id="rId23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19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2901</xdr:row>
      <xdr:rowOff>0</xdr:rowOff>
    </xdr:from>
    <xdr:to>
      <xdr:col>0</xdr:col>
      <xdr:colOff>152400</xdr:colOff>
      <xdr:row>2901</xdr:row>
      <xdr:rowOff>142875</xdr:rowOff>
    </xdr:to>
    <xdr:pic>
      <xdr:nvPicPr>
        <xdr:cNvPr id="2902" name="Picture 2901" descr="Edit">
          <a:hlinkClick xmlns:r="http://schemas.openxmlformats.org/officeDocument/2006/relationships" r:id="rId23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36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2902</xdr:row>
      <xdr:rowOff>0</xdr:rowOff>
    </xdr:from>
    <xdr:to>
      <xdr:col>0</xdr:col>
      <xdr:colOff>152400</xdr:colOff>
      <xdr:row>2902</xdr:row>
      <xdr:rowOff>142875</xdr:rowOff>
    </xdr:to>
    <xdr:pic>
      <xdr:nvPicPr>
        <xdr:cNvPr id="2903" name="Picture 2902" descr="Edit">
          <a:hlinkClick xmlns:r="http://schemas.openxmlformats.org/officeDocument/2006/relationships" r:id="rId23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53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2903</xdr:row>
      <xdr:rowOff>0</xdr:rowOff>
    </xdr:from>
    <xdr:to>
      <xdr:col>0</xdr:col>
      <xdr:colOff>152400</xdr:colOff>
      <xdr:row>2903</xdr:row>
      <xdr:rowOff>142875</xdr:rowOff>
    </xdr:to>
    <xdr:pic>
      <xdr:nvPicPr>
        <xdr:cNvPr id="2904" name="Picture 2903" descr="Edit">
          <a:hlinkClick xmlns:r="http://schemas.openxmlformats.org/officeDocument/2006/relationships" r:id="rId23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70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2904</xdr:row>
      <xdr:rowOff>0</xdr:rowOff>
    </xdr:from>
    <xdr:to>
      <xdr:col>0</xdr:col>
      <xdr:colOff>152400</xdr:colOff>
      <xdr:row>2904</xdr:row>
      <xdr:rowOff>142875</xdr:rowOff>
    </xdr:to>
    <xdr:pic>
      <xdr:nvPicPr>
        <xdr:cNvPr id="2905" name="Picture 2904" descr="Edit">
          <a:hlinkClick xmlns:r="http://schemas.openxmlformats.org/officeDocument/2006/relationships" r:id="rId23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88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2905</xdr:row>
      <xdr:rowOff>0</xdr:rowOff>
    </xdr:from>
    <xdr:to>
      <xdr:col>0</xdr:col>
      <xdr:colOff>152400</xdr:colOff>
      <xdr:row>2905</xdr:row>
      <xdr:rowOff>142875</xdr:rowOff>
    </xdr:to>
    <xdr:pic>
      <xdr:nvPicPr>
        <xdr:cNvPr id="2906" name="Picture 2905" descr="Edit">
          <a:hlinkClick xmlns:r="http://schemas.openxmlformats.org/officeDocument/2006/relationships" r:id="rId23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05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2906</xdr:row>
      <xdr:rowOff>0</xdr:rowOff>
    </xdr:from>
    <xdr:to>
      <xdr:col>0</xdr:col>
      <xdr:colOff>152400</xdr:colOff>
      <xdr:row>2906</xdr:row>
      <xdr:rowOff>142875</xdr:rowOff>
    </xdr:to>
    <xdr:pic>
      <xdr:nvPicPr>
        <xdr:cNvPr id="2907" name="Picture 2906" descr="Edit">
          <a:hlinkClick xmlns:r="http://schemas.openxmlformats.org/officeDocument/2006/relationships" r:id="rId23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22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2907</xdr:row>
      <xdr:rowOff>0</xdr:rowOff>
    </xdr:from>
    <xdr:to>
      <xdr:col>0</xdr:col>
      <xdr:colOff>152400</xdr:colOff>
      <xdr:row>2907</xdr:row>
      <xdr:rowOff>142875</xdr:rowOff>
    </xdr:to>
    <xdr:pic>
      <xdr:nvPicPr>
        <xdr:cNvPr id="2908" name="Picture 2907" descr="Edit">
          <a:hlinkClick xmlns:r="http://schemas.openxmlformats.org/officeDocument/2006/relationships" r:id="rId23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39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2908</xdr:row>
      <xdr:rowOff>0</xdr:rowOff>
    </xdr:from>
    <xdr:to>
      <xdr:col>0</xdr:col>
      <xdr:colOff>152400</xdr:colOff>
      <xdr:row>2908</xdr:row>
      <xdr:rowOff>142875</xdr:rowOff>
    </xdr:to>
    <xdr:pic>
      <xdr:nvPicPr>
        <xdr:cNvPr id="2909" name="Picture 2908" descr="Edit">
          <a:hlinkClick xmlns:r="http://schemas.openxmlformats.org/officeDocument/2006/relationships" r:id="rId23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56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2909</xdr:row>
      <xdr:rowOff>0</xdr:rowOff>
    </xdr:from>
    <xdr:to>
      <xdr:col>0</xdr:col>
      <xdr:colOff>152400</xdr:colOff>
      <xdr:row>2909</xdr:row>
      <xdr:rowOff>142875</xdr:rowOff>
    </xdr:to>
    <xdr:pic>
      <xdr:nvPicPr>
        <xdr:cNvPr id="2910" name="Picture 2909" descr="Edit">
          <a:hlinkClick xmlns:r="http://schemas.openxmlformats.org/officeDocument/2006/relationships" r:id="rId23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3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2910</xdr:row>
      <xdr:rowOff>0</xdr:rowOff>
    </xdr:from>
    <xdr:to>
      <xdr:col>0</xdr:col>
      <xdr:colOff>152400</xdr:colOff>
      <xdr:row>2910</xdr:row>
      <xdr:rowOff>142875</xdr:rowOff>
    </xdr:to>
    <xdr:pic>
      <xdr:nvPicPr>
        <xdr:cNvPr id="2911" name="Picture 2910" descr="Edit">
          <a:hlinkClick xmlns:r="http://schemas.openxmlformats.org/officeDocument/2006/relationships" r:id="rId23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90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2911</xdr:row>
      <xdr:rowOff>0</xdr:rowOff>
    </xdr:from>
    <xdr:to>
      <xdr:col>0</xdr:col>
      <xdr:colOff>152400</xdr:colOff>
      <xdr:row>2911</xdr:row>
      <xdr:rowOff>142875</xdr:rowOff>
    </xdr:to>
    <xdr:pic>
      <xdr:nvPicPr>
        <xdr:cNvPr id="2912" name="Picture 2911" descr="Edit">
          <a:hlinkClick xmlns:r="http://schemas.openxmlformats.org/officeDocument/2006/relationships" r:id="rId23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08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2912</xdr:row>
      <xdr:rowOff>0</xdr:rowOff>
    </xdr:from>
    <xdr:to>
      <xdr:col>0</xdr:col>
      <xdr:colOff>152400</xdr:colOff>
      <xdr:row>2912</xdr:row>
      <xdr:rowOff>142875</xdr:rowOff>
    </xdr:to>
    <xdr:pic>
      <xdr:nvPicPr>
        <xdr:cNvPr id="2913" name="Picture 2912" descr="Edit">
          <a:hlinkClick xmlns:r="http://schemas.openxmlformats.org/officeDocument/2006/relationships" r:id="rId23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25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2913</xdr:row>
      <xdr:rowOff>0</xdr:rowOff>
    </xdr:from>
    <xdr:to>
      <xdr:col>0</xdr:col>
      <xdr:colOff>152400</xdr:colOff>
      <xdr:row>2913</xdr:row>
      <xdr:rowOff>142875</xdr:rowOff>
    </xdr:to>
    <xdr:pic>
      <xdr:nvPicPr>
        <xdr:cNvPr id="2914" name="Picture 2913" descr="Edit">
          <a:hlinkClick xmlns:r="http://schemas.openxmlformats.org/officeDocument/2006/relationships" r:id="rId23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42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2914</xdr:row>
      <xdr:rowOff>0</xdr:rowOff>
    </xdr:from>
    <xdr:to>
      <xdr:col>0</xdr:col>
      <xdr:colOff>152400</xdr:colOff>
      <xdr:row>2914</xdr:row>
      <xdr:rowOff>142875</xdr:rowOff>
    </xdr:to>
    <xdr:pic>
      <xdr:nvPicPr>
        <xdr:cNvPr id="2915" name="Picture 2914" descr="Edit">
          <a:hlinkClick xmlns:r="http://schemas.openxmlformats.org/officeDocument/2006/relationships" r:id="rId23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59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2915</xdr:row>
      <xdr:rowOff>0</xdr:rowOff>
    </xdr:from>
    <xdr:to>
      <xdr:col>0</xdr:col>
      <xdr:colOff>152400</xdr:colOff>
      <xdr:row>2915</xdr:row>
      <xdr:rowOff>142875</xdr:rowOff>
    </xdr:to>
    <xdr:pic>
      <xdr:nvPicPr>
        <xdr:cNvPr id="2916" name="Picture 2915" descr="Edit">
          <a:hlinkClick xmlns:r="http://schemas.openxmlformats.org/officeDocument/2006/relationships" r:id="rId23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76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2916</xdr:row>
      <xdr:rowOff>0</xdr:rowOff>
    </xdr:from>
    <xdr:to>
      <xdr:col>0</xdr:col>
      <xdr:colOff>152400</xdr:colOff>
      <xdr:row>2916</xdr:row>
      <xdr:rowOff>142875</xdr:rowOff>
    </xdr:to>
    <xdr:pic>
      <xdr:nvPicPr>
        <xdr:cNvPr id="2917" name="Picture 2916" descr="Edit">
          <a:hlinkClick xmlns:r="http://schemas.openxmlformats.org/officeDocument/2006/relationships" r:id="rId2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93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2917</xdr:row>
      <xdr:rowOff>0</xdr:rowOff>
    </xdr:from>
    <xdr:to>
      <xdr:col>0</xdr:col>
      <xdr:colOff>152400</xdr:colOff>
      <xdr:row>2917</xdr:row>
      <xdr:rowOff>142875</xdr:rowOff>
    </xdr:to>
    <xdr:pic>
      <xdr:nvPicPr>
        <xdr:cNvPr id="2918" name="Picture 2917" descr="Edit">
          <a:hlinkClick xmlns:r="http://schemas.openxmlformats.org/officeDocument/2006/relationships" r:id="rId23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11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2918</xdr:row>
      <xdr:rowOff>0</xdr:rowOff>
    </xdr:from>
    <xdr:to>
      <xdr:col>0</xdr:col>
      <xdr:colOff>152400</xdr:colOff>
      <xdr:row>2918</xdr:row>
      <xdr:rowOff>142875</xdr:rowOff>
    </xdr:to>
    <xdr:pic>
      <xdr:nvPicPr>
        <xdr:cNvPr id="2919" name="Picture 2918" descr="Edit">
          <a:hlinkClick xmlns:r="http://schemas.openxmlformats.org/officeDocument/2006/relationships" r:id="rId23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28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2919</xdr:row>
      <xdr:rowOff>0</xdr:rowOff>
    </xdr:from>
    <xdr:to>
      <xdr:col>0</xdr:col>
      <xdr:colOff>152400</xdr:colOff>
      <xdr:row>2919</xdr:row>
      <xdr:rowOff>142875</xdr:rowOff>
    </xdr:to>
    <xdr:pic>
      <xdr:nvPicPr>
        <xdr:cNvPr id="2920" name="Picture 2919" descr="Edit">
          <a:hlinkClick xmlns:r="http://schemas.openxmlformats.org/officeDocument/2006/relationships" r:id="rId23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45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2920</xdr:row>
      <xdr:rowOff>0</xdr:rowOff>
    </xdr:from>
    <xdr:to>
      <xdr:col>0</xdr:col>
      <xdr:colOff>152400</xdr:colOff>
      <xdr:row>2920</xdr:row>
      <xdr:rowOff>142875</xdr:rowOff>
    </xdr:to>
    <xdr:pic>
      <xdr:nvPicPr>
        <xdr:cNvPr id="2921" name="Picture 2920" descr="Edit">
          <a:hlinkClick xmlns:r="http://schemas.openxmlformats.org/officeDocument/2006/relationships" r:id="rId23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62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2921</xdr:row>
      <xdr:rowOff>0</xdr:rowOff>
    </xdr:from>
    <xdr:to>
      <xdr:col>0</xdr:col>
      <xdr:colOff>152400</xdr:colOff>
      <xdr:row>2921</xdr:row>
      <xdr:rowOff>142875</xdr:rowOff>
    </xdr:to>
    <xdr:pic>
      <xdr:nvPicPr>
        <xdr:cNvPr id="2922" name="Picture 2921" descr="Edit">
          <a:hlinkClick xmlns:r="http://schemas.openxmlformats.org/officeDocument/2006/relationships" r:id="rId23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79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2922</xdr:row>
      <xdr:rowOff>0</xdr:rowOff>
    </xdr:from>
    <xdr:to>
      <xdr:col>0</xdr:col>
      <xdr:colOff>152400</xdr:colOff>
      <xdr:row>2922</xdr:row>
      <xdr:rowOff>142875</xdr:rowOff>
    </xdr:to>
    <xdr:pic>
      <xdr:nvPicPr>
        <xdr:cNvPr id="2923" name="Picture 2922" descr="Edit">
          <a:hlinkClick xmlns:r="http://schemas.openxmlformats.org/officeDocument/2006/relationships" r:id="rId23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96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2923</xdr:row>
      <xdr:rowOff>0</xdr:rowOff>
    </xdr:from>
    <xdr:to>
      <xdr:col>0</xdr:col>
      <xdr:colOff>152400</xdr:colOff>
      <xdr:row>2923</xdr:row>
      <xdr:rowOff>142875</xdr:rowOff>
    </xdr:to>
    <xdr:pic>
      <xdr:nvPicPr>
        <xdr:cNvPr id="2924" name="Picture 2923" descr="Edit">
          <a:hlinkClick xmlns:r="http://schemas.openxmlformats.org/officeDocument/2006/relationships" r:id="rId23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13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2924</xdr:row>
      <xdr:rowOff>0</xdr:rowOff>
    </xdr:from>
    <xdr:to>
      <xdr:col>0</xdr:col>
      <xdr:colOff>152400</xdr:colOff>
      <xdr:row>2924</xdr:row>
      <xdr:rowOff>142875</xdr:rowOff>
    </xdr:to>
    <xdr:pic>
      <xdr:nvPicPr>
        <xdr:cNvPr id="2925" name="Picture 2924" descr="Edit">
          <a:hlinkClick xmlns:r="http://schemas.openxmlformats.org/officeDocument/2006/relationships" r:id="rId23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31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2925</xdr:row>
      <xdr:rowOff>0</xdr:rowOff>
    </xdr:from>
    <xdr:to>
      <xdr:col>0</xdr:col>
      <xdr:colOff>152400</xdr:colOff>
      <xdr:row>2925</xdr:row>
      <xdr:rowOff>142875</xdr:rowOff>
    </xdr:to>
    <xdr:pic>
      <xdr:nvPicPr>
        <xdr:cNvPr id="2926" name="Picture 2925" descr="Edit">
          <a:hlinkClick xmlns:r="http://schemas.openxmlformats.org/officeDocument/2006/relationships" r:id="rId23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48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2926</xdr:row>
      <xdr:rowOff>0</xdr:rowOff>
    </xdr:from>
    <xdr:to>
      <xdr:col>0</xdr:col>
      <xdr:colOff>152400</xdr:colOff>
      <xdr:row>2926</xdr:row>
      <xdr:rowOff>142875</xdr:rowOff>
    </xdr:to>
    <xdr:pic>
      <xdr:nvPicPr>
        <xdr:cNvPr id="2927" name="Picture 2926" descr="Edit">
          <a:hlinkClick xmlns:r="http://schemas.openxmlformats.org/officeDocument/2006/relationships" r:id="rId23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65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2927</xdr:row>
      <xdr:rowOff>0</xdr:rowOff>
    </xdr:from>
    <xdr:to>
      <xdr:col>0</xdr:col>
      <xdr:colOff>152400</xdr:colOff>
      <xdr:row>2927</xdr:row>
      <xdr:rowOff>142875</xdr:rowOff>
    </xdr:to>
    <xdr:pic>
      <xdr:nvPicPr>
        <xdr:cNvPr id="2928" name="Picture 2927" descr="Edit">
          <a:hlinkClick xmlns:r="http://schemas.openxmlformats.org/officeDocument/2006/relationships" r:id="rId23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82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2928</xdr:row>
      <xdr:rowOff>0</xdr:rowOff>
    </xdr:from>
    <xdr:to>
      <xdr:col>0</xdr:col>
      <xdr:colOff>152400</xdr:colOff>
      <xdr:row>2928</xdr:row>
      <xdr:rowOff>142875</xdr:rowOff>
    </xdr:to>
    <xdr:pic>
      <xdr:nvPicPr>
        <xdr:cNvPr id="2929" name="Picture 2928" descr="Edit">
          <a:hlinkClick xmlns:r="http://schemas.openxmlformats.org/officeDocument/2006/relationships" r:id="rId23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9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2929</xdr:row>
      <xdr:rowOff>0</xdr:rowOff>
    </xdr:from>
    <xdr:to>
      <xdr:col>0</xdr:col>
      <xdr:colOff>152400</xdr:colOff>
      <xdr:row>2929</xdr:row>
      <xdr:rowOff>142875</xdr:rowOff>
    </xdr:to>
    <xdr:pic>
      <xdr:nvPicPr>
        <xdr:cNvPr id="2930" name="Picture 2929" descr="Edit">
          <a:hlinkClick xmlns:r="http://schemas.openxmlformats.org/officeDocument/2006/relationships" r:id="rId23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16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2930</xdr:row>
      <xdr:rowOff>0</xdr:rowOff>
    </xdr:from>
    <xdr:to>
      <xdr:col>0</xdr:col>
      <xdr:colOff>152400</xdr:colOff>
      <xdr:row>2930</xdr:row>
      <xdr:rowOff>142875</xdr:rowOff>
    </xdr:to>
    <xdr:pic>
      <xdr:nvPicPr>
        <xdr:cNvPr id="2931" name="Picture 2930" descr="Edit">
          <a:hlinkClick xmlns:r="http://schemas.openxmlformats.org/officeDocument/2006/relationships" r:id="rId8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33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2931</xdr:row>
      <xdr:rowOff>0</xdr:rowOff>
    </xdr:from>
    <xdr:to>
      <xdr:col>0</xdr:col>
      <xdr:colOff>152400</xdr:colOff>
      <xdr:row>2931</xdr:row>
      <xdr:rowOff>142875</xdr:rowOff>
    </xdr:to>
    <xdr:pic>
      <xdr:nvPicPr>
        <xdr:cNvPr id="2932" name="Picture 2931" descr="Edit">
          <a:hlinkClick xmlns:r="http://schemas.openxmlformats.org/officeDocument/2006/relationships" r:id="rId23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51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2932</xdr:row>
      <xdr:rowOff>0</xdr:rowOff>
    </xdr:from>
    <xdr:to>
      <xdr:col>0</xdr:col>
      <xdr:colOff>152400</xdr:colOff>
      <xdr:row>2932</xdr:row>
      <xdr:rowOff>142875</xdr:rowOff>
    </xdr:to>
    <xdr:pic>
      <xdr:nvPicPr>
        <xdr:cNvPr id="2933" name="Picture 2932" descr="Edit">
          <a:hlinkClick xmlns:r="http://schemas.openxmlformats.org/officeDocument/2006/relationships" r:id="rId23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68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2933</xdr:row>
      <xdr:rowOff>0</xdr:rowOff>
    </xdr:from>
    <xdr:to>
      <xdr:col>0</xdr:col>
      <xdr:colOff>152400</xdr:colOff>
      <xdr:row>2933</xdr:row>
      <xdr:rowOff>142875</xdr:rowOff>
    </xdr:to>
    <xdr:pic>
      <xdr:nvPicPr>
        <xdr:cNvPr id="2934" name="Picture 2933" descr="Edit">
          <a:hlinkClick xmlns:r="http://schemas.openxmlformats.org/officeDocument/2006/relationships" r:id="rId23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85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2934</xdr:row>
      <xdr:rowOff>0</xdr:rowOff>
    </xdr:from>
    <xdr:to>
      <xdr:col>0</xdr:col>
      <xdr:colOff>152400</xdr:colOff>
      <xdr:row>2934</xdr:row>
      <xdr:rowOff>142875</xdr:rowOff>
    </xdr:to>
    <xdr:pic>
      <xdr:nvPicPr>
        <xdr:cNvPr id="2935" name="Picture 2934" descr="Edit">
          <a:hlinkClick xmlns:r="http://schemas.openxmlformats.org/officeDocument/2006/relationships" r:id="rId23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02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2935</xdr:row>
      <xdr:rowOff>0</xdr:rowOff>
    </xdr:from>
    <xdr:to>
      <xdr:col>0</xdr:col>
      <xdr:colOff>152400</xdr:colOff>
      <xdr:row>2935</xdr:row>
      <xdr:rowOff>142875</xdr:rowOff>
    </xdr:to>
    <xdr:pic>
      <xdr:nvPicPr>
        <xdr:cNvPr id="2936" name="Picture 2935" descr="Edit">
          <a:hlinkClick xmlns:r="http://schemas.openxmlformats.org/officeDocument/2006/relationships" r:id="rId23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19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2936</xdr:row>
      <xdr:rowOff>0</xdr:rowOff>
    </xdr:from>
    <xdr:to>
      <xdr:col>0</xdr:col>
      <xdr:colOff>152400</xdr:colOff>
      <xdr:row>2936</xdr:row>
      <xdr:rowOff>142875</xdr:rowOff>
    </xdr:to>
    <xdr:pic>
      <xdr:nvPicPr>
        <xdr:cNvPr id="2937" name="Picture 2936" descr="Edit">
          <a:hlinkClick xmlns:r="http://schemas.openxmlformats.org/officeDocument/2006/relationships" r:id="rId23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36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2937</xdr:row>
      <xdr:rowOff>0</xdr:rowOff>
    </xdr:from>
    <xdr:to>
      <xdr:col>0</xdr:col>
      <xdr:colOff>152400</xdr:colOff>
      <xdr:row>2937</xdr:row>
      <xdr:rowOff>142875</xdr:rowOff>
    </xdr:to>
    <xdr:pic>
      <xdr:nvPicPr>
        <xdr:cNvPr id="2938" name="Picture 2937" descr="Edit">
          <a:hlinkClick xmlns:r="http://schemas.openxmlformats.org/officeDocument/2006/relationships" r:id="rId23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53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2938</xdr:row>
      <xdr:rowOff>0</xdr:rowOff>
    </xdr:from>
    <xdr:to>
      <xdr:col>0</xdr:col>
      <xdr:colOff>152400</xdr:colOff>
      <xdr:row>2938</xdr:row>
      <xdr:rowOff>142875</xdr:rowOff>
    </xdr:to>
    <xdr:pic>
      <xdr:nvPicPr>
        <xdr:cNvPr id="2939" name="Picture 2938" descr="Edit">
          <a:hlinkClick xmlns:r="http://schemas.openxmlformats.org/officeDocument/2006/relationships" r:id="rId23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71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2939</xdr:row>
      <xdr:rowOff>0</xdr:rowOff>
    </xdr:from>
    <xdr:to>
      <xdr:col>0</xdr:col>
      <xdr:colOff>152400</xdr:colOff>
      <xdr:row>2939</xdr:row>
      <xdr:rowOff>142875</xdr:rowOff>
    </xdr:to>
    <xdr:pic>
      <xdr:nvPicPr>
        <xdr:cNvPr id="2940" name="Picture 2939" descr="Edit">
          <a:hlinkClick xmlns:r="http://schemas.openxmlformats.org/officeDocument/2006/relationships" r:id="rId23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8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2940</xdr:row>
      <xdr:rowOff>0</xdr:rowOff>
    </xdr:from>
    <xdr:to>
      <xdr:col>0</xdr:col>
      <xdr:colOff>152400</xdr:colOff>
      <xdr:row>2940</xdr:row>
      <xdr:rowOff>142875</xdr:rowOff>
    </xdr:to>
    <xdr:pic>
      <xdr:nvPicPr>
        <xdr:cNvPr id="2941" name="Picture 2940" descr="Edit">
          <a:hlinkClick xmlns:r="http://schemas.openxmlformats.org/officeDocument/2006/relationships" r:id="rId23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05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2941</xdr:row>
      <xdr:rowOff>0</xdr:rowOff>
    </xdr:from>
    <xdr:to>
      <xdr:col>0</xdr:col>
      <xdr:colOff>152400</xdr:colOff>
      <xdr:row>2941</xdr:row>
      <xdr:rowOff>142875</xdr:rowOff>
    </xdr:to>
    <xdr:pic>
      <xdr:nvPicPr>
        <xdr:cNvPr id="2942" name="Picture 2941" descr="Edit">
          <a:hlinkClick xmlns:r="http://schemas.openxmlformats.org/officeDocument/2006/relationships" r:id="rId23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22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2942</xdr:row>
      <xdr:rowOff>0</xdr:rowOff>
    </xdr:from>
    <xdr:to>
      <xdr:col>0</xdr:col>
      <xdr:colOff>152400</xdr:colOff>
      <xdr:row>2942</xdr:row>
      <xdr:rowOff>142875</xdr:rowOff>
    </xdr:to>
    <xdr:pic>
      <xdr:nvPicPr>
        <xdr:cNvPr id="2943" name="Picture 2942" descr="Edit">
          <a:hlinkClick xmlns:r="http://schemas.openxmlformats.org/officeDocument/2006/relationships" r:id="rId23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39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2943</xdr:row>
      <xdr:rowOff>0</xdr:rowOff>
    </xdr:from>
    <xdr:to>
      <xdr:col>0</xdr:col>
      <xdr:colOff>152400</xdr:colOff>
      <xdr:row>2943</xdr:row>
      <xdr:rowOff>142875</xdr:rowOff>
    </xdr:to>
    <xdr:pic>
      <xdr:nvPicPr>
        <xdr:cNvPr id="2944" name="Picture 2943" descr="Edit">
          <a:hlinkClick xmlns:r="http://schemas.openxmlformats.org/officeDocument/2006/relationships" r:id="rId23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56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2944</xdr:row>
      <xdr:rowOff>0</xdr:rowOff>
    </xdr:from>
    <xdr:to>
      <xdr:col>0</xdr:col>
      <xdr:colOff>152400</xdr:colOff>
      <xdr:row>2944</xdr:row>
      <xdr:rowOff>142875</xdr:rowOff>
    </xdr:to>
    <xdr:pic>
      <xdr:nvPicPr>
        <xdr:cNvPr id="2945" name="Picture 2944" descr="Edit">
          <a:hlinkClick xmlns:r="http://schemas.openxmlformats.org/officeDocument/2006/relationships" r:id="rId2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73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2945</xdr:row>
      <xdr:rowOff>0</xdr:rowOff>
    </xdr:from>
    <xdr:to>
      <xdr:col>0</xdr:col>
      <xdr:colOff>152400</xdr:colOff>
      <xdr:row>2945</xdr:row>
      <xdr:rowOff>142875</xdr:rowOff>
    </xdr:to>
    <xdr:pic>
      <xdr:nvPicPr>
        <xdr:cNvPr id="2946" name="Picture 2945" descr="Edit">
          <a:hlinkClick xmlns:r="http://schemas.openxmlformats.org/officeDocument/2006/relationships" r:id="rId23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1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2946</xdr:row>
      <xdr:rowOff>0</xdr:rowOff>
    </xdr:from>
    <xdr:to>
      <xdr:col>0</xdr:col>
      <xdr:colOff>152400</xdr:colOff>
      <xdr:row>2946</xdr:row>
      <xdr:rowOff>142875</xdr:rowOff>
    </xdr:to>
    <xdr:pic>
      <xdr:nvPicPr>
        <xdr:cNvPr id="2947" name="Picture 2946" descr="Edit">
          <a:hlinkClick xmlns:r="http://schemas.openxmlformats.org/officeDocument/2006/relationships" r:id="rId23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8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2947</xdr:row>
      <xdr:rowOff>0</xdr:rowOff>
    </xdr:from>
    <xdr:to>
      <xdr:col>0</xdr:col>
      <xdr:colOff>152400</xdr:colOff>
      <xdr:row>2947</xdr:row>
      <xdr:rowOff>142875</xdr:rowOff>
    </xdr:to>
    <xdr:pic>
      <xdr:nvPicPr>
        <xdr:cNvPr id="2948" name="Picture 2947" descr="Edit">
          <a:hlinkClick xmlns:r="http://schemas.openxmlformats.org/officeDocument/2006/relationships" r:id="rId23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25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2948</xdr:row>
      <xdr:rowOff>0</xdr:rowOff>
    </xdr:from>
    <xdr:to>
      <xdr:col>0</xdr:col>
      <xdr:colOff>152400</xdr:colOff>
      <xdr:row>2948</xdr:row>
      <xdr:rowOff>142875</xdr:rowOff>
    </xdr:to>
    <xdr:pic>
      <xdr:nvPicPr>
        <xdr:cNvPr id="2949" name="Picture 2948" descr="Edit">
          <a:hlinkClick xmlns:r="http://schemas.openxmlformats.org/officeDocument/2006/relationships" r:id="rId23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42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2949</xdr:row>
      <xdr:rowOff>0</xdr:rowOff>
    </xdr:from>
    <xdr:to>
      <xdr:col>0</xdr:col>
      <xdr:colOff>152400</xdr:colOff>
      <xdr:row>2949</xdr:row>
      <xdr:rowOff>142875</xdr:rowOff>
    </xdr:to>
    <xdr:pic>
      <xdr:nvPicPr>
        <xdr:cNvPr id="2950" name="Picture 2949" descr="Edit">
          <a:hlinkClick xmlns:r="http://schemas.openxmlformats.org/officeDocument/2006/relationships" r:id="rId23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59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2950</xdr:row>
      <xdr:rowOff>0</xdr:rowOff>
    </xdr:from>
    <xdr:to>
      <xdr:col>0</xdr:col>
      <xdr:colOff>152400</xdr:colOff>
      <xdr:row>2950</xdr:row>
      <xdr:rowOff>142875</xdr:rowOff>
    </xdr:to>
    <xdr:pic>
      <xdr:nvPicPr>
        <xdr:cNvPr id="2951" name="Picture 2950" descr="Edit">
          <a:hlinkClick xmlns:r="http://schemas.openxmlformats.org/officeDocument/2006/relationships" r:id="rId23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6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2951</xdr:row>
      <xdr:rowOff>0</xdr:rowOff>
    </xdr:from>
    <xdr:to>
      <xdr:col>0</xdr:col>
      <xdr:colOff>152400</xdr:colOff>
      <xdr:row>2951</xdr:row>
      <xdr:rowOff>142875</xdr:rowOff>
    </xdr:to>
    <xdr:pic>
      <xdr:nvPicPr>
        <xdr:cNvPr id="2952" name="Picture 2951" descr="Edit">
          <a:hlinkClick xmlns:r="http://schemas.openxmlformats.org/officeDocument/2006/relationships" r:id="rId23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93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2952</xdr:row>
      <xdr:rowOff>0</xdr:rowOff>
    </xdr:from>
    <xdr:to>
      <xdr:col>0</xdr:col>
      <xdr:colOff>152400</xdr:colOff>
      <xdr:row>2952</xdr:row>
      <xdr:rowOff>142875</xdr:rowOff>
    </xdr:to>
    <xdr:pic>
      <xdr:nvPicPr>
        <xdr:cNvPr id="2953" name="Picture 2952" descr="Edit">
          <a:hlinkClick xmlns:r="http://schemas.openxmlformats.org/officeDocument/2006/relationships" r:id="rId23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11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2953</xdr:row>
      <xdr:rowOff>0</xdr:rowOff>
    </xdr:from>
    <xdr:to>
      <xdr:col>0</xdr:col>
      <xdr:colOff>152400</xdr:colOff>
      <xdr:row>2953</xdr:row>
      <xdr:rowOff>142875</xdr:rowOff>
    </xdr:to>
    <xdr:pic>
      <xdr:nvPicPr>
        <xdr:cNvPr id="2954" name="Picture 2953" descr="Edit">
          <a:hlinkClick xmlns:r="http://schemas.openxmlformats.org/officeDocument/2006/relationships" r:id="rId23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28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2954</xdr:row>
      <xdr:rowOff>0</xdr:rowOff>
    </xdr:from>
    <xdr:to>
      <xdr:col>0</xdr:col>
      <xdr:colOff>152400</xdr:colOff>
      <xdr:row>2954</xdr:row>
      <xdr:rowOff>142875</xdr:rowOff>
    </xdr:to>
    <xdr:pic>
      <xdr:nvPicPr>
        <xdr:cNvPr id="2955" name="Picture 2954" descr="Edit">
          <a:hlinkClick xmlns:r="http://schemas.openxmlformats.org/officeDocument/2006/relationships" r:id="rId23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45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2955</xdr:row>
      <xdr:rowOff>0</xdr:rowOff>
    </xdr:from>
    <xdr:to>
      <xdr:col>0</xdr:col>
      <xdr:colOff>152400</xdr:colOff>
      <xdr:row>2955</xdr:row>
      <xdr:rowOff>142875</xdr:rowOff>
    </xdr:to>
    <xdr:pic>
      <xdr:nvPicPr>
        <xdr:cNvPr id="2956" name="Picture 2955" descr="Edit">
          <a:hlinkClick xmlns:r="http://schemas.openxmlformats.org/officeDocument/2006/relationships" r:id="rId23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62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2956</xdr:row>
      <xdr:rowOff>0</xdr:rowOff>
    </xdr:from>
    <xdr:to>
      <xdr:col>0</xdr:col>
      <xdr:colOff>152400</xdr:colOff>
      <xdr:row>2956</xdr:row>
      <xdr:rowOff>142875</xdr:rowOff>
    </xdr:to>
    <xdr:pic>
      <xdr:nvPicPr>
        <xdr:cNvPr id="2957" name="Picture 2956" descr="Edit">
          <a:hlinkClick xmlns:r="http://schemas.openxmlformats.org/officeDocument/2006/relationships" r:id="rId24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79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2957</xdr:row>
      <xdr:rowOff>0</xdr:rowOff>
    </xdr:from>
    <xdr:to>
      <xdr:col>0</xdr:col>
      <xdr:colOff>152400</xdr:colOff>
      <xdr:row>2957</xdr:row>
      <xdr:rowOff>142875</xdr:rowOff>
    </xdr:to>
    <xdr:pic>
      <xdr:nvPicPr>
        <xdr:cNvPr id="2958" name="Picture 2957" descr="Edit">
          <a:hlinkClick xmlns:r="http://schemas.openxmlformats.org/officeDocument/2006/relationships" r:id="rId24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696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2958</xdr:row>
      <xdr:rowOff>0</xdr:rowOff>
    </xdr:from>
    <xdr:to>
      <xdr:col>0</xdr:col>
      <xdr:colOff>152400</xdr:colOff>
      <xdr:row>2958</xdr:row>
      <xdr:rowOff>142875</xdr:rowOff>
    </xdr:to>
    <xdr:pic>
      <xdr:nvPicPr>
        <xdr:cNvPr id="2959" name="Picture 2958" descr="Edit">
          <a:hlinkClick xmlns:r="http://schemas.openxmlformats.org/officeDocument/2006/relationships" r:id="rId24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3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2959</xdr:row>
      <xdr:rowOff>0</xdr:rowOff>
    </xdr:from>
    <xdr:to>
      <xdr:col>0</xdr:col>
      <xdr:colOff>152400</xdr:colOff>
      <xdr:row>2959</xdr:row>
      <xdr:rowOff>142875</xdr:rowOff>
    </xdr:to>
    <xdr:pic>
      <xdr:nvPicPr>
        <xdr:cNvPr id="2960" name="Picture 2959" descr="Edit">
          <a:hlinkClick xmlns:r="http://schemas.openxmlformats.org/officeDocument/2006/relationships" r:id="rId24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31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2960</xdr:row>
      <xdr:rowOff>0</xdr:rowOff>
    </xdr:from>
    <xdr:to>
      <xdr:col>0</xdr:col>
      <xdr:colOff>152400</xdr:colOff>
      <xdr:row>2960</xdr:row>
      <xdr:rowOff>142875</xdr:rowOff>
    </xdr:to>
    <xdr:pic>
      <xdr:nvPicPr>
        <xdr:cNvPr id="2961" name="Picture 2960" descr="Edit">
          <a:hlinkClick xmlns:r="http://schemas.openxmlformats.org/officeDocument/2006/relationships" r:id="rId2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48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2961</xdr:row>
      <xdr:rowOff>0</xdr:rowOff>
    </xdr:from>
    <xdr:to>
      <xdr:col>0</xdr:col>
      <xdr:colOff>152400</xdr:colOff>
      <xdr:row>2961</xdr:row>
      <xdr:rowOff>142875</xdr:rowOff>
    </xdr:to>
    <xdr:pic>
      <xdr:nvPicPr>
        <xdr:cNvPr id="2962" name="Picture 2961" descr="Edit">
          <a:hlinkClick xmlns:r="http://schemas.openxmlformats.org/officeDocument/2006/relationships" r:id="rId24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5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2962</xdr:row>
      <xdr:rowOff>0</xdr:rowOff>
    </xdr:from>
    <xdr:to>
      <xdr:col>0</xdr:col>
      <xdr:colOff>152400</xdr:colOff>
      <xdr:row>2962</xdr:row>
      <xdr:rowOff>142875</xdr:rowOff>
    </xdr:to>
    <xdr:pic>
      <xdr:nvPicPr>
        <xdr:cNvPr id="2963" name="Picture 2962" descr="Edit">
          <a:hlinkClick xmlns:r="http://schemas.openxmlformats.org/officeDocument/2006/relationships" r:id="rId2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82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2963</xdr:row>
      <xdr:rowOff>0</xdr:rowOff>
    </xdr:from>
    <xdr:to>
      <xdr:col>0</xdr:col>
      <xdr:colOff>152400</xdr:colOff>
      <xdr:row>2963</xdr:row>
      <xdr:rowOff>142875</xdr:rowOff>
    </xdr:to>
    <xdr:pic>
      <xdr:nvPicPr>
        <xdr:cNvPr id="2964" name="Picture 2963" descr="Edit">
          <a:hlinkClick xmlns:r="http://schemas.openxmlformats.org/officeDocument/2006/relationships" r:id="rId2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99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2964</xdr:row>
      <xdr:rowOff>0</xdr:rowOff>
    </xdr:from>
    <xdr:to>
      <xdr:col>0</xdr:col>
      <xdr:colOff>152400</xdr:colOff>
      <xdr:row>2964</xdr:row>
      <xdr:rowOff>142875</xdr:rowOff>
    </xdr:to>
    <xdr:pic>
      <xdr:nvPicPr>
        <xdr:cNvPr id="2965" name="Picture 2964" descr="Edit">
          <a:hlinkClick xmlns:r="http://schemas.openxmlformats.org/officeDocument/2006/relationships" r:id="rId2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16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2965</xdr:row>
      <xdr:rowOff>0</xdr:rowOff>
    </xdr:from>
    <xdr:to>
      <xdr:col>0</xdr:col>
      <xdr:colOff>152400</xdr:colOff>
      <xdr:row>2965</xdr:row>
      <xdr:rowOff>142875</xdr:rowOff>
    </xdr:to>
    <xdr:pic>
      <xdr:nvPicPr>
        <xdr:cNvPr id="2966" name="Picture 2965" descr="Edit">
          <a:hlinkClick xmlns:r="http://schemas.openxmlformats.org/officeDocument/2006/relationships" r:id="rId24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33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2966</xdr:row>
      <xdr:rowOff>0</xdr:rowOff>
    </xdr:from>
    <xdr:to>
      <xdr:col>0</xdr:col>
      <xdr:colOff>152400</xdr:colOff>
      <xdr:row>2966</xdr:row>
      <xdr:rowOff>142875</xdr:rowOff>
    </xdr:to>
    <xdr:pic>
      <xdr:nvPicPr>
        <xdr:cNvPr id="2967" name="Picture 2966" descr="Edit">
          <a:hlinkClick xmlns:r="http://schemas.openxmlformats.org/officeDocument/2006/relationships" r:id="rId24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51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2967</xdr:row>
      <xdr:rowOff>0</xdr:rowOff>
    </xdr:from>
    <xdr:to>
      <xdr:col>0</xdr:col>
      <xdr:colOff>152400</xdr:colOff>
      <xdr:row>2967</xdr:row>
      <xdr:rowOff>142875</xdr:rowOff>
    </xdr:to>
    <xdr:pic>
      <xdr:nvPicPr>
        <xdr:cNvPr id="2968" name="Picture 2967" descr="Edit">
          <a:hlinkClick xmlns:r="http://schemas.openxmlformats.org/officeDocument/2006/relationships" r:id="rId24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8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2968</xdr:row>
      <xdr:rowOff>0</xdr:rowOff>
    </xdr:from>
    <xdr:to>
      <xdr:col>0</xdr:col>
      <xdr:colOff>152400</xdr:colOff>
      <xdr:row>2968</xdr:row>
      <xdr:rowOff>142875</xdr:rowOff>
    </xdr:to>
    <xdr:pic>
      <xdr:nvPicPr>
        <xdr:cNvPr id="2969" name="Picture 2968" descr="Edit">
          <a:hlinkClick xmlns:r="http://schemas.openxmlformats.org/officeDocument/2006/relationships" r:id="rId24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85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2969</xdr:row>
      <xdr:rowOff>0</xdr:rowOff>
    </xdr:from>
    <xdr:to>
      <xdr:col>0</xdr:col>
      <xdr:colOff>152400</xdr:colOff>
      <xdr:row>2969</xdr:row>
      <xdr:rowOff>142875</xdr:rowOff>
    </xdr:to>
    <xdr:pic>
      <xdr:nvPicPr>
        <xdr:cNvPr id="2970" name="Picture 2969" descr="Edit">
          <a:hlinkClick xmlns:r="http://schemas.openxmlformats.org/officeDocument/2006/relationships" r:id="rId24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02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2970</xdr:row>
      <xdr:rowOff>0</xdr:rowOff>
    </xdr:from>
    <xdr:to>
      <xdr:col>0</xdr:col>
      <xdr:colOff>152400</xdr:colOff>
      <xdr:row>2970</xdr:row>
      <xdr:rowOff>142875</xdr:rowOff>
    </xdr:to>
    <xdr:pic>
      <xdr:nvPicPr>
        <xdr:cNvPr id="2971" name="Picture 2970" descr="Edit">
          <a:hlinkClick xmlns:r="http://schemas.openxmlformats.org/officeDocument/2006/relationships" r:id="rId24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19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2971</xdr:row>
      <xdr:rowOff>0</xdr:rowOff>
    </xdr:from>
    <xdr:to>
      <xdr:col>0</xdr:col>
      <xdr:colOff>152400</xdr:colOff>
      <xdr:row>2971</xdr:row>
      <xdr:rowOff>142875</xdr:rowOff>
    </xdr:to>
    <xdr:pic>
      <xdr:nvPicPr>
        <xdr:cNvPr id="2972" name="Picture 2971" descr="Edit">
          <a:hlinkClick xmlns:r="http://schemas.openxmlformats.org/officeDocument/2006/relationships" r:id="rId24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36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2972</xdr:row>
      <xdr:rowOff>0</xdr:rowOff>
    </xdr:from>
    <xdr:to>
      <xdr:col>0</xdr:col>
      <xdr:colOff>152400</xdr:colOff>
      <xdr:row>2972</xdr:row>
      <xdr:rowOff>142875</xdr:rowOff>
    </xdr:to>
    <xdr:pic>
      <xdr:nvPicPr>
        <xdr:cNvPr id="2973" name="Picture 2972" descr="Edit">
          <a:hlinkClick xmlns:r="http://schemas.openxmlformats.org/officeDocument/2006/relationships" r:id="rId24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53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2973</xdr:row>
      <xdr:rowOff>0</xdr:rowOff>
    </xdr:from>
    <xdr:to>
      <xdr:col>0</xdr:col>
      <xdr:colOff>152400</xdr:colOff>
      <xdr:row>2973</xdr:row>
      <xdr:rowOff>142875</xdr:rowOff>
    </xdr:to>
    <xdr:pic>
      <xdr:nvPicPr>
        <xdr:cNvPr id="2974" name="Picture 2973" descr="Edit">
          <a:hlinkClick xmlns:r="http://schemas.openxmlformats.org/officeDocument/2006/relationships" r:id="rId24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71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2974</xdr:row>
      <xdr:rowOff>0</xdr:rowOff>
    </xdr:from>
    <xdr:to>
      <xdr:col>0</xdr:col>
      <xdr:colOff>152400</xdr:colOff>
      <xdr:row>2974</xdr:row>
      <xdr:rowOff>142875</xdr:rowOff>
    </xdr:to>
    <xdr:pic>
      <xdr:nvPicPr>
        <xdr:cNvPr id="2975" name="Picture 2974" descr="Edit">
          <a:hlinkClick xmlns:r="http://schemas.openxmlformats.org/officeDocument/2006/relationships" r:id="rId24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88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2975</xdr:row>
      <xdr:rowOff>0</xdr:rowOff>
    </xdr:from>
    <xdr:to>
      <xdr:col>0</xdr:col>
      <xdr:colOff>152400</xdr:colOff>
      <xdr:row>2975</xdr:row>
      <xdr:rowOff>142875</xdr:rowOff>
    </xdr:to>
    <xdr:pic>
      <xdr:nvPicPr>
        <xdr:cNvPr id="2976" name="Picture 2975" descr="Edit">
          <a:hlinkClick xmlns:r="http://schemas.openxmlformats.org/officeDocument/2006/relationships" r:id="rId24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05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2976</xdr:row>
      <xdr:rowOff>0</xdr:rowOff>
    </xdr:from>
    <xdr:to>
      <xdr:col>0</xdr:col>
      <xdr:colOff>152400</xdr:colOff>
      <xdr:row>2976</xdr:row>
      <xdr:rowOff>142875</xdr:rowOff>
    </xdr:to>
    <xdr:pic>
      <xdr:nvPicPr>
        <xdr:cNvPr id="2977" name="Picture 2976" descr="Edit">
          <a:hlinkClick xmlns:r="http://schemas.openxmlformats.org/officeDocument/2006/relationships" r:id="rId24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22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2977</xdr:row>
      <xdr:rowOff>0</xdr:rowOff>
    </xdr:from>
    <xdr:to>
      <xdr:col>0</xdr:col>
      <xdr:colOff>152400</xdr:colOff>
      <xdr:row>2977</xdr:row>
      <xdr:rowOff>142875</xdr:rowOff>
    </xdr:to>
    <xdr:pic>
      <xdr:nvPicPr>
        <xdr:cNvPr id="2978" name="Picture 2977" descr="Edit">
          <a:hlinkClick xmlns:r="http://schemas.openxmlformats.org/officeDocument/2006/relationships" r:id="rId24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39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2978</xdr:row>
      <xdr:rowOff>0</xdr:rowOff>
    </xdr:from>
    <xdr:to>
      <xdr:col>0</xdr:col>
      <xdr:colOff>152400</xdr:colOff>
      <xdr:row>2978</xdr:row>
      <xdr:rowOff>142875</xdr:rowOff>
    </xdr:to>
    <xdr:pic>
      <xdr:nvPicPr>
        <xdr:cNvPr id="2979" name="Picture 2978" descr="Edit">
          <a:hlinkClick xmlns:r="http://schemas.openxmlformats.org/officeDocument/2006/relationships" r:id="rId24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6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2979</xdr:row>
      <xdr:rowOff>0</xdr:rowOff>
    </xdr:from>
    <xdr:to>
      <xdr:col>0</xdr:col>
      <xdr:colOff>152400</xdr:colOff>
      <xdr:row>2979</xdr:row>
      <xdr:rowOff>142875</xdr:rowOff>
    </xdr:to>
    <xdr:pic>
      <xdr:nvPicPr>
        <xdr:cNvPr id="2980" name="Picture 2979" descr="Edit">
          <a:hlinkClick xmlns:r="http://schemas.openxmlformats.org/officeDocument/2006/relationships" r:id="rId24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74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2980</xdr:row>
      <xdr:rowOff>0</xdr:rowOff>
    </xdr:from>
    <xdr:to>
      <xdr:col>0</xdr:col>
      <xdr:colOff>152400</xdr:colOff>
      <xdr:row>2980</xdr:row>
      <xdr:rowOff>142875</xdr:rowOff>
    </xdr:to>
    <xdr:pic>
      <xdr:nvPicPr>
        <xdr:cNvPr id="2981" name="Picture 2980" descr="Edit">
          <a:hlinkClick xmlns:r="http://schemas.openxmlformats.org/officeDocument/2006/relationships" r:id="rId24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91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2981</xdr:row>
      <xdr:rowOff>0</xdr:rowOff>
    </xdr:from>
    <xdr:to>
      <xdr:col>0</xdr:col>
      <xdr:colOff>152400</xdr:colOff>
      <xdr:row>2981</xdr:row>
      <xdr:rowOff>142875</xdr:rowOff>
    </xdr:to>
    <xdr:pic>
      <xdr:nvPicPr>
        <xdr:cNvPr id="2982" name="Picture 2981" descr="Edit">
          <a:hlinkClick xmlns:r="http://schemas.openxmlformats.org/officeDocument/2006/relationships" r:id="rId24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08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2982</xdr:row>
      <xdr:rowOff>0</xdr:rowOff>
    </xdr:from>
    <xdr:to>
      <xdr:col>0</xdr:col>
      <xdr:colOff>152400</xdr:colOff>
      <xdr:row>2982</xdr:row>
      <xdr:rowOff>142875</xdr:rowOff>
    </xdr:to>
    <xdr:pic>
      <xdr:nvPicPr>
        <xdr:cNvPr id="2983" name="Picture 2982" descr="Edit">
          <a:hlinkClick xmlns:r="http://schemas.openxmlformats.org/officeDocument/2006/relationships" r:id="rId24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25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2983</xdr:row>
      <xdr:rowOff>0</xdr:rowOff>
    </xdr:from>
    <xdr:to>
      <xdr:col>0</xdr:col>
      <xdr:colOff>152400</xdr:colOff>
      <xdr:row>2983</xdr:row>
      <xdr:rowOff>142875</xdr:rowOff>
    </xdr:to>
    <xdr:pic>
      <xdr:nvPicPr>
        <xdr:cNvPr id="2984" name="Picture 2983" descr="Edit">
          <a:hlinkClick xmlns:r="http://schemas.openxmlformats.org/officeDocument/2006/relationships" r:id="rId24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42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2984</xdr:row>
      <xdr:rowOff>0</xdr:rowOff>
    </xdr:from>
    <xdr:to>
      <xdr:col>0</xdr:col>
      <xdr:colOff>152400</xdr:colOff>
      <xdr:row>2984</xdr:row>
      <xdr:rowOff>142875</xdr:rowOff>
    </xdr:to>
    <xdr:pic>
      <xdr:nvPicPr>
        <xdr:cNvPr id="2985" name="Picture 2984" descr="Edit">
          <a:hlinkClick xmlns:r="http://schemas.openxmlformats.org/officeDocument/2006/relationships" r:id="rId24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59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2985</xdr:row>
      <xdr:rowOff>0</xdr:rowOff>
    </xdr:from>
    <xdr:to>
      <xdr:col>0</xdr:col>
      <xdr:colOff>152400</xdr:colOff>
      <xdr:row>2985</xdr:row>
      <xdr:rowOff>142875</xdr:rowOff>
    </xdr:to>
    <xdr:pic>
      <xdr:nvPicPr>
        <xdr:cNvPr id="2986" name="Picture 2985" descr="Edit">
          <a:hlinkClick xmlns:r="http://schemas.openxmlformats.org/officeDocument/2006/relationships" r:id="rId24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76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2986</xdr:row>
      <xdr:rowOff>0</xdr:rowOff>
    </xdr:from>
    <xdr:to>
      <xdr:col>0</xdr:col>
      <xdr:colOff>152400</xdr:colOff>
      <xdr:row>2986</xdr:row>
      <xdr:rowOff>142875</xdr:rowOff>
    </xdr:to>
    <xdr:pic>
      <xdr:nvPicPr>
        <xdr:cNvPr id="2987" name="Picture 2986" descr="Edit">
          <a:hlinkClick xmlns:r="http://schemas.openxmlformats.org/officeDocument/2006/relationships" r:id="rId24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94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2987</xdr:row>
      <xdr:rowOff>0</xdr:rowOff>
    </xdr:from>
    <xdr:to>
      <xdr:col>0</xdr:col>
      <xdr:colOff>152400</xdr:colOff>
      <xdr:row>2987</xdr:row>
      <xdr:rowOff>142875</xdr:rowOff>
    </xdr:to>
    <xdr:pic>
      <xdr:nvPicPr>
        <xdr:cNvPr id="2988" name="Picture 2987" descr="Edit">
          <a:hlinkClick xmlns:r="http://schemas.openxmlformats.org/officeDocument/2006/relationships" r:id="rId24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11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2988</xdr:row>
      <xdr:rowOff>0</xdr:rowOff>
    </xdr:from>
    <xdr:to>
      <xdr:col>0</xdr:col>
      <xdr:colOff>152400</xdr:colOff>
      <xdr:row>2988</xdr:row>
      <xdr:rowOff>142875</xdr:rowOff>
    </xdr:to>
    <xdr:pic>
      <xdr:nvPicPr>
        <xdr:cNvPr id="2989" name="Picture 2988" descr="Edit">
          <a:hlinkClick xmlns:r="http://schemas.openxmlformats.org/officeDocument/2006/relationships" r:id="rId24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28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2989</xdr:row>
      <xdr:rowOff>0</xdr:rowOff>
    </xdr:from>
    <xdr:to>
      <xdr:col>0</xdr:col>
      <xdr:colOff>152400</xdr:colOff>
      <xdr:row>2989</xdr:row>
      <xdr:rowOff>142875</xdr:rowOff>
    </xdr:to>
    <xdr:pic>
      <xdr:nvPicPr>
        <xdr:cNvPr id="2990" name="Picture 2989" descr="Edit">
          <a:hlinkClick xmlns:r="http://schemas.openxmlformats.org/officeDocument/2006/relationships" r:id="rId24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5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2990</xdr:row>
      <xdr:rowOff>0</xdr:rowOff>
    </xdr:from>
    <xdr:to>
      <xdr:col>0</xdr:col>
      <xdr:colOff>152400</xdr:colOff>
      <xdr:row>2990</xdr:row>
      <xdr:rowOff>142875</xdr:rowOff>
    </xdr:to>
    <xdr:pic>
      <xdr:nvPicPr>
        <xdr:cNvPr id="2991" name="Picture 2990" descr="Edit">
          <a:hlinkClick xmlns:r="http://schemas.openxmlformats.org/officeDocument/2006/relationships" r:id="rId24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62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2991</xdr:row>
      <xdr:rowOff>0</xdr:rowOff>
    </xdr:from>
    <xdr:to>
      <xdr:col>0</xdr:col>
      <xdr:colOff>152400</xdr:colOff>
      <xdr:row>2991</xdr:row>
      <xdr:rowOff>142875</xdr:rowOff>
    </xdr:to>
    <xdr:pic>
      <xdr:nvPicPr>
        <xdr:cNvPr id="2992" name="Picture 2991" descr="Edit">
          <a:hlinkClick xmlns:r="http://schemas.openxmlformats.org/officeDocument/2006/relationships" r:id="rId24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79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2992</xdr:row>
      <xdr:rowOff>0</xdr:rowOff>
    </xdr:from>
    <xdr:to>
      <xdr:col>0</xdr:col>
      <xdr:colOff>152400</xdr:colOff>
      <xdr:row>2992</xdr:row>
      <xdr:rowOff>142875</xdr:rowOff>
    </xdr:to>
    <xdr:pic>
      <xdr:nvPicPr>
        <xdr:cNvPr id="2993" name="Picture 2992" descr="Edit">
          <a:hlinkClick xmlns:r="http://schemas.openxmlformats.org/officeDocument/2006/relationships" r:id="rId24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96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2993</xdr:row>
      <xdr:rowOff>0</xdr:rowOff>
    </xdr:from>
    <xdr:to>
      <xdr:col>0</xdr:col>
      <xdr:colOff>152400</xdr:colOff>
      <xdr:row>2993</xdr:row>
      <xdr:rowOff>142875</xdr:rowOff>
    </xdr:to>
    <xdr:pic>
      <xdr:nvPicPr>
        <xdr:cNvPr id="2994" name="Picture 2993" descr="Edit">
          <a:hlinkClick xmlns:r="http://schemas.openxmlformats.org/officeDocument/2006/relationships" r:id="rId24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14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2994</xdr:row>
      <xdr:rowOff>0</xdr:rowOff>
    </xdr:from>
    <xdr:to>
      <xdr:col>0</xdr:col>
      <xdr:colOff>152400</xdr:colOff>
      <xdr:row>2994</xdr:row>
      <xdr:rowOff>142875</xdr:rowOff>
    </xdr:to>
    <xdr:pic>
      <xdr:nvPicPr>
        <xdr:cNvPr id="2995" name="Picture 2994" descr="Edit">
          <a:hlinkClick xmlns:r="http://schemas.openxmlformats.org/officeDocument/2006/relationships" r:id="rId24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1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2995</xdr:row>
      <xdr:rowOff>0</xdr:rowOff>
    </xdr:from>
    <xdr:to>
      <xdr:col>0</xdr:col>
      <xdr:colOff>152400</xdr:colOff>
      <xdr:row>2995</xdr:row>
      <xdr:rowOff>142875</xdr:rowOff>
    </xdr:to>
    <xdr:pic>
      <xdr:nvPicPr>
        <xdr:cNvPr id="2996" name="Picture 2995" descr="Edit">
          <a:hlinkClick xmlns:r="http://schemas.openxmlformats.org/officeDocument/2006/relationships" r:id="rId24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48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2996</xdr:row>
      <xdr:rowOff>0</xdr:rowOff>
    </xdr:from>
    <xdr:to>
      <xdr:col>0</xdr:col>
      <xdr:colOff>152400</xdr:colOff>
      <xdr:row>2996</xdr:row>
      <xdr:rowOff>142875</xdr:rowOff>
    </xdr:to>
    <xdr:pic>
      <xdr:nvPicPr>
        <xdr:cNvPr id="2997" name="Picture 2996" descr="Edit">
          <a:hlinkClick xmlns:r="http://schemas.openxmlformats.org/officeDocument/2006/relationships" r:id="rId24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65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2997</xdr:row>
      <xdr:rowOff>0</xdr:rowOff>
    </xdr:from>
    <xdr:to>
      <xdr:col>0</xdr:col>
      <xdr:colOff>152400</xdr:colOff>
      <xdr:row>2997</xdr:row>
      <xdr:rowOff>142875</xdr:rowOff>
    </xdr:to>
    <xdr:pic>
      <xdr:nvPicPr>
        <xdr:cNvPr id="2998" name="Picture 2997" descr="Edit">
          <a:hlinkClick xmlns:r="http://schemas.openxmlformats.org/officeDocument/2006/relationships" r:id="rId24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82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2998</xdr:row>
      <xdr:rowOff>0</xdr:rowOff>
    </xdr:from>
    <xdr:to>
      <xdr:col>0</xdr:col>
      <xdr:colOff>152400</xdr:colOff>
      <xdr:row>2998</xdr:row>
      <xdr:rowOff>142875</xdr:rowOff>
    </xdr:to>
    <xdr:pic>
      <xdr:nvPicPr>
        <xdr:cNvPr id="2999" name="Picture 2998" descr="Edit">
          <a:hlinkClick xmlns:r="http://schemas.openxmlformats.org/officeDocument/2006/relationships" r:id="rId24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99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2999</xdr:row>
      <xdr:rowOff>0</xdr:rowOff>
    </xdr:from>
    <xdr:to>
      <xdr:col>0</xdr:col>
      <xdr:colOff>152400</xdr:colOff>
      <xdr:row>2999</xdr:row>
      <xdr:rowOff>142875</xdr:rowOff>
    </xdr:to>
    <xdr:pic>
      <xdr:nvPicPr>
        <xdr:cNvPr id="3000" name="Picture 2999" descr="Edit">
          <a:hlinkClick xmlns:r="http://schemas.openxmlformats.org/officeDocument/2006/relationships" r:id="rId24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16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3000</xdr:row>
      <xdr:rowOff>0</xdr:rowOff>
    </xdr:from>
    <xdr:to>
      <xdr:col>0</xdr:col>
      <xdr:colOff>152400</xdr:colOff>
      <xdr:row>3000</xdr:row>
      <xdr:rowOff>142875</xdr:rowOff>
    </xdr:to>
    <xdr:pic>
      <xdr:nvPicPr>
        <xdr:cNvPr id="3001" name="Picture 3000" descr="Edit">
          <a:hlinkClick xmlns:r="http://schemas.openxmlformats.org/officeDocument/2006/relationships" r:id="rId24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4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3001</xdr:row>
      <xdr:rowOff>0</xdr:rowOff>
    </xdr:from>
    <xdr:to>
      <xdr:col>0</xdr:col>
      <xdr:colOff>152400</xdr:colOff>
      <xdr:row>3001</xdr:row>
      <xdr:rowOff>142875</xdr:rowOff>
    </xdr:to>
    <xdr:pic>
      <xdr:nvPicPr>
        <xdr:cNvPr id="3002" name="Picture 3001" descr="Edit">
          <a:hlinkClick xmlns:r="http://schemas.openxmlformats.org/officeDocument/2006/relationships" r:id="rId2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51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3002</xdr:row>
      <xdr:rowOff>0</xdr:rowOff>
    </xdr:from>
    <xdr:to>
      <xdr:col>0</xdr:col>
      <xdr:colOff>152400</xdr:colOff>
      <xdr:row>3002</xdr:row>
      <xdr:rowOff>142875</xdr:rowOff>
    </xdr:to>
    <xdr:pic>
      <xdr:nvPicPr>
        <xdr:cNvPr id="3003" name="Picture 3002" descr="Edit">
          <a:hlinkClick xmlns:r="http://schemas.openxmlformats.org/officeDocument/2006/relationships" r:id="rId2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68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3003</xdr:row>
      <xdr:rowOff>0</xdr:rowOff>
    </xdr:from>
    <xdr:to>
      <xdr:col>0</xdr:col>
      <xdr:colOff>152400</xdr:colOff>
      <xdr:row>3003</xdr:row>
      <xdr:rowOff>142875</xdr:rowOff>
    </xdr:to>
    <xdr:pic>
      <xdr:nvPicPr>
        <xdr:cNvPr id="3004" name="Picture 3003" descr="Edit">
          <a:hlinkClick xmlns:r="http://schemas.openxmlformats.org/officeDocument/2006/relationships" r:id="rId24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85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3004</xdr:row>
      <xdr:rowOff>0</xdr:rowOff>
    </xdr:from>
    <xdr:to>
      <xdr:col>0</xdr:col>
      <xdr:colOff>152400</xdr:colOff>
      <xdr:row>3004</xdr:row>
      <xdr:rowOff>142875</xdr:rowOff>
    </xdr:to>
    <xdr:pic>
      <xdr:nvPicPr>
        <xdr:cNvPr id="3005" name="Picture 3004" descr="Edit">
          <a:hlinkClick xmlns:r="http://schemas.openxmlformats.org/officeDocument/2006/relationships" r:id="rId24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02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3005</xdr:row>
      <xdr:rowOff>0</xdr:rowOff>
    </xdr:from>
    <xdr:to>
      <xdr:col>0</xdr:col>
      <xdr:colOff>152400</xdr:colOff>
      <xdr:row>3005</xdr:row>
      <xdr:rowOff>142875</xdr:rowOff>
    </xdr:to>
    <xdr:pic>
      <xdr:nvPicPr>
        <xdr:cNvPr id="3006" name="Picture 3005" descr="Edit">
          <a:hlinkClick xmlns:r="http://schemas.openxmlformats.org/officeDocument/2006/relationships" r:id="rId24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19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3006</xdr:row>
      <xdr:rowOff>0</xdr:rowOff>
    </xdr:from>
    <xdr:to>
      <xdr:col>0</xdr:col>
      <xdr:colOff>152400</xdr:colOff>
      <xdr:row>3006</xdr:row>
      <xdr:rowOff>142875</xdr:rowOff>
    </xdr:to>
    <xdr:pic>
      <xdr:nvPicPr>
        <xdr:cNvPr id="3007" name="Picture 3006" descr="Edit">
          <a:hlinkClick xmlns:r="http://schemas.openxmlformats.org/officeDocument/2006/relationships" r:id="rId24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6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3007</xdr:row>
      <xdr:rowOff>0</xdr:rowOff>
    </xdr:from>
    <xdr:to>
      <xdr:col>0</xdr:col>
      <xdr:colOff>152400</xdr:colOff>
      <xdr:row>3007</xdr:row>
      <xdr:rowOff>142875</xdr:rowOff>
    </xdr:to>
    <xdr:pic>
      <xdr:nvPicPr>
        <xdr:cNvPr id="3008" name="Picture 3007" descr="Edit">
          <a:hlinkClick xmlns:r="http://schemas.openxmlformats.org/officeDocument/2006/relationships" r:id="rId24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54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3008</xdr:row>
      <xdr:rowOff>0</xdr:rowOff>
    </xdr:from>
    <xdr:to>
      <xdr:col>0</xdr:col>
      <xdr:colOff>152400</xdr:colOff>
      <xdr:row>3008</xdr:row>
      <xdr:rowOff>142875</xdr:rowOff>
    </xdr:to>
    <xdr:pic>
      <xdr:nvPicPr>
        <xdr:cNvPr id="3009" name="Picture 3008" descr="Edit">
          <a:hlinkClick xmlns:r="http://schemas.openxmlformats.org/officeDocument/2006/relationships" r:id="rId24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71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3009</xdr:row>
      <xdr:rowOff>0</xdr:rowOff>
    </xdr:from>
    <xdr:to>
      <xdr:col>0</xdr:col>
      <xdr:colOff>152400</xdr:colOff>
      <xdr:row>3009</xdr:row>
      <xdr:rowOff>142875</xdr:rowOff>
    </xdr:to>
    <xdr:pic>
      <xdr:nvPicPr>
        <xdr:cNvPr id="3010" name="Picture 3009" descr="Edit">
          <a:hlinkClick xmlns:r="http://schemas.openxmlformats.org/officeDocument/2006/relationships" r:id="rId24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88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3010</xdr:row>
      <xdr:rowOff>0</xdr:rowOff>
    </xdr:from>
    <xdr:to>
      <xdr:col>0</xdr:col>
      <xdr:colOff>152400</xdr:colOff>
      <xdr:row>3010</xdr:row>
      <xdr:rowOff>142875</xdr:rowOff>
    </xdr:to>
    <xdr:pic>
      <xdr:nvPicPr>
        <xdr:cNvPr id="3011" name="Picture 3010" descr="Edit">
          <a:hlinkClick xmlns:r="http://schemas.openxmlformats.org/officeDocument/2006/relationships" r:id="rId24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05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3011</xdr:row>
      <xdr:rowOff>0</xdr:rowOff>
    </xdr:from>
    <xdr:to>
      <xdr:col>0</xdr:col>
      <xdr:colOff>152400</xdr:colOff>
      <xdr:row>3011</xdr:row>
      <xdr:rowOff>142875</xdr:rowOff>
    </xdr:to>
    <xdr:pic>
      <xdr:nvPicPr>
        <xdr:cNvPr id="3012" name="Picture 3011" descr="Edit">
          <a:hlinkClick xmlns:r="http://schemas.openxmlformats.org/officeDocument/2006/relationships" r:id="rId24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2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3012</xdr:row>
      <xdr:rowOff>0</xdr:rowOff>
    </xdr:from>
    <xdr:to>
      <xdr:col>0</xdr:col>
      <xdr:colOff>152400</xdr:colOff>
      <xdr:row>3012</xdr:row>
      <xdr:rowOff>142875</xdr:rowOff>
    </xdr:to>
    <xdr:pic>
      <xdr:nvPicPr>
        <xdr:cNvPr id="3013" name="Picture 3012" descr="Edit">
          <a:hlinkClick xmlns:r="http://schemas.openxmlformats.org/officeDocument/2006/relationships" r:id="rId24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39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3013</xdr:row>
      <xdr:rowOff>0</xdr:rowOff>
    </xdr:from>
    <xdr:to>
      <xdr:col>0</xdr:col>
      <xdr:colOff>152400</xdr:colOff>
      <xdr:row>3013</xdr:row>
      <xdr:rowOff>142875</xdr:rowOff>
    </xdr:to>
    <xdr:pic>
      <xdr:nvPicPr>
        <xdr:cNvPr id="3014" name="Picture 3013" descr="Edit">
          <a:hlinkClick xmlns:r="http://schemas.openxmlformats.org/officeDocument/2006/relationships" r:id="rId24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56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3014</xdr:row>
      <xdr:rowOff>0</xdr:rowOff>
    </xdr:from>
    <xdr:to>
      <xdr:col>0</xdr:col>
      <xdr:colOff>152400</xdr:colOff>
      <xdr:row>3014</xdr:row>
      <xdr:rowOff>142875</xdr:rowOff>
    </xdr:to>
    <xdr:pic>
      <xdr:nvPicPr>
        <xdr:cNvPr id="3015" name="Picture 3014" descr="Edit">
          <a:hlinkClick xmlns:r="http://schemas.openxmlformats.org/officeDocument/2006/relationships" r:id="rId24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74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3015</xdr:row>
      <xdr:rowOff>0</xdr:rowOff>
    </xdr:from>
    <xdr:to>
      <xdr:col>0</xdr:col>
      <xdr:colOff>152400</xdr:colOff>
      <xdr:row>3015</xdr:row>
      <xdr:rowOff>142875</xdr:rowOff>
    </xdr:to>
    <xdr:pic>
      <xdr:nvPicPr>
        <xdr:cNvPr id="3016" name="Picture 3015" descr="Edit">
          <a:hlinkClick xmlns:r="http://schemas.openxmlformats.org/officeDocument/2006/relationships" r:id="rId24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91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3016</xdr:row>
      <xdr:rowOff>0</xdr:rowOff>
    </xdr:from>
    <xdr:to>
      <xdr:col>0</xdr:col>
      <xdr:colOff>152400</xdr:colOff>
      <xdr:row>3016</xdr:row>
      <xdr:rowOff>142875</xdr:rowOff>
    </xdr:to>
    <xdr:pic>
      <xdr:nvPicPr>
        <xdr:cNvPr id="3017" name="Picture 3016" descr="Edit">
          <a:hlinkClick xmlns:r="http://schemas.openxmlformats.org/officeDocument/2006/relationships" r:id="rId24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08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3017</xdr:row>
      <xdr:rowOff>0</xdr:rowOff>
    </xdr:from>
    <xdr:to>
      <xdr:col>0</xdr:col>
      <xdr:colOff>152400</xdr:colOff>
      <xdr:row>3017</xdr:row>
      <xdr:rowOff>142875</xdr:rowOff>
    </xdr:to>
    <xdr:pic>
      <xdr:nvPicPr>
        <xdr:cNvPr id="3018" name="Picture 3017" descr="Edit">
          <a:hlinkClick xmlns:r="http://schemas.openxmlformats.org/officeDocument/2006/relationships" r:id="rId24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5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3018</xdr:row>
      <xdr:rowOff>0</xdr:rowOff>
    </xdr:from>
    <xdr:to>
      <xdr:col>0</xdr:col>
      <xdr:colOff>152400</xdr:colOff>
      <xdr:row>3018</xdr:row>
      <xdr:rowOff>142875</xdr:rowOff>
    </xdr:to>
    <xdr:pic>
      <xdr:nvPicPr>
        <xdr:cNvPr id="3019" name="Picture 3018" descr="Edit">
          <a:hlinkClick xmlns:r="http://schemas.openxmlformats.org/officeDocument/2006/relationships" r:id="rId24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42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3019</xdr:row>
      <xdr:rowOff>0</xdr:rowOff>
    </xdr:from>
    <xdr:to>
      <xdr:col>0</xdr:col>
      <xdr:colOff>152400</xdr:colOff>
      <xdr:row>3019</xdr:row>
      <xdr:rowOff>142875</xdr:rowOff>
    </xdr:to>
    <xdr:pic>
      <xdr:nvPicPr>
        <xdr:cNvPr id="3020" name="Picture 3019" descr="Edit">
          <a:hlinkClick xmlns:r="http://schemas.openxmlformats.org/officeDocument/2006/relationships" r:id="rId24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59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3020</xdr:row>
      <xdr:rowOff>0</xdr:rowOff>
    </xdr:from>
    <xdr:to>
      <xdr:col>0</xdr:col>
      <xdr:colOff>152400</xdr:colOff>
      <xdr:row>3020</xdr:row>
      <xdr:rowOff>142875</xdr:rowOff>
    </xdr:to>
    <xdr:pic>
      <xdr:nvPicPr>
        <xdr:cNvPr id="3021" name="Picture 3020" descr="Edit">
          <a:hlinkClick xmlns:r="http://schemas.openxmlformats.org/officeDocument/2006/relationships" r:id="rId24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76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3021</xdr:row>
      <xdr:rowOff>0</xdr:rowOff>
    </xdr:from>
    <xdr:to>
      <xdr:col>0</xdr:col>
      <xdr:colOff>152400</xdr:colOff>
      <xdr:row>3021</xdr:row>
      <xdr:rowOff>142875</xdr:rowOff>
    </xdr:to>
    <xdr:pic>
      <xdr:nvPicPr>
        <xdr:cNvPr id="3022" name="Picture 3021" descr="Edit">
          <a:hlinkClick xmlns:r="http://schemas.openxmlformats.org/officeDocument/2006/relationships" r:id="rId24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94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3022</xdr:row>
      <xdr:rowOff>0</xdr:rowOff>
    </xdr:from>
    <xdr:to>
      <xdr:col>0</xdr:col>
      <xdr:colOff>152400</xdr:colOff>
      <xdr:row>3022</xdr:row>
      <xdr:rowOff>142875</xdr:rowOff>
    </xdr:to>
    <xdr:pic>
      <xdr:nvPicPr>
        <xdr:cNvPr id="3023" name="Picture 3022" descr="Edit">
          <a:hlinkClick xmlns:r="http://schemas.openxmlformats.org/officeDocument/2006/relationships" r:id="rId24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1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3023</xdr:row>
      <xdr:rowOff>0</xdr:rowOff>
    </xdr:from>
    <xdr:to>
      <xdr:col>0</xdr:col>
      <xdr:colOff>152400</xdr:colOff>
      <xdr:row>3023</xdr:row>
      <xdr:rowOff>142875</xdr:rowOff>
    </xdr:to>
    <xdr:pic>
      <xdr:nvPicPr>
        <xdr:cNvPr id="3024" name="Picture 3023" descr="Edit">
          <a:hlinkClick xmlns:r="http://schemas.openxmlformats.org/officeDocument/2006/relationships" r:id="rId24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28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3024</xdr:row>
      <xdr:rowOff>0</xdr:rowOff>
    </xdr:from>
    <xdr:to>
      <xdr:col>0</xdr:col>
      <xdr:colOff>152400</xdr:colOff>
      <xdr:row>3024</xdr:row>
      <xdr:rowOff>142875</xdr:rowOff>
    </xdr:to>
    <xdr:pic>
      <xdr:nvPicPr>
        <xdr:cNvPr id="3025" name="Picture 3024" descr="Edit">
          <a:hlinkClick xmlns:r="http://schemas.openxmlformats.org/officeDocument/2006/relationships" r:id="rId24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45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3025</xdr:row>
      <xdr:rowOff>0</xdr:rowOff>
    </xdr:from>
    <xdr:to>
      <xdr:col>0</xdr:col>
      <xdr:colOff>152400</xdr:colOff>
      <xdr:row>3025</xdr:row>
      <xdr:rowOff>142875</xdr:rowOff>
    </xdr:to>
    <xdr:pic>
      <xdr:nvPicPr>
        <xdr:cNvPr id="3026" name="Picture 3025" descr="Edit">
          <a:hlinkClick xmlns:r="http://schemas.openxmlformats.org/officeDocument/2006/relationships" r:id="rId24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62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3026</xdr:row>
      <xdr:rowOff>0</xdr:rowOff>
    </xdr:from>
    <xdr:to>
      <xdr:col>0</xdr:col>
      <xdr:colOff>152400</xdr:colOff>
      <xdr:row>3026</xdr:row>
      <xdr:rowOff>142875</xdr:rowOff>
    </xdr:to>
    <xdr:pic>
      <xdr:nvPicPr>
        <xdr:cNvPr id="3027" name="Picture 3026" descr="Edit">
          <a:hlinkClick xmlns:r="http://schemas.openxmlformats.org/officeDocument/2006/relationships" r:id="rId24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79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3027</xdr:row>
      <xdr:rowOff>0</xdr:rowOff>
    </xdr:from>
    <xdr:to>
      <xdr:col>0</xdr:col>
      <xdr:colOff>152400</xdr:colOff>
      <xdr:row>3027</xdr:row>
      <xdr:rowOff>142875</xdr:rowOff>
    </xdr:to>
    <xdr:pic>
      <xdr:nvPicPr>
        <xdr:cNvPr id="3028" name="Picture 3027" descr="Edit">
          <a:hlinkClick xmlns:r="http://schemas.openxmlformats.org/officeDocument/2006/relationships" r:id="rId24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96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3028</xdr:row>
      <xdr:rowOff>0</xdr:rowOff>
    </xdr:from>
    <xdr:to>
      <xdr:col>0</xdr:col>
      <xdr:colOff>152400</xdr:colOff>
      <xdr:row>3028</xdr:row>
      <xdr:rowOff>142875</xdr:rowOff>
    </xdr:to>
    <xdr:pic>
      <xdr:nvPicPr>
        <xdr:cNvPr id="3029" name="Picture 3028" descr="Edit">
          <a:hlinkClick xmlns:r="http://schemas.openxmlformats.org/officeDocument/2006/relationships" r:id="rId24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4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3029</xdr:row>
      <xdr:rowOff>0</xdr:rowOff>
    </xdr:from>
    <xdr:to>
      <xdr:col>0</xdr:col>
      <xdr:colOff>152400</xdr:colOff>
      <xdr:row>3029</xdr:row>
      <xdr:rowOff>142875</xdr:rowOff>
    </xdr:to>
    <xdr:pic>
      <xdr:nvPicPr>
        <xdr:cNvPr id="3030" name="Picture 3029" descr="Edit">
          <a:hlinkClick xmlns:r="http://schemas.openxmlformats.org/officeDocument/2006/relationships" r:id="rId24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31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3030</xdr:row>
      <xdr:rowOff>0</xdr:rowOff>
    </xdr:from>
    <xdr:to>
      <xdr:col>0</xdr:col>
      <xdr:colOff>152400</xdr:colOff>
      <xdr:row>3030</xdr:row>
      <xdr:rowOff>142875</xdr:rowOff>
    </xdr:to>
    <xdr:pic>
      <xdr:nvPicPr>
        <xdr:cNvPr id="3031" name="Picture 3030" descr="Edit">
          <a:hlinkClick xmlns:r="http://schemas.openxmlformats.org/officeDocument/2006/relationships" r:id="rId24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48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3031</xdr:row>
      <xdr:rowOff>0</xdr:rowOff>
    </xdr:from>
    <xdr:to>
      <xdr:col>0</xdr:col>
      <xdr:colOff>152400</xdr:colOff>
      <xdr:row>3031</xdr:row>
      <xdr:rowOff>142875</xdr:rowOff>
    </xdr:to>
    <xdr:pic>
      <xdr:nvPicPr>
        <xdr:cNvPr id="3032" name="Picture 3031" descr="Edit">
          <a:hlinkClick xmlns:r="http://schemas.openxmlformats.org/officeDocument/2006/relationships" r:id="rId24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65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3032</xdr:row>
      <xdr:rowOff>0</xdr:rowOff>
    </xdr:from>
    <xdr:to>
      <xdr:col>0</xdr:col>
      <xdr:colOff>152400</xdr:colOff>
      <xdr:row>3032</xdr:row>
      <xdr:rowOff>142875</xdr:rowOff>
    </xdr:to>
    <xdr:pic>
      <xdr:nvPicPr>
        <xdr:cNvPr id="3033" name="Picture 3032" descr="Edit">
          <a:hlinkClick xmlns:r="http://schemas.openxmlformats.org/officeDocument/2006/relationships" r:id="rId24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82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3033</xdr:row>
      <xdr:rowOff>0</xdr:rowOff>
    </xdr:from>
    <xdr:to>
      <xdr:col>0</xdr:col>
      <xdr:colOff>152400</xdr:colOff>
      <xdr:row>3033</xdr:row>
      <xdr:rowOff>142875</xdr:rowOff>
    </xdr:to>
    <xdr:pic>
      <xdr:nvPicPr>
        <xdr:cNvPr id="3034" name="Picture 3033" descr="Edit">
          <a:hlinkClick xmlns:r="http://schemas.openxmlformats.org/officeDocument/2006/relationships" r:id="rId24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99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3034</xdr:row>
      <xdr:rowOff>0</xdr:rowOff>
    </xdr:from>
    <xdr:to>
      <xdr:col>0</xdr:col>
      <xdr:colOff>152400</xdr:colOff>
      <xdr:row>3034</xdr:row>
      <xdr:rowOff>142875</xdr:rowOff>
    </xdr:to>
    <xdr:pic>
      <xdr:nvPicPr>
        <xdr:cNvPr id="3035" name="Picture 3034" descr="Edit">
          <a:hlinkClick xmlns:r="http://schemas.openxmlformats.org/officeDocument/2006/relationships" r:id="rId24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16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3035</xdr:row>
      <xdr:rowOff>0</xdr:rowOff>
    </xdr:from>
    <xdr:to>
      <xdr:col>0</xdr:col>
      <xdr:colOff>152400</xdr:colOff>
      <xdr:row>3035</xdr:row>
      <xdr:rowOff>142875</xdr:rowOff>
    </xdr:to>
    <xdr:pic>
      <xdr:nvPicPr>
        <xdr:cNvPr id="3036" name="Picture 3035" descr="Edit">
          <a:hlinkClick xmlns:r="http://schemas.openxmlformats.org/officeDocument/2006/relationships" r:id="rId24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34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3036</xdr:row>
      <xdr:rowOff>0</xdr:rowOff>
    </xdr:from>
    <xdr:to>
      <xdr:col>0</xdr:col>
      <xdr:colOff>152400</xdr:colOff>
      <xdr:row>3036</xdr:row>
      <xdr:rowOff>142875</xdr:rowOff>
    </xdr:to>
    <xdr:pic>
      <xdr:nvPicPr>
        <xdr:cNvPr id="3037" name="Picture 3036" descr="Edit">
          <a:hlinkClick xmlns:r="http://schemas.openxmlformats.org/officeDocument/2006/relationships" r:id="rId24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51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3037</xdr:row>
      <xdr:rowOff>0</xdr:rowOff>
    </xdr:from>
    <xdr:to>
      <xdr:col>0</xdr:col>
      <xdr:colOff>152400</xdr:colOff>
      <xdr:row>3037</xdr:row>
      <xdr:rowOff>142875</xdr:rowOff>
    </xdr:to>
    <xdr:pic>
      <xdr:nvPicPr>
        <xdr:cNvPr id="3038" name="Picture 3037" descr="Edit">
          <a:hlinkClick xmlns:r="http://schemas.openxmlformats.org/officeDocument/2006/relationships" r:id="rId24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68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3038</xdr:row>
      <xdr:rowOff>0</xdr:rowOff>
    </xdr:from>
    <xdr:to>
      <xdr:col>0</xdr:col>
      <xdr:colOff>152400</xdr:colOff>
      <xdr:row>3038</xdr:row>
      <xdr:rowOff>142875</xdr:rowOff>
    </xdr:to>
    <xdr:pic>
      <xdr:nvPicPr>
        <xdr:cNvPr id="3039" name="Picture 3038" descr="Edit">
          <a:hlinkClick xmlns:r="http://schemas.openxmlformats.org/officeDocument/2006/relationships" r:id="rId24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85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3039</xdr:row>
      <xdr:rowOff>0</xdr:rowOff>
    </xdr:from>
    <xdr:to>
      <xdr:col>0</xdr:col>
      <xdr:colOff>152400</xdr:colOff>
      <xdr:row>3039</xdr:row>
      <xdr:rowOff>142875</xdr:rowOff>
    </xdr:to>
    <xdr:pic>
      <xdr:nvPicPr>
        <xdr:cNvPr id="3040" name="Picture 3039" descr="Edit">
          <a:hlinkClick xmlns:r="http://schemas.openxmlformats.org/officeDocument/2006/relationships" r:id="rId2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02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3040</xdr:row>
      <xdr:rowOff>0</xdr:rowOff>
    </xdr:from>
    <xdr:to>
      <xdr:col>0</xdr:col>
      <xdr:colOff>152400</xdr:colOff>
      <xdr:row>3040</xdr:row>
      <xdr:rowOff>142875</xdr:rowOff>
    </xdr:to>
    <xdr:pic>
      <xdr:nvPicPr>
        <xdr:cNvPr id="3041" name="Picture 3040" descr="Edit">
          <a:hlinkClick xmlns:r="http://schemas.openxmlformats.org/officeDocument/2006/relationships" r:id="rId24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19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3041</xdr:row>
      <xdr:rowOff>0</xdr:rowOff>
    </xdr:from>
    <xdr:to>
      <xdr:col>0</xdr:col>
      <xdr:colOff>152400</xdr:colOff>
      <xdr:row>3041</xdr:row>
      <xdr:rowOff>142875</xdr:rowOff>
    </xdr:to>
    <xdr:pic>
      <xdr:nvPicPr>
        <xdr:cNvPr id="3042" name="Picture 3041" descr="Edit">
          <a:hlinkClick xmlns:r="http://schemas.openxmlformats.org/officeDocument/2006/relationships" r:id="rId24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36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3042</xdr:row>
      <xdr:rowOff>0</xdr:rowOff>
    </xdr:from>
    <xdr:to>
      <xdr:col>0</xdr:col>
      <xdr:colOff>152400</xdr:colOff>
      <xdr:row>3042</xdr:row>
      <xdr:rowOff>142875</xdr:rowOff>
    </xdr:to>
    <xdr:pic>
      <xdr:nvPicPr>
        <xdr:cNvPr id="3043" name="Picture 3042" descr="Edit">
          <a:hlinkClick xmlns:r="http://schemas.openxmlformats.org/officeDocument/2006/relationships" r:id="rId24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54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3043</xdr:row>
      <xdr:rowOff>0</xdr:rowOff>
    </xdr:from>
    <xdr:to>
      <xdr:col>0</xdr:col>
      <xdr:colOff>152400</xdr:colOff>
      <xdr:row>3043</xdr:row>
      <xdr:rowOff>142875</xdr:rowOff>
    </xdr:to>
    <xdr:pic>
      <xdr:nvPicPr>
        <xdr:cNvPr id="3044" name="Picture 3043" descr="Edit">
          <a:hlinkClick xmlns:r="http://schemas.openxmlformats.org/officeDocument/2006/relationships" r:id="rId24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71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3044</xdr:row>
      <xdr:rowOff>0</xdr:rowOff>
    </xdr:from>
    <xdr:to>
      <xdr:col>0</xdr:col>
      <xdr:colOff>152400</xdr:colOff>
      <xdr:row>3044</xdr:row>
      <xdr:rowOff>142875</xdr:rowOff>
    </xdr:to>
    <xdr:pic>
      <xdr:nvPicPr>
        <xdr:cNvPr id="3045" name="Picture 3044" descr="Edit">
          <a:hlinkClick xmlns:r="http://schemas.openxmlformats.org/officeDocument/2006/relationships" r:id="rId24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8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3045</xdr:row>
      <xdr:rowOff>0</xdr:rowOff>
    </xdr:from>
    <xdr:to>
      <xdr:col>0</xdr:col>
      <xdr:colOff>152400</xdr:colOff>
      <xdr:row>3045</xdr:row>
      <xdr:rowOff>142875</xdr:rowOff>
    </xdr:to>
    <xdr:pic>
      <xdr:nvPicPr>
        <xdr:cNvPr id="3046" name="Picture 3045" descr="Edit">
          <a:hlinkClick xmlns:r="http://schemas.openxmlformats.org/officeDocument/2006/relationships" r:id="rId24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05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3046</xdr:row>
      <xdr:rowOff>0</xdr:rowOff>
    </xdr:from>
    <xdr:to>
      <xdr:col>0</xdr:col>
      <xdr:colOff>152400</xdr:colOff>
      <xdr:row>3046</xdr:row>
      <xdr:rowOff>142875</xdr:rowOff>
    </xdr:to>
    <xdr:pic>
      <xdr:nvPicPr>
        <xdr:cNvPr id="3047" name="Picture 3046" descr="Edit">
          <a:hlinkClick xmlns:r="http://schemas.openxmlformats.org/officeDocument/2006/relationships" r:id="rId24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22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3047</xdr:row>
      <xdr:rowOff>0</xdr:rowOff>
    </xdr:from>
    <xdr:to>
      <xdr:col>0</xdr:col>
      <xdr:colOff>152400</xdr:colOff>
      <xdr:row>3047</xdr:row>
      <xdr:rowOff>142875</xdr:rowOff>
    </xdr:to>
    <xdr:pic>
      <xdr:nvPicPr>
        <xdr:cNvPr id="3048" name="Picture 3047" descr="Edit">
          <a:hlinkClick xmlns:r="http://schemas.openxmlformats.org/officeDocument/2006/relationships" r:id="rId24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39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3048</xdr:row>
      <xdr:rowOff>0</xdr:rowOff>
    </xdr:from>
    <xdr:to>
      <xdr:col>0</xdr:col>
      <xdr:colOff>152400</xdr:colOff>
      <xdr:row>3048</xdr:row>
      <xdr:rowOff>142875</xdr:rowOff>
    </xdr:to>
    <xdr:pic>
      <xdr:nvPicPr>
        <xdr:cNvPr id="3049" name="Picture 3048" descr="Edit">
          <a:hlinkClick xmlns:r="http://schemas.openxmlformats.org/officeDocument/2006/relationships" r:id="rId24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57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3049</xdr:row>
      <xdr:rowOff>0</xdr:rowOff>
    </xdr:from>
    <xdr:to>
      <xdr:col>0</xdr:col>
      <xdr:colOff>152400</xdr:colOff>
      <xdr:row>3049</xdr:row>
      <xdr:rowOff>142875</xdr:rowOff>
    </xdr:to>
    <xdr:pic>
      <xdr:nvPicPr>
        <xdr:cNvPr id="3050" name="Picture 3049" descr="Edit">
          <a:hlinkClick xmlns:r="http://schemas.openxmlformats.org/officeDocument/2006/relationships" r:id="rId24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74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3050</xdr:row>
      <xdr:rowOff>0</xdr:rowOff>
    </xdr:from>
    <xdr:to>
      <xdr:col>0</xdr:col>
      <xdr:colOff>152400</xdr:colOff>
      <xdr:row>3050</xdr:row>
      <xdr:rowOff>142875</xdr:rowOff>
    </xdr:to>
    <xdr:pic>
      <xdr:nvPicPr>
        <xdr:cNvPr id="3051" name="Picture 3050" descr="Edit">
          <a:hlinkClick xmlns:r="http://schemas.openxmlformats.org/officeDocument/2006/relationships" r:id="rId24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91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3051</xdr:row>
      <xdr:rowOff>0</xdr:rowOff>
    </xdr:from>
    <xdr:to>
      <xdr:col>0</xdr:col>
      <xdr:colOff>152400</xdr:colOff>
      <xdr:row>3051</xdr:row>
      <xdr:rowOff>142875</xdr:rowOff>
    </xdr:to>
    <xdr:pic>
      <xdr:nvPicPr>
        <xdr:cNvPr id="3052" name="Picture 3051" descr="Edit">
          <a:hlinkClick xmlns:r="http://schemas.openxmlformats.org/officeDocument/2006/relationships" r:id="rId24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08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3052</xdr:row>
      <xdr:rowOff>0</xdr:rowOff>
    </xdr:from>
    <xdr:to>
      <xdr:col>0</xdr:col>
      <xdr:colOff>152400</xdr:colOff>
      <xdr:row>3052</xdr:row>
      <xdr:rowOff>142875</xdr:rowOff>
    </xdr:to>
    <xdr:pic>
      <xdr:nvPicPr>
        <xdr:cNvPr id="3053" name="Picture 3052" descr="Edit">
          <a:hlinkClick xmlns:r="http://schemas.openxmlformats.org/officeDocument/2006/relationships" r:id="rId24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25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3053</xdr:row>
      <xdr:rowOff>0</xdr:rowOff>
    </xdr:from>
    <xdr:to>
      <xdr:col>0</xdr:col>
      <xdr:colOff>152400</xdr:colOff>
      <xdr:row>3053</xdr:row>
      <xdr:rowOff>142875</xdr:rowOff>
    </xdr:to>
    <xdr:pic>
      <xdr:nvPicPr>
        <xdr:cNvPr id="3054" name="Picture 3053" descr="Edit">
          <a:hlinkClick xmlns:r="http://schemas.openxmlformats.org/officeDocument/2006/relationships" r:id="rId24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42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3054</xdr:row>
      <xdr:rowOff>0</xdr:rowOff>
    </xdr:from>
    <xdr:to>
      <xdr:col>0</xdr:col>
      <xdr:colOff>152400</xdr:colOff>
      <xdr:row>3054</xdr:row>
      <xdr:rowOff>142875</xdr:rowOff>
    </xdr:to>
    <xdr:pic>
      <xdr:nvPicPr>
        <xdr:cNvPr id="3055" name="Picture 3054" descr="Edit">
          <a:hlinkClick xmlns:r="http://schemas.openxmlformats.org/officeDocument/2006/relationships" r:id="rId24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59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3055</xdr:row>
      <xdr:rowOff>0</xdr:rowOff>
    </xdr:from>
    <xdr:to>
      <xdr:col>0</xdr:col>
      <xdr:colOff>152400</xdr:colOff>
      <xdr:row>3055</xdr:row>
      <xdr:rowOff>142875</xdr:rowOff>
    </xdr:to>
    <xdr:pic>
      <xdr:nvPicPr>
        <xdr:cNvPr id="3056" name="Picture 3055" descr="Edit">
          <a:hlinkClick xmlns:r="http://schemas.openxmlformats.org/officeDocument/2006/relationships" r:id="rId24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77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3056</xdr:row>
      <xdr:rowOff>0</xdr:rowOff>
    </xdr:from>
    <xdr:to>
      <xdr:col>0</xdr:col>
      <xdr:colOff>152400</xdr:colOff>
      <xdr:row>3056</xdr:row>
      <xdr:rowOff>142875</xdr:rowOff>
    </xdr:to>
    <xdr:pic>
      <xdr:nvPicPr>
        <xdr:cNvPr id="3057" name="Picture 3056" descr="Edit">
          <a:hlinkClick xmlns:r="http://schemas.openxmlformats.org/officeDocument/2006/relationships" r:id="rId24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94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3057</xdr:row>
      <xdr:rowOff>0</xdr:rowOff>
    </xdr:from>
    <xdr:to>
      <xdr:col>0</xdr:col>
      <xdr:colOff>152400</xdr:colOff>
      <xdr:row>3057</xdr:row>
      <xdr:rowOff>142875</xdr:rowOff>
    </xdr:to>
    <xdr:pic>
      <xdr:nvPicPr>
        <xdr:cNvPr id="3058" name="Picture 3057" descr="Edit">
          <a:hlinkClick xmlns:r="http://schemas.openxmlformats.org/officeDocument/2006/relationships" r:id="rId24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11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3058</xdr:row>
      <xdr:rowOff>0</xdr:rowOff>
    </xdr:from>
    <xdr:to>
      <xdr:col>0</xdr:col>
      <xdr:colOff>152400</xdr:colOff>
      <xdr:row>3058</xdr:row>
      <xdr:rowOff>142875</xdr:rowOff>
    </xdr:to>
    <xdr:pic>
      <xdr:nvPicPr>
        <xdr:cNvPr id="3059" name="Picture 3058" descr="Edit">
          <a:hlinkClick xmlns:r="http://schemas.openxmlformats.org/officeDocument/2006/relationships" r:id="rId24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28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3059</xdr:row>
      <xdr:rowOff>0</xdr:rowOff>
    </xdr:from>
    <xdr:to>
      <xdr:col>0</xdr:col>
      <xdr:colOff>152400</xdr:colOff>
      <xdr:row>3059</xdr:row>
      <xdr:rowOff>142875</xdr:rowOff>
    </xdr:to>
    <xdr:pic>
      <xdr:nvPicPr>
        <xdr:cNvPr id="3060" name="Picture 3059" descr="Edit">
          <a:hlinkClick xmlns:r="http://schemas.openxmlformats.org/officeDocument/2006/relationships" r:id="rId24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45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3060</xdr:row>
      <xdr:rowOff>0</xdr:rowOff>
    </xdr:from>
    <xdr:to>
      <xdr:col>0</xdr:col>
      <xdr:colOff>152400</xdr:colOff>
      <xdr:row>3060</xdr:row>
      <xdr:rowOff>142875</xdr:rowOff>
    </xdr:to>
    <xdr:pic>
      <xdr:nvPicPr>
        <xdr:cNvPr id="3061" name="Picture 3060" descr="Edit">
          <a:hlinkClick xmlns:r="http://schemas.openxmlformats.org/officeDocument/2006/relationships" r:id="rId24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2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3061</xdr:row>
      <xdr:rowOff>0</xdr:rowOff>
    </xdr:from>
    <xdr:to>
      <xdr:col>0</xdr:col>
      <xdr:colOff>152400</xdr:colOff>
      <xdr:row>3061</xdr:row>
      <xdr:rowOff>142875</xdr:rowOff>
    </xdr:to>
    <xdr:pic>
      <xdr:nvPicPr>
        <xdr:cNvPr id="3062" name="Picture 3061" descr="Edit">
          <a:hlinkClick xmlns:r="http://schemas.openxmlformats.org/officeDocument/2006/relationships" r:id="rId24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79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3062</xdr:row>
      <xdr:rowOff>0</xdr:rowOff>
    </xdr:from>
    <xdr:to>
      <xdr:col>0</xdr:col>
      <xdr:colOff>152400</xdr:colOff>
      <xdr:row>3062</xdr:row>
      <xdr:rowOff>142875</xdr:rowOff>
    </xdr:to>
    <xdr:pic>
      <xdr:nvPicPr>
        <xdr:cNvPr id="3063" name="Picture 3062" descr="Edit">
          <a:hlinkClick xmlns:r="http://schemas.openxmlformats.org/officeDocument/2006/relationships" r:id="rId24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97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3063</xdr:row>
      <xdr:rowOff>0</xdr:rowOff>
    </xdr:from>
    <xdr:to>
      <xdr:col>0</xdr:col>
      <xdr:colOff>152400</xdr:colOff>
      <xdr:row>3063</xdr:row>
      <xdr:rowOff>142875</xdr:rowOff>
    </xdr:to>
    <xdr:pic>
      <xdr:nvPicPr>
        <xdr:cNvPr id="3064" name="Picture 3063" descr="Edit">
          <a:hlinkClick xmlns:r="http://schemas.openxmlformats.org/officeDocument/2006/relationships" r:id="rId24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14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3064</xdr:row>
      <xdr:rowOff>0</xdr:rowOff>
    </xdr:from>
    <xdr:to>
      <xdr:col>0</xdr:col>
      <xdr:colOff>152400</xdr:colOff>
      <xdr:row>3064</xdr:row>
      <xdr:rowOff>142875</xdr:rowOff>
    </xdr:to>
    <xdr:pic>
      <xdr:nvPicPr>
        <xdr:cNvPr id="3065" name="Picture 3064" descr="Edit">
          <a:hlinkClick xmlns:r="http://schemas.openxmlformats.org/officeDocument/2006/relationships" r:id="rId24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31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3065</xdr:row>
      <xdr:rowOff>0</xdr:rowOff>
    </xdr:from>
    <xdr:to>
      <xdr:col>0</xdr:col>
      <xdr:colOff>152400</xdr:colOff>
      <xdr:row>3065</xdr:row>
      <xdr:rowOff>142875</xdr:rowOff>
    </xdr:to>
    <xdr:pic>
      <xdr:nvPicPr>
        <xdr:cNvPr id="3066" name="Picture 3065" descr="Edit">
          <a:hlinkClick xmlns:r="http://schemas.openxmlformats.org/officeDocument/2006/relationships" r:id="rId24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48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3066</xdr:row>
      <xdr:rowOff>0</xdr:rowOff>
    </xdr:from>
    <xdr:to>
      <xdr:col>0</xdr:col>
      <xdr:colOff>152400</xdr:colOff>
      <xdr:row>3066</xdr:row>
      <xdr:rowOff>142875</xdr:rowOff>
    </xdr:to>
    <xdr:pic>
      <xdr:nvPicPr>
        <xdr:cNvPr id="3067" name="Picture 3066" descr="Edit">
          <a:hlinkClick xmlns:r="http://schemas.openxmlformats.org/officeDocument/2006/relationships" r:id="rId24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65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3067</xdr:row>
      <xdr:rowOff>0</xdr:rowOff>
    </xdr:from>
    <xdr:to>
      <xdr:col>0</xdr:col>
      <xdr:colOff>152400</xdr:colOff>
      <xdr:row>3067</xdr:row>
      <xdr:rowOff>142875</xdr:rowOff>
    </xdr:to>
    <xdr:pic>
      <xdr:nvPicPr>
        <xdr:cNvPr id="3068" name="Picture 3067" descr="Edit">
          <a:hlinkClick xmlns:r="http://schemas.openxmlformats.org/officeDocument/2006/relationships" r:id="rId24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82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3068</xdr:row>
      <xdr:rowOff>0</xdr:rowOff>
    </xdr:from>
    <xdr:to>
      <xdr:col>0</xdr:col>
      <xdr:colOff>152400</xdr:colOff>
      <xdr:row>3068</xdr:row>
      <xdr:rowOff>142875</xdr:rowOff>
    </xdr:to>
    <xdr:pic>
      <xdr:nvPicPr>
        <xdr:cNvPr id="3069" name="Picture 3068" descr="Edit">
          <a:hlinkClick xmlns:r="http://schemas.openxmlformats.org/officeDocument/2006/relationships" r:id="rId2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99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3069</xdr:row>
      <xdr:rowOff>0</xdr:rowOff>
    </xdr:from>
    <xdr:to>
      <xdr:col>0</xdr:col>
      <xdr:colOff>152400</xdr:colOff>
      <xdr:row>3069</xdr:row>
      <xdr:rowOff>142875</xdr:rowOff>
    </xdr:to>
    <xdr:pic>
      <xdr:nvPicPr>
        <xdr:cNvPr id="3070" name="Picture 3069" descr="Edit">
          <a:hlinkClick xmlns:r="http://schemas.openxmlformats.org/officeDocument/2006/relationships" r:id="rId2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17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3070</xdr:row>
      <xdr:rowOff>0</xdr:rowOff>
    </xdr:from>
    <xdr:to>
      <xdr:col>0</xdr:col>
      <xdr:colOff>152400</xdr:colOff>
      <xdr:row>3070</xdr:row>
      <xdr:rowOff>142875</xdr:rowOff>
    </xdr:to>
    <xdr:pic>
      <xdr:nvPicPr>
        <xdr:cNvPr id="3071" name="Picture 3070" descr="Edit">
          <a:hlinkClick xmlns:r="http://schemas.openxmlformats.org/officeDocument/2006/relationships" r:id="rId2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34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3071</xdr:row>
      <xdr:rowOff>0</xdr:rowOff>
    </xdr:from>
    <xdr:to>
      <xdr:col>0</xdr:col>
      <xdr:colOff>152400</xdr:colOff>
      <xdr:row>3071</xdr:row>
      <xdr:rowOff>142875</xdr:rowOff>
    </xdr:to>
    <xdr:pic>
      <xdr:nvPicPr>
        <xdr:cNvPr id="3072" name="Picture 3071" descr="Edit">
          <a:hlinkClick xmlns:r="http://schemas.openxmlformats.org/officeDocument/2006/relationships" r:id="rId24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1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3072</xdr:row>
      <xdr:rowOff>0</xdr:rowOff>
    </xdr:from>
    <xdr:to>
      <xdr:col>0</xdr:col>
      <xdr:colOff>152400</xdr:colOff>
      <xdr:row>3072</xdr:row>
      <xdr:rowOff>142875</xdr:rowOff>
    </xdr:to>
    <xdr:pic>
      <xdr:nvPicPr>
        <xdr:cNvPr id="3073" name="Picture 3072" descr="Edit">
          <a:hlinkClick xmlns:r="http://schemas.openxmlformats.org/officeDocument/2006/relationships" r:id="rId2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68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3073</xdr:row>
      <xdr:rowOff>0</xdr:rowOff>
    </xdr:from>
    <xdr:to>
      <xdr:col>0</xdr:col>
      <xdr:colOff>152400</xdr:colOff>
      <xdr:row>3073</xdr:row>
      <xdr:rowOff>142875</xdr:rowOff>
    </xdr:to>
    <xdr:pic>
      <xdr:nvPicPr>
        <xdr:cNvPr id="3074" name="Picture 3073" descr="Edit">
          <a:hlinkClick xmlns:r="http://schemas.openxmlformats.org/officeDocument/2006/relationships" r:id="rId2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85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3074</xdr:row>
      <xdr:rowOff>0</xdr:rowOff>
    </xdr:from>
    <xdr:to>
      <xdr:col>0</xdr:col>
      <xdr:colOff>152400</xdr:colOff>
      <xdr:row>3074</xdr:row>
      <xdr:rowOff>142875</xdr:rowOff>
    </xdr:to>
    <xdr:pic>
      <xdr:nvPicPr>
        <xdr:cNvPr id="3075" name="Picture 3074" descr="Edit">
          <a:hlinkClick xmlns:r="http://schemas.openxmlformats.org/officeDocument/2006/relationships" r:id="rId24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2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3075</xdr:row>
      <xdr:rowOff>0</xdr:rowOff>
    </xdr:from>
    <xdr:to>
      <xdr:col>0</xdr:col>
      <xdr:colOff>152400</xdr:colOff>
      <xdr:row>3075</xdr:row>
      <xdr:rowOff>142875</xdr:rowOff>
    </xdr:to>
    <xdr:pic>
      <xdr:nvPicPr>
        <xdr:cNvPr id="3076" name="Picture 3075" descr="Edit">
          <a:hlinkClick xmlns:r="http://schemas.openxmlformats.org/officeDocument/2006/relationships" r:id="rId24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19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3076</xdr:row>
      <xdr:rowOff>0</xdr:rowOff>
    </xdr:from>
    <xdr:to>
      <xdr:col>0</xdr:col>
      <xdr:colOff>152400</xdr:colOff>
      <xdr:row>3076</xdr:row>
      <xdr:rowOff>142875</xdr:rowOff>
    </xdr:to>
    <xdr:pic>
      <xdr:nvPicPr>
        <xdr:cNvPr id="3077" name="Picture 3076" descr="Edit">
          <a:hlinkClick xmlns:r="http://schemas.openxmlformats.org/officeDocument/2006/relationships" r:id="rId24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7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3077</xdr:row>
      <xdr:rowOff>0</xdr:rowOff>
    </xdr:from>
    <xdr:to>
      <xdr:col>0</xdr:col>
      <xdr:colOff>152400</xdr:colOff>
      <xdr:row>3077</xdr:row>
      <xdr:rowOff>142875</xdr:rowOff>
    </xdr:to>
    <xdr:pic>
      <xdr:nvPicPr>
        <xdr:cNvPr id="3078" name="Picture 3077" descr="Edit">
          <a:hlinkClick xmlns:r="http://schemas.openxmlformats.org/officeDocument/2006/relationships" r:id="rId24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54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3078</xdr:row>
      <xdr:rowOff>0</xdr:rowOff>
    </xdr:from>
    <xdr:to>
      <xdr:col>0</xdr:col>
      <xdr:colOff>152400</xdr:colOff>
      <xdr:row>3078</xdr:row>
      <xdr:rowOff>142875</xdr:rowOff>
    </xdr:to>
    <xdr:pic>
      <xdr:nvPicPr>
        <xdr:cNvPr id="3079" name="Picture 3078" descr="Edit">
          <a:hlinkClick xmlns:r="http://schemas.openxmlformats.org/officeDocument/2006/relationships" r:id="rId24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71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3079</xdr:row>
      <xdr:rowOff>0</xdr:rowOff>
    </xdr:from>
    <xdr:to>
      <xdr:col>0</xdr:col>
      <xdr:colOff>152400</xdr:colOff>
      <xdr:row>3079</xdr:row>
      <xdr:rowOff>142875</xdr:rowOff>
    </xdr:to>
    <xdr:pic>
      <xdr:nvPicPr>
        <xdr:cNvPr id="3080" name="Picture 3079" descr="Edit">
          <a:hlinkClick xmlns:r="http://schemas.openxmlformats.org/officeDocument/2006/relationships" r:id="rId24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88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3080</xdr:row>
      <xdr:rowOff>0</xdr:rowOff>
    </xdr:from>
    <xdr:to>
      <xdr:col>0</xdr:col>
      <xdr:colOff>152400</xdr:colOff>
      <xdr:row>3080</xdr:row>
      <xdr:rowOff>142875</xdr:rowOff>
    </xdr:to>
    <xdr:pic>
      <xdr:nvPicPr>
        <xdr:cNvPr id="3081" name="Picture 3080" descr="Edit">
          <a:hlinkClick xmlns:r="http://schemas.openxmlformats.org/officeDocument/2006/relationships" r:id="rId24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5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3081</xdr:row>
      <xdr:rowOff>0</xdr:rowOff>
    </xdr:from>
    <xdr:to>
      <xdr:col>0</xdr:col>
      <xdr:colOff>152400</xdr:colOff>
      <xdr:row>3081</xdr:row>
      <xdr:rowOff>142875</xdr:rowOff>
    </xdr:to>
    <xdr:pic>
      <xdr:nvPicPr>
        <xdr:cNvPr id="3082" name="Picture 3081" descr="Edit">
          <a:hlinkClick xmlns:r="http://schemas.openxmlformats.org/officeDocument/2006/relationships" r:id="rId24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22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3082</xdr:row>
      <xdr:rowOff>0</xdr:rowOff>
    </xdr:from>
    <xdr:to>
      <xdr:col>0</xdr:col>
      <xdr:colOff>152400</xdr:colOff>
      <xdr:row>3082</xdr:row>
      <xdr:rowOff>142875</xdr:rowOff>
    </xdr:to>
    <xdr:pic>
      <xdr:nvPicPr>
        <xdr:cNvPr id="3083" name="Picture 3082" descr="Edit">
          <a:hlinkClick xmlns:r="http://schemas.openxmlformats.org/officeDocument/2006/relationships" r:id="rId24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39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3083</xdr:row>
      <xdr:rowOff>0</xdr:rowOff>
    </xdr:from>
    <xdr:to>
      <xdr:col>0</xdr:col>
      <xdr:colOff>152400</xdr:colOff>
      <xdr:row>3083</xdr:row>
      <xdr:rowOff>142875</xdr:rowOff>
    </xdr:to>
    <xdr:pic>
      <xdr:nvPicPr>
        <xdr:cNvPr id="3084" name="Picture 3083" descr="Edit">
          <a:hlinkClick xmlns:r="http://schemas.openxmlformats.org/officeDocument/2006/relationships" r:id="rId24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57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3084</xdr:row>
      <xdr:rowOff>0</xdr:rowOff>
    </xdr:from>
    <xdr:to>
      <xdr:col>0</xdr:col>
      <xdr:colOff>152400</xdr:colOff>
      <xdr:row>3084</xdr:row>
      <xdr:rowOff>142875</xdr:rowOff>
    </xdr:to>
    <xdr:pic>
      <xdr:nvPicPr>
        <xdr:cNvPr id="3085" name="Picture 3084" descr="Edit">
          <a:hlinkClick xmlns:r="http://schemas.openxmlformats.org/officeDocument/2006/relationships" r:id="rId24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74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3085</xdr:row>
      <xdr:rowOff>0</xdr:rowOff>
    </xdr:from>
    <xdr:to>
      <xdr:col>0</xdr:col>
      <xdr:colOff>152400</xdr:colOff>
      <xdr:row>3085</xdr:row>
      <xdr:rowOff>142875</xdr:rowOff>
    </xdr:to>
    <xdr:pic>
      <xdr:nvPicPr>
        <xdr:cNvPr id="3086" name="Picture 3085" descr="Edit">
          <a:hlinkClick xmlns:r="http://schemas.openxmlformats.org/officeDocument/2006/relationships" r:id="rId24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91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3086</xdr:row>
      <xdr:rowOff>0</xdr:rowOff>
    </xdr:from>
    <xdr:to>
      <xdr:col>0</xdr:col>
      <xdr:colOff>152400</xdr:colOff>
      <xdr:row>3086</xdr:row>
      <xdr:rowOff>142875</xdr:rowOff>
    </xdr:to>
    <xdr:pic>
      <xdr:nvPicPr>
        <xdr:cNvPr id="3087" name="Picture 3086" descr="Edit">
          <a:hlinkClick xmlns:r="http://schemas.openxmlformats.org/officeDocument/2006/relationships" r:id="rId24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08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3087</xdr:row>
      <xdr:rowOff>0</xdr:rowOff>
    </xdr:from>
    <xdr:to>
      <xdr:col>0</xdr:col>
      <xdr:colOff>152400</xdr:colOff>
      <xdr:row>3087</xdr:row>
      <xdr:rowOff>142875</xdr:rowOff>
    </xdr:to>
    <xdr:pic>
      <xdr:nvPicPr>
        <xdr:cNvPr id="3088" name="Picture 3087" descr="Edit">
          <a:hlinkClick xmlns:r="http://schemas.openxmlformats.org/officeDocument/2006/relationships" r:id="rId24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25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3088</xdr:row>
      <xdr:rowOff>0</xdr:rowOff>
    </xdr:from>
    <xdr:to>
      <xdr:col>0</xdr:col>
      <xdr:colOff>152400</xdr:colOff>
      <xdr:row>3088</xdr:row>
      <xdr:rowOff>142875</xdr:rowOff>
    </xdr:to>
    <xdr:pic>
      <xdr:nvPicPr>
        <xdr:cNvPr id="3089" name="Picture 3088" descr="Edit">
          <a:hlinkClick xmlns:r="http://schemas.openxmlformats.org/officeDocument/2006/relationships" r:id="rId24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42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3089</xdr:row>
      <xdr:rowOff>0</xdr:rowOff>
    </xdr:from>
    <xdr:to>
      <xdr:col>0</xdr:col>
      <xdr:colOff>152400</xdr:colOff>
      <xdr:row>3089</xdr:row>
      <xdr:rowOff>142875</xdr:rowOff>
    </xdr:to>
    <xdr:pic>
      <xdr:nvPicPr>
        <xdr:cNvPr id="3090" name="Picture 3089" descr="Edit">
          <a:hlinkClick xmlns:r="http://schemas.openxmlformats.org/officeDocument/2006/relationships" r:id="rId24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59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3090</xdr:row>
      <xdr:rowOff>0</xdr:rowOff>
    </xdr:from>
    <xdr:to>
      <xdr:col>0</xdr:col>
      <xdr:colOff>152400</xdr:colOff>
      <xdr:row>3090</xdr:row>
      <xdr:rowOff>142875</xdr:rowOff>
    </xdr:to>
    <xdr:pic>
      <xdr:nvPicPr>
        <xdr:cNvPr id="3091" name="Picture 3090" descr="Edit">
          <a:hlinkClick xmlns:r="http://schemas.openxmlformats.org/officeDocument/2006/relationships" r:id="rId24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77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3091</xdr:row>
      <xdr:rowOff>0</xdr:rowOff>
    </xdr:from>
    <xdr:to>
      <xdr:col>0</xdr:col>
      <xdr:colOff>152400</xdr:colOff>
      <xdr:row>3091</xdr:row>
      <xdr:rowOff>142875</xdr:rowOff>
    </xdr:to>
    <xdr:pic>
      <xdr:nvPicPr>
        <xdr:cNvPr id="3092" name="Picture 3091" descr="Edit">
          <a:hlinkClick xmlns:r="http://schemas.openxmlformats.org/officeDocument/2006/relationships" r:id="rId24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4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3092</xdr:row>
      <xdr:rowOff>0</xdr:rowOff>
    </xdr:from>
    <xdr:to>
      <xdr:col>0</xdr:col>
      <xdr:colOff>152400</xdr:colOff>
      <xdr:row>3092</xdr:row>
      <xdr:rowOff>142875</xdr:rowOff>
    </xdr:to>
    <xdr:pic>
      <xdr:nvPicPr>
        <xdr:cNvPr id="3093" name="Picture 3092" descr="Edit">
          <a:hlinkClick xmlns:r="http://schemas.openxmlformats.org/officeDocument/2006/relationships" r:id="rId24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1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3093</xdr:row>
      <xdr:rowOff>0</xdr:rowOff>
    </xdr:from>
    <xdr:to>
      <xdr:col>0</xdr:col>
      <xdr:colOff>152400</xdr:colOff>
      <xdr:row>3093</xdr:row>
      <xdr:rowOff>142875</xdr:rowOff>
    </xdr:to>
    <xdr:pic>
      <xdr:nvPicPr>
        <xdr:cNvPr id="3094" name="Picture 3093" descr="Edit">
          <a:hlinkClick xmlns:r="http://schemas.openxmlformats.org/officeDocument/2006/relationships" r:id="rId24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28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3094</xdr:row>
      <xdr:rowOff>0</xdr:rowOff>
    </xdr:from>
    <xdr:to>
      <xdr:col>0</xdr:col>
      <xdr:colOff>152400</xdr:colOff>
      <xdr:row>3094</xdr:row>
      <xdr:rowOff>142875</xdr:rowOff>
    </xdr:to>
    <xdr:pic>
      <xdr:nvPicPr>
        <xdr:cNvPr id="3095" name="Picture 3094" descr="Edit">
          <a:hlinkClick xmlns:r="http://schemas.openxmlformats.org/officeDocument/2006/relationships" r:id="rId2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45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3095</xdr:row>
      <xdr:rowOff>0</xdr:rowOff>
    </xdr:from>
    <xdr:to>
      <xdr:col>0</xdr:col>
      <xdr:colOff>152400</xdr:colOff>
      <xdr:row>3095</xdr:row>
      <xdr:rowOff>142875</xdr:rowOff>
    </xdr:to>
    <xdr:pic>
      <xdr:nvPicPr>
        <xdr:cNvPr id="3096" name="Picture 3095" descr="Edit">
          <a:hlinkClick xmlns:r="http://schemas.openxmlformats.org/officeDocument/2006/relationships" r:id="rId2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62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3096</xdr:row>
      <xdr:rowOff>0</xdr:rowOff>
    </xdr:from>
    <xdr:to>
      <xdr:col>0</xdr:col>
      <xdr:colOff>152400</xdr:colOff>
      <xdr:row>3096</xdr:row>
      <xdr:rowOff>142875</xdr:rowOff>
    </xdr:to>
    <xdr:pic>
      <xdr:nvPicPr>
        <xdr:cNvPr id="3097" name="Picture 3096" descr="Edit">
          <a:hlinkClick xmlns:r="http://schemas.openxmlformats.org/officeDocument/2006/relationships" r:id="rId2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79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3097</xdr:row>
      <xdr:rowOff>0</xdr:rowOff>
    </xdr:from>
    <xdr:to>
      <xdr:col>0</xdr:col>
      <xdr:colOff>152400</xdr:colOff>
      <xdr:row>3097</xdr:row>
      <xdr:rowOff>142875</xdr:rowOff>
    </xdr:to>
    <xdr:pic>
      <xdr:nvPicPr>
        <xdr:cNvPr id="3098" name="Picture 3097" descr="Edit">
          <a:hlinkClick xmlns:r="http://schemas.openxmlformats.org/officeDocument/2006/relationships" r:id="rId2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97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3098</xdr:row>
      <xdr:rowOff>0</xdr:rowOff>
    </xdr:from>
    <xdr:to>
      <xdr:col>0</xdr:col>
      <xdr:colOff>152400</xdr:colOff>
      <xdr:row>3098</xdr:row>
      <xdr:rowOff>142875</xdr:rowOff>
    </xdr:to>
    <xdr:pic>
      <xdr:nvPicPr>
        <xdr:cNvPr id="3099" name="Picture 3098" descr="Edit">
          <a:hlinkClick xmlns:r="http://schemas.openxmlformats.org/officeDocument/2006/relationships" r:id="rId2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14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3099</xdr:row>
      <xdr:rowOff>0</xdr:rowOff>
    </xdr:from>
    <xdr:to>
      <xdr:col>0</xdr:col>
      <xdr:colOff>152400</xdr:colOff>
      <xdr:row>3099</xdr:row>
      <xdr:rowOff>142875</xdr:rowOff>
    </xdr:to>
    <xdr:pic>
      <xdr:nvPicPr>
        <xdr:cNvPr id="3100" name="Picture 3099" descr="Edit">
          <a:hlinkClick xmlns:r="http://schemas.openxmlformats.org/officeDocument/2006/relationships" r:id="rId24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31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3100</xdr:row>
      <xdr:rowOff>0</xdr:rowOff>
    </xdr:from>
    <xdr:to>
      <xdr:col>0</xdr:col>
      <xdr:colOff>152400</xdr:colOff>
      <xdr:row>3100</xdr:row>
      <xdr:rowOff>142875</xdr:rowOff>
    </xdr:to>
    <xdr:pic>
      <xdr:nvPicPr>
        <xdr:cNvPr id="3101" name="Picture 3100" descr="Edit">
          <a:hlinkClick xmlns:r="http://schemas.openxmlformats.org/officeDocument/2006/relationships" r:id="rId24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8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3101</xdr:row>
      <xdr:rowOff>0</xdr:rowOff>
    </xdr:from>
    <xdr:to>
      <xdr:col>0</xdr:col>
      <xdr:colOff>152400</xdr:colOff>
      <xdr:row>3101</xdr:row>
      <xdr:rowOff>142875</xdr:rowOff>
    </xdr:to>
    <xdr:pic>
      <xdr:nvPicPr>
        <xdr:cNvPr id="3102" name="Picture 3101" descr="Edit">
          <a:hlinkClick xmlns:r="http://schemas.openxmlformats.org/officeDocument/2006/relationships" r:id="rId24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65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3102</xdr:row>
      <xdr:rowOff>0</xdr:rowOff>
    </xdr:from>
    <xdr:to>
      <xdr:col>0</xdr:col>
      <xdr:colOff>152400</xdr:colOff>
      <xdr:row>3102</xdr:row>
      <xdr:rowOff>142875</xdr:rowOff>
    </xdr:to>
    <xdr:pic>
      <xdr:nvPicPr>
        <xdr:cNvPr id="3103" name="Picture 3102" descr="Edit">
          <a:hlinkClick xmlns:r="http://schemas.openxmlformats.org/officeDocument/2006/relationships" r:id="rId24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82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3103</xdr:row>
      <xdr:rowOff>0</xdr:rowOff>
    </xdr:from>
    <xdr:to>
      <xdr:col>0</xdr:col>
      <xdr:colOff>152400</xdr:colOff>
      <xdr:row>3103</xdr:row>
      <xdr:rowOff>142875</xdr:rowOff>
    </xdr:to>
    <xdr:pic>
      <xdr:nvPicPr>
        <xdr:cNvPr id="3104" name="Picture 3103" descr="Edit">
          <a:hlinkClick xmlns:r="http://schemas.openxmlformats.org/officeDocument/2006/relationships" r:id="rId24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99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3104</xdr:row>
      <xdr:rowOff>0</xdr:rowOff>
    </xdr:from>
    <xdr:to>
      <xdr:col>0</xdr:col>
      <xdr:colOff>152400</xdr:colOff>
      <xdr:row>3104</xdr:row>
      <xdr:rowOff>142875</xdr:rowOff>
    </xdr:to>
    <xdr:pic>
      <xdr:nvPicPr>
        <xdr:cNvPr id="3105" name="Picture 3104" descr="Edit">
          <a:hlinkClick xmlns:r="http://schemas.openxmlformats.org/officeDocument/2006/relationships" r:id="rId24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17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3105</xdr:row>
      <xdr:rowOff>0</xdr:rowOff>
    </xdr:from>
    <xdr:to>
      <xdr:col>0</xdr:col>
      <xdr:colOff>152400</xdr:colOff>
      <xdr:row>3105</xdr:row>
      <xdr:rowOff>142875</xdr:rowOff>
    </xdr:to>
    <xdr:pic>
      <xdr:nvPicPr>
        <xdr:cNvPr id="3106" name="Picture 3105" descr="Edit">
          <a:hlinkClick xmlns:r="http://schemas.openxmlformats.org/officeDocument/2006/relationships" r:id="rId24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34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3106</xdr:row>
      <xdr:rowOff>0</xdr:rowOff>
    </xdr:from>
    <xdr:to>
      <xdr:col>0</xdr:col>
      <xdr:colOff>152400</xdr:colOff>
      <xdr:row>3106</xdr:row>
      <xdr:rowOff>142875</xdr:rowOff>
    </xdr:to>
    <xdr:pic>
      <xdr:nvPicPr>
        <xdr:cNvPr id="3107" name="Picture 3106" descr="Edit">
          <a:hlinkClick xmlns:r="http://schemas.openxmlformats.org/officeDocument/2006/relationships" r:id="rId24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51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3107</xdr:row>
      <xdr:rowOff>0</xdr:rowOff>
    </xdr:from>
    <xdr:to>
      <xdr:col>0</xdr:col>
      <xdr:colOff>152400</xdr:colOff>
      <xdr:row>3107</xdr:row>
      <xdr:rowOff>142875</xdr:rowOff>
    </xdr:to>
    <xdr:pic>
      <xdr:nvPicPr>
        <xdr:cNvPr id="3108" name="Picture 3107" descr="Edit">
          <a:hlinkClick xmlns:r="http://schemas.openxmlformats.org/officeDocument/2006/relationships" r:id="rId2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68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3108</xdr:row>
      <xdr:rowOff>0</xdr:rowOff>
    </xdr:from>
    <xdr:to>
      <xdr:col>0</xdr:col>
      <xdr:colOff>152400</xdr:colOff>
      <xdr:row>3108</xdr:row>
      <xdr:rowOff>142875</xdr:rowOff>
    </xdr:to>
    <xdr:pic>
      <xdr:nvPicPr>
        <xdr:cNvPr id="3109" name="Picture 3108" descr="Edit">
          <a:hlinkClick xmlns:r="http://schemas.openxmlformats.org/officeDocument/2006/relationships" r:id="rId2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85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3109</xdr:row>
      <xdr:rowOff>0</xdr:rowOff>
    </xdr:from>
    <xdr:to>
      <xdr:col>0</xdr:col>
      <xdr:colOff>152400</xdr:colOff>
      <xdr:row>3109</xdr:row>
      <xdr:rowOff>142875</xdr:rowOff>
    </xdr:to>
    <xdr:pic>
      <xdr:nvPicPr>
        <xdr:cNvPr id="3110" name="Picture 3109" descr="Edit">
          <a:hlinkClick xmlns:r="http://schemas.openxmlformats.org/officeDocument/2006/relationships" r:id="rId24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02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3110</xdr:row>
      <xdr:rowOff>0</xdr:rowOff>
    </xdr:from>
    <xdr:to>
      <xdr:col>0</xdr:col>
      <xdr:colOff>152400</xdr:colOff>
      <xdr:row>3110</xdr:row>
      <xdr:rowOff>142875</xdr:rowOff>
    </xdr:to>
    <xdr:pic>
      <xdr:nvPicPr>
        <xdr:cNvPr id="3111" name="Picture 3110" descr="Edit">
          <a:hlinkClick xmlns:r="http://schemas.openxmlformats.org/officeDocument/2006/relationships" r:id="rId24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19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3111</xdr:row>
      <xdr:rowOff>0</xdr:rowOff>
    </xdr:from>
    <xdr:to>
      <xdr:col>0</xdr:col>
      <xdr:colOff>152400</xdr:colOff>
      <xdr:row>3111</xdr:row>
      <xdr:rowOff>142875</xdr:rowOff>
    </xdr:to>
    <xdr:pic>
      <xdr:nvPicPr>
        <xdr:cNvPr id="3112" name="Picture 3111" descr="Edit">
          <a:hlinkClick xmlns:r="http://schemas.openxmlformats.org/officeDocument/2006/relationships" r:id="rId24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37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3112</xdr:row>
      <xdr:rowOff>0</xdr:rowOff>
    </xdr:from>
    <xdr:to>
      <xdr:col>0</xdr:col>
      <xdr:colOff>152400</xdr:colOff>
      <xdr:row>3112</xdr:row>
      <xdr:rowOff>142875</xdr:rowOff>
    </xdr:to>
    <xdr:pic>
      <xdr:nvPicPr>
        <xdr:cNvPr id="3113" name="Picture 3112" descr="Edit">
          <a:hlinkClick xmlns:r="http://schemas.openxmlformats.org/officeDocument/2006/relationships" r:id="rId24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54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3113</xdr:row>
      <xdr:rowOff>0</xdr:rowOff>
    </xdr:from>
    <xdr:to>
      <xdr:col>0</xdr:col>
      <xdr:colOff>152400</xdr:colOff>
      <xdr:row>3113</xdr:row>
      <xdr:rowOff>142875</xdr:rowOff>
    </xdr:to>
    <xdr:pic>
      <xdr:nvPicPr>
        <xdr:cNvPr id="3114" name="Picture 3113" descr="Edit">
          <a:hlinkClick xmlns:r="http://schemas.openxmlformats.org/officeDocument/2006/relationships" r:id="rId24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71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3114</xdr:row>
      <xdr:rowOff>0</xdr:rowOff>
    </xdr:from>
    <xdr:to>
      <xdr:col>0</xdr:col>
      <xdr:colOff>152400</xdr:colOff>
      <xdr:row>3114</xdr:row>
      <xdr:rowOff>142875</xdr:rowOff>
    </xdr:to>
    <xdr:pic>
      <xdr:nvPicPr>
        <xdr:cNvPr id="3115" name="Picture 3114" descr="Edit">
          <a:hlinkClick xmlns:r="http://schemas.openxmlformats.org/officeDocument/2006/relationships" r:id="rId24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88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3115</xdr:row>
      <xdr:rowOff>0</xdr:rowOff>
    </xdr:from>
    <xdr:to>
      <xdr:col>0</xdr:col>
      <xdr:colOff>152400</xdr:colOff>
      <xdr:row>3115</xdr:row>
      <xdr:rowOff>142875</xdr:rowOff>
    </xdr:to>
    <xdr:pic>
      <xdr:nvPicPr>
        <xdr:cNvPr id="3116" name="Picture 3115" descr="Edit">
          <a:hlinkClick xmlns:r="http://schemas.openxmlformats.org/officeDocument/2006/relationships" r:id="rId24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5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3116</xdr:row>
      <xdr:rowOff>0</xdr:rowOff>
    </xdr:from>
    <xdr:to>
      <xdr:col>0</xdr:col>
      <xdr:colOff>152400</xdr:colOff>
      <xdr:row>3116</xdr:row>
      <xdr:rowOff>142875</xdr:rowOff>
    </xdr:to>
    <xdr:pic>
      <xdr:nvPicPr>
        <xdr:cNvPr id="3117" name="Picture 3116" descr="Edit">
          <a:hlinkClick xmlns:r="http://schemas.openxmlformats.org/officeDocument/2006/relationships" r:id="rId24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22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3117</xdr:row>
      <xdr:rowOff>0</xdr:rowOff>
    </xdr:from>
    <xdr:to>
      <xdr:col>0</xdr:col>
      <xdr:colOff>152400</xdr:colOff>
      <xdr:row>3117</xdr:row>
      <xdr:rowOff>142875</xdr:rowOff>
    </xdr:to>
    <xdr:pic>
      <xdr:nvPicPr>
        <xdr:cNvPr id="3118" name="Picture 3117" descr="Edit">
          <a:hlinkClick xmlns:r="http://schemas.openxmlformats.org/officeDocument/2006/relationships" r:id="rId24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40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3118</xdr:row>
      <xdr:rowOff>0</xdr:rowOff>
    </xdr:from>
    <xdr:to>
      <xdr:col>0</xdr:col>
      <xdr:colOff>152400</xdr:colOff>
      <xdr:row>3118</xdr:row>
      <xdr:rowOff>142875</xdr:rowOff>
    </xdr:to>
    <xdr:pic>
      <xdr:nvPicPr>
        <xdr:cNvPr id="3119" name="Picture 3118" descr="Edit">
          <a:hlinkClick xmlns:r="http://schemas.openxmlformats.org/officeDocument/2006/relationships" r:id="rId24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57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3119</xdr:row>
      <xdr:rowOff>0</xdr:rowOff>
    </xdr:from>
    <xdr:to>
      <xdr:col>0</xdr:col>
      <xdr:colOff>152400</xdr:colOff>
      <xdr:row>3119</xdr:row>
      <xdr:rowOff>142875</xdr:rowOff>
    </xdr:to>
    <xdr:pic>
      <xdr:nvPicPr>
        <xdr:cNvPr id="3120" name="Picture 3119" descr="Edit">
          <a:hlinkClick xmlns:r="http://schemas.openxmlformats.org/officeDocument/2006/relationships" r:id="rId24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74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3120</xdr:row>
      <xdr:rowOff>0</xdr:rowOff>
    </xdr:from>
    <xdr:to>
      <xdr:col>0</xdr:col>
      <xdr:colOff>152400</xdr:colOff>
      <xdr:row>3120</xdr:row>
      <xdr:rowOff>142875</xdr:rowOff>
    </xdr:to>
    <xdr:pic>
      <xdr:nvPicPr>
        <xdr:cNvPr id="3121" name="Picture 3120" descr="Edit">
          <a:hlinkClick xmlns:r="http://schemas.openxmlformats.org/officeDocument/2006/relationships" r:id="rId24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91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3121</xdr:row>
      <xdr:rowOff>0</xdr:rowOff>
    </xdr:from>
    <xdr:to>
      <xdr:col>0</xdr:col>
      <xdr:colOff>152400</xdr:colOff>
      <xdr:row>3121</xdr:row>
      <xdr:rowOff>142875</xdr:rowOff>
    </xdr:to>
    <xdr:pic>
      <xdr:nvPicPr>
        <xdr:cNvPr id="3122" name="Picture 3121" descr="Edit">
          <a:hlinkClick xmlns:r="http://schemas.openxmlformats.org/officeDocument/2006/relationships" r:id="rId24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08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3122</xdr:row>
      <xdr:rowOff>0</xdr:rowOff>
    </xdr:from>
    <xdr:to>
      <xdr:col>0</xdr:col>
      <xdr:colOff>152400</xdr:colOff>
      <xdr:row>3122</xdr:row>
      <xdr:rowOff>142875</xdr:rowOff>
    </xdr:to>
    <xdr:pic>
      <xdr:nvPicPr>
        <xdr:cNvPr id="3123" name="Picture 3122" descr="Edit">
          <a:hlinkClick xmlns:r="http://schemas.openxmlformats.org/officeDocument/2006/relationships" r:id="rId24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25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3123</xdr:row>
      <xdr:rowOff>0</xdr:rowOff>
    </xdr:from>
    <xdr:to>
      <xdr:col>0</xdr:col>
      <xdr:colOff>152400</xdr:colOff>
      <xdr:row>3123</xdr:row>
      <xdr:rowOff>142875</xdr:rowOff>
    </xdr:to>
    <xdr:pic>
      <xdr:nvPicPr>
        <xdr:cNvPr id="3124" name="Picture 3123" descr="Edit">
          <a:hlinkClick xmlns:r="http://schemas.openxmlformats.org/officeDocument/2006/relationships" r:id="rId24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42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3124</xdr:row>
      <xdr:rowOff>0</xdr:rowOff>
    </xdr:from>
    <xdr:to>
      <xdr:col>0</xdr:col>
      <xdr:colOff>152400</xdr:colOff>
      <xdr:row>3124</xdr:row>
      <xdr:rowOff>142875</xdr:rowOff>
    </xdr:to>
    <xdr:pic>
      <xdr:nvPicPr>
        <xdr:cNvPr id="3125" name="Picture 3124" descr="Edit">
          <a:hlinkClick xmlns:r="http://schemas.openxmlformats.org/officeDocument/2006/relationships" r:id="rId24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60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3125</xdr:row>
      <xdr:rowOff>0</xdr:rowOff>
    </xdr:from>
    <xdr:to>
      <xdr:col>0</xdr:col>
      <xdr:colOff>152400</xdr:colOff>
      <xdr:row>3125</xdr:row>
      <xdr:rowOff>142875</xdr:rowOff>
    </xdr:to>
    <xdr:pic>
      <xdr:nvPicPr>
        <xdr:cNvPr id="3126" name="Picture 3125" descr="Edit">
          <a:hlinkClick xmlns:r="http://schemas.openxmlformats.org/officeDocument/2006/relationships" r:id="rId24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77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3126</xdr:row>
      <xdr:rowOff>0</xdr:rowOff>
    </xdr:from>
    <xdr:to>
      <xdr:col>0</xdr:col>
      <xdr:colOff>152400</xdr:colOff>
      <xdr:row>3126</xdr:row>
      <xdr:rowOff>142875</xdr:rowOff>
    </xdr:to>
    <xdr:pic>
      <xdr:nvPicPr>
        <xdr:cNvPr id="3127" name="Picture 3126" descr="Edit">
          <a:hlinkClick xmlns:r="http://schemas.openxmlformats.org/officeDocument/2006/relationships" r:id="rId24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94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3127</xdr:row>
      <xdr:rowOff>0</xdr:rowOff>
    </xdr:from>
    <xdr:to>
      <xdr:col>0</xdr:col>
      <xdr:colOff>152400</xdr:colOff>
      <xdr:row>3127</xdr:row>
      <xdr:rowOff>142875</xdr:rowOff>
    </xdr:to>
    <xdr:pic>
      <xdr:nvPicPr>
        <xdr:cNvPr id="3128" name="Picture 3127" descr="Edit">
          <a:hlinkClick xmlns:r="http://schemas.openxmlformats.org/officeDocument/2006/relationships" r:id="rId24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11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3128</xdr:row>
      <xdr:rowOff>0</xdr:rowOff>
    </xdr:from>
    <xdr:to>
      <xdr:col>0</xdr:col>
      <xdr:colOff>152400</xdr:colOff>
      <xdr:row>3128</xdr:row>
      <xdr:rowOff>142875</xdr:rowOff>
    </xdr:to>
    <xdr:pic>
      <xdr:nvPicPr>
        <xdr:cNvPr id="3129" name="Picture 3128" descr="Edit">
          <a:hlinkClick xmlns:r="http://schemas.openxmlformats.org/officeDocument/2006/relationships" r:id="rId2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8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3129</xdr:row>
      <xdr:rowOff>0</xdr:rowOff>
    </xdr:from>
    <xdr:to>
      <xdr:col>0</xdr:col>
      <xdr:colOff>152400</xdr:colOff>
      <xdr:row>3129</xdr:row>
      <xdr:rowOff>142875</xdr:rowOff>
    </xdr:to>
    <xdr:pic>
      <xdr:nvPicPr>
        <xdr:cNvPr id="3130" name="Picture 3129" descr="Edit">
          <a:hlinkClick xmlns:r="http://schemas.openxmlformats.org/officeDocument/2006/relationships" r:id="rId24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45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3130</xdr:row>
      <xdr:rowOff>0</xdr:rowOff>
    </xdr:from>
    <xdr:to>
      <xdr:col>0</xdr:col>
      <xdr:colOff>152400</xdr:colOff>
      <xdr:row>3130</xdr:row>
      <xdr:rowOff>142875</xdr:rowOff>
    </xdr:to>
    <xdr:pic>
      <xdr:nvPicPr>
        <xdr:cNvPr id="3131" name="Picture 3130" descr="Edit">
          <a:hlinkClick xmlns:r="http://schemas.openxmlformats.org/officeDocument/2006/relationships" r:id="rId24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62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3131</xdr:row>
      <xdr:rowOff>0</xdr:rowOff>
    </xdr:from>
    <xdr:to>
      <xdr:col>0</xdr:col>
      <xdr:colOff>152400</xdr:colOff>
      <xdr:row>3131</xdr:row>
      <xdr:rowOff>142875</xdr:rowOff>
    </xdr:to>
    <xdr:pic>
      <xdr:nvPicPr>
        <xdr:cNvPr id="3132" name="Picture 3131" descr="Edit">
          <a:hlinkClick xmlns:r="http://schemas.openxmlformats.org/officeDocument/2006/relationships" r:id="rId24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80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3132</xdr:row>
      <xdr:rowOff>0</xdr:rowOff>
    </xdr:from>
    <xdr:to>
      <xdr:col>0</xdr:col>
      <xdr:colOff>152400</xdr:colOff>
      <xdr:row>3132</xdr:row>
      <xdr:rowOff>142875</xdr:rowOff>
    </xdr:to>
    <xdr:pic>
      <xdr:nvPicPr>
        <xdr:cNvPr id="3133" name="Picture 3132" descr="Edit">
          <a:hlinkClick xmlns:r="http://schemas.openxmlformats.org/officeDocument/2006/relationships" r:id="rId25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7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3133</xdr:row>
      <xdr:rowOff>0</xdr:rowOff>
    </xdr:from>
    <xdr:to>
      <xdr:col>0</xdr:col>
      <xdr:colOff>152400</xdr:colOff>
      <xdr:row>3133</xdr:row>
      <xdr:rowOff>142875</xdr:rowOff>
    </xdr:to>
    <xdr:pic>
      <xdr:nvPicPr>
        <xdr:cNvPr id="3134" name="Picture 3133" descr="Edit">
          <a:hlinkClick xmlns:r="http://schemas.openxmlformats.org/officeDocument/2006/relationships" r:id="rId25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14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3134</xdr:row>
      <xdr:rowOff>0</xdr:rowOff>
    </xdr:from>
    <xdr:to>
      <xdr:col>0</xdr:col>
      <xdr:colOff>152400</xdr:colOff>
      <xdr:row>3134</xdr:row>
      <xdr:rowOff>142875</xdr:rowOff>
    </xdr:to>
    <xdr:pic>
      <xdr:nvPicPr>
        <xdr:cNvPr id="3135" name="Picture 3134" descr="Edit">
          <a:hlinkClick xmlns:r="http://schemas.openxmlformats.org/officeDocument/2006/relationships" r:id="rId25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31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3135</xdr:row>
      <xdr:rowOff>0</xdr:rowOff>
    </xdr:from>
    <xdr:to>
      <xdr:col>0</xdr:col>
      <xdr:colOff>152400</xdr:colOff>
      <xdr:row>3135</xdr:row>
      <xdr:rowOff>142875</xdr:rowOff>
    </xdr:to>
    <xdr:pic>
      <xdr:nvPicPr>
        <xdr:cNvPr id="3136" name="Picture 3135" descr="Edit">
          <a:hlinkClick xmlns:r="http://schemas.openxmlformats.org/officeDocument/2006/relationships" r:id="rId25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48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3136</xdr:row>
      <xdr:rowOff>0</xdr:rowOff>
    </xdr:from>
    <xdr:to>
      <xdr:col>0</xdr:col>
      <xdr:colOff>152400</xdr:colOff>
      <xdr:row>3136</xdr:row>
      <xdr:rowOff>142875</xdr:rowOff>
    </xdr:to>
    <xdr:pic>
      <xdr:nvPicPr>
        <xdr:cNvPr id="3137" name="Picture 3136" descr="Edit">
          <a:hlinkClick xmlns:r="http://schemas.openxmlformats.org/officeDocument/2006/relationships" r:id="rId25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65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3137</xdr:row>
      <xdr:rowOff>0</xdr:rowOff>
    </xdr:from>
    <xdr:to>
      <xdr:col>0</xdr:col>
      <xdr:colOff>152400</xdr:colOff>
      <xdr:row>3137</xdr:row>
      <xdr:rowOff>142875</xdr:rowOff>
    </xdr:to>
    <xdr:pic>
      <xdr:nvPicPr>
        <xdr:cNvPr id="3138" name="Picture 3137" descr="Edit">
          <a:hlinkClick xmlns:r="http://schemas.openxmlformats.org/officeDocument/2006/relationships" r:id="rId25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82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3138</xdr:row>
      <xdr:rowOff>0</xdr:rowOff>
    </xdr:from>
    <xdr:to>
      <xdr:col>0</xdr:col>
      <xdr:colOff>152400</xdr:colOff>
      <xdr:row>3138</xdr:row>
      <xdr:rowOff>142875</xdr:rowOff>
    </xdr:to>
    <xdr:pic>
      <xdr:nvPicPr>
        <xdr:cNvPr id="3139" name="Picture 3138" descr="Edit">
          <a:hlinkClick xmlns:r="http://schemas.openxmlformats.org/officeDocument/2006/relationships" r:id="rId2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00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3139</xdr:row>
      <xdr:rowOff>0</xdr:rowOff>
    </xdr:from>
    <xdr:to>
      <xdr:col>0</xdr:col>
      <xdr:colOff>152400</xdr:colOff>
      <xdr:row>3139</xdr:row>
      <xdr:rowOff>142875</xdr:rowOff>
    </xdr:to>
    <xdr:pic>
      <xdr:nvPicPr>
        <xdr:cNvPr id="3140" name="Picture 3139" descr="Edit">
          <a:hlinkClick xmlns:r="http://schemas.openxmlformats.org/officeDocument/2006/relationships" r:id="rId2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7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3140</xdr:row>
      <xdr:rowOff>0</xdr:rowOff>
    </xdr:from>
    <xdr:to>
      <xdr:col>0</xdr:col>
      <xdr:colOff>152400</xdr:colOff>
      <xdr:row>3140</xdr:row>
      <xdr:rowOff>142875</xdr:rowOff>
    </xdr:to>
    <xdr:pic>
      <xdr:nvPicPr>
        <xdr:cNvPr id="3141" name="Picture 3140" descr="Edit">
          <a:hlinkClick xmlns:r="http://schemas.openxmlformats.org/officeDocument/2006/relationships" r:id="rId25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34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3141</xdr:row>
      <xdr:rowOff>0</xdr:rowOff>
    </xdr:from>
    <xdr:to>
      <xdr:col>0</xdr:col>
      <xdr:colOff>152400</xdr:colOff>
      <xdr:row>3141</xdr:row>
      <xdr:rowOff>142875</xdr:rowOff>
    </xdr:to>
    <xdr:pic>
      <xdr:nvPicPr>
        <xdr:cNvPr id="3142" name="Picture 3141" descr="Edit">
          <a:hlinkClick xmlns:r="http://schemas.openxmlformats.org/officeDocument/2006/relationships" r:id="rId2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51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3142</xdr:row>
      <xdr:rowOff>0</xdr:rowOff>
    </xdr:from>
    <xdr:to>
      <xdr:col>0</xdr:col>
      <xdr:colOff>152400</xdr:colOff>
      <xdr:row>3142</xdr:row>
      <xdr:rowOff>142875</xdr:rowOff>
    </xdr:to>
    <xdr:pic>
      <xdr:nvPicPr>
        <xdr:cNvPr id="3143" name="Picture 3142" descr="Edit">
          <a:hlinkClick xmlns:r="http://schemas.openxmlformats.org/officeDocument/2006/relationships" r:id="rId2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68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3143</xdr:row>
      <xdr:rowOff>0</xdr:rowOff>
    </xdr:from>
    <xdr:to>
      <xdr:col>0</xdr:col>
      <xdr:colOff>152400</xdr:colOff>
      <xdr:row>3143</xdr:row>
      <xdr:rowOff>142875</xdr:rowOff>
    </xdr:to>
    <xdr:pic>
      <xdr:nvPicPr>
        <xdr:cNvPr id="3144" name="Picture 3143" descr="Edit">
          <a:hlinkClick xmlns:r="http://schemas.openxmlformats.org/officeDocument/2006/relationships" r:id="rId25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85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3144</xdr:row>
      <xdr:rowOff>0</xdr:rowOff>
    </xdr:from>
    <xdr:to>
      <xdr:col>0</xdr:col>
      <xdr:colOff>152400</xdr:colOff>
      <xdr:row>3144</xdr:row>
      <xdr:rowOff>142875</xdr:rowOff>
    </xdr:to>
    <xdr:pic>
      <xdr:nvPicPr>
        <xdr:cNvPr id="3145" name="Picture 3144" descr="Edit">
          <a:hlinkClick xmlns:r="http://schemas.openxmlformats.org/officeDocument/2006/relationships" r:id="rId25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02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3145</xdr:row>
      <xdr:rowOff>0</xdr:rowOff>
    </xdr:from>
    <xdr:to>
      <xdr:col>0</xdr:col>
      <xdr:colOff>152400</xdr:colOff>
      <xdr:row>3145</xdr:row>
      <xdr:rowOff>142875</xdr:rowOff>
    </xdr:to>
    <xdr:pic>
      <xdr:nvPicPr>
        <xdr:cNvPr id="3146" name="Picture 3145" descr="Edit">
          <a:hlinkClick xmlns:r="http://schemas.openxmlformats.org/officeDocument/2006/relationships" r:id="rId25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20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3146</xdr:row>
      <xdr:rowOff>0</xdr:rowOff>
    </xdr:from>
    <xdr:to>
      <xdr:col>0</xdr:col>
      <xdr:colOff>152400</xdr:colOff>
      <xdr:row>3146</xdr:row>
      <xdr:rowOff>142875</xdr:rowOff>
    </xdr:to>
    <xdr:pic>
      <xdr:nvPicPr>
        <xdr:cNvPr id="3147" name="Picture 3146" descr="Edit">
          <a:hlinkClick xmlns:r="http://schemas.openxmlformats.org/officeDocument/2006/relationships" r:id="rId25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37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3147</xdr:row>
      <xdr:rowOff>0</xdr:rowOff>
    </xdr:from>
    <xdr:to>
      <xdr:col>0</xdr:col>
      <xdr:colOff>152400</xdr:colOff>
      <xdr:row>3147</xdr:row>
      <xdr:rowOff>142875</xdr:rowOff>
    </xdr:to>
    <xdr:pic>
      <xdr:nvPicPr>
        <xdr:cNvPr id="3148" name="Picture 3147" descr="Edit">
          <a:hlinkClick xmlns:r="http://schemas.openxmlformats.org/officeDocument/2006/relationships" r:id="rId25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54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3148</xdr:row>
      <xdr:rowOff>0</xdr:rowOff>
    </xdr:from>
    <xdr:to>
      <xdr:col>0</xdr:col>
      <xdr:colOff>152400</xdr:colOff>
      <xdr:row>3148</xdr:row>
      <xdr:rowOff>142875</xdr:rowOff>
    </xdr:to>
    <xdr:pic>
      <xdr:nvPicPr>
        <xdr:cNvPr id="3149" name="Picture 3148" descr="Edit">
          <a:hlinkClick xmlns:r="http://schemas.openxmlformats.org/officeDocument/2006/relationships" r:id="rId25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71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3149</xdr:row>
      <xdr:rowOff>0</xdr:rowOff>
    </xdr:from>
    <xdr:to>
      <xdr:col>0</xdr:col>
      <xdr:colOff>152400</xdr:colOff>
      <xdr:row>3149</xdr:row>
      <xdr:rowOff>142875</xdr:rowOff>
    </xdr:to>
    <xdr:pic>
      <xdr:nvPicPr>
        <xdr:cNvPr id="3150" name="Picture 3149" descr="Edit">
          <a:hlinkClick xmlns:r="http://schemas.openxmlformats.org/officeDocument/2006/relationships" r:id="rId25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88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3150</xdr:row>
      <xdr:rowOff>0</xdr:rowOff>
    </xdr:from>
    <xdr:to>
      <xdr:col>0</xdr:col>
      <xdr:colOff>152400</xdr:colOff>
      <xdr:row>3150</xdr:row>
      <xdr:rowOff>142875</xdr:rowOff>
    </xdr:to>
    <xdr:pic>
      <xdr:nvPicPr>
        <xdr:cNvPr id="3151" name="Picture 3150" descr="Edit">
          <a:hlinkClick xmlns:r="http://schemas.openxmlformats.org/officeDocument/2006/relationships" r:id="rId25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05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3151</xdr:row>
      <xdr:rowOff>0</xdr:rowOff>
    </xdr:from>
    <xdr:to>
      <xdr:col>0</xdr:col>
      <xdr:colOff>152400</xdr:colOff>
      <xdr:row>3151</xdr:row>
      <xdr:rowOff>142875</xdr:rowOff>
    </xdr:to>
    <xdr:pic>
      <xdr:nvPicPr>
        <xdr:cNvPr id="3152" name="Picture 3151" descr="Edit">
          <a:hlinkClick xmlns:r="http://schemas.openxmlformats.org/officeDocument/2006/relationships" r:id="rId2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22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3152</xdr:row>
      <xdr:rowOff>0</xdr:rowOff>
    </xdr:from>
    <xdr:to>
      <xdr:col>0</xdr:col>
      <xdr:colOff>152400</xdr:colOff>
      <xdr:row>3152</xdr:row>
      <xdr:rowOff>142875</xdr:rowOff>
    </xdr:to>
    <xdr:pic>
      <xdr:nvPicPr>
        <xdr:cNvPr id="3153" name="Picture 3152" descr="Edit">
          <a:hlinkClick xmlns:r="http://schemas.openxmlformats.org/officeDocument/2006/relationships" r:id="rId2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40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3153</xdr:row>
      <xdr:rowOff>0</xdr:rowOff>
    </xdr:from>
    <xdr:to>
      <xdr:col>0</xdr:col>
      <xdr:colOff>152400</xdr:colOff>
      <xdr:row>3153</xdr:row>
      <xdr:rowOff>142875</xdr:rowOff>
    </xdr:to>
    <xdr:pic>
      <xdr:nvPicPr>
        <xdr:cNvPr id="3154" name="Picture 3153" descr="Edit">
          <a:hlinkClick xmlns:r="http://schemas.openxmlformats.org/officeDocument/2006/relationships" r:id="rId2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57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3154</xdr:row>
      <xdr:rowOff>0</xdr:rowOff>
    </xdr:from>
    <xdr:to>
      <xdr:col>0</xdr:col>
      <xdr:colOff>152400</xdr:colOff>
      <xdr:row>3154</xdr:row>
      <xdr:rowOff>142875</xdr:rowOff>
    </xdr:to>
    <xdr:pic>
      <xdr:nvPicPr>
        <xdr:cNvPr id="3155" name="Picture 3154" descr="Edit">
          <a:hlinkClick xmlns:r="http://schemas.openxmlformats.org/officeDocument/2006/relationships" r:id="rId25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74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3155</xdr:row>
      <xdr:rowOff>0</xdr:rowOff>
    </xdr:from>
    <xdr:to>
      <xdr:col>0</xdr:col>
      <xdr:colOff>152400</xdr:colOff>
      <xdr:row>3155</xdr:row>
      <xdr:rowOff>142875</xdr:rowOff>
    </xdr:to>
    <xdr:pic>
      <xdr:nvPicPr>
        <xdr:cNvPr id="3156" name="Picture 3155" descr="Edit">
          <a:hlinkClick xmlns:r="http://schemas.openxmlformats.org/officeDocument/2006/relationships" r:id="rId2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91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3156</xdr:row>
      <xdr:rowOff>0</xdr:rowOff>
    </xdr:from>
    <xdr:to>
      <xdr:col>0</xdr:col>
      <xdr:colOff>152400</xdr:colOff>
      <xdr:row>3156</xdr:row>
      <xdr:rowOff>142875</xdr:rowOff>
    </xdr:to>
    <xdr:pic>
      <xdr:nvPicPr>
        <xdr:cNvPr id="3157" name="Picture 3156" descr="Edit">
          <a:hlinkClick xmlns:r="http://schemas.openxmlformats.org/officeDocument/2006/relationships" r:id="rId2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08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3157</xdr:row>
      <xdr:rowOff>0</xdr:rowOff>
    </xdr:from>
    <xdr:to>
      <xdr:col>0</xdr:col>
      <xdr:colOff>152400</xdr:colOff>
      <xdr:row>3157</xdr:row>
      <xdr:rowOff>142875</xdr:rowOff>
    </xdr:to>
    <xdr:pic>
      <xdr:nvPicPr>
        <xdr:cNvPr id="3158" name="Picture 3157" descr="Edit">
          <a:hlinkClick xmlns:r="http://schemas.openxmlformats.org/officeDocument/2006/relationships" r:id="rId2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25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3158</xdr:row>
      <xdr:rowOff>0</xdr:rowOff>
    </xdr:from>
    <xdr:to>
      <xdr:col>0</xdr:col>
      <xdr:colOff>152400</xdr:colOff>
      <xdr:row>3158</xdr:row>
      <xdr:rowOff>142875</xdr:rowOff>
    </xdr:to>
    <xdr:pic>
      <xdr:nvPicPr>
        <xdr:cNvPr id="3159" name="Picture 3158" descr="Edit">
          <a:hlinkClick xmlns:r="http://schemas.openxmlformats.org/officeDocument/2006/relationships" r:id="rId25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42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3159</xdr:row>
      <xdr:rowOff>0</xdr:rowOff>
    </xdr:from>
    <xdr:to>
      <xdr:col>0</xdr:col>
      <xdr:colOff>152400</xdr:colOff>
      <xdr:row>3159</xdr:row>
      <xdr:rowOff>142875</xdr:rowOff>
    </xdr:to>
    <xdr:pic>
      <xdr:nvPicPr>
        <xdr:cNvPr id="3160" name="Picture 3159" descr="Edit">
          <a:hlinkClick xmlns:r="http://schemas.openxmlformats.org/officeDocument/2006/relationships" r:id="rId2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60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3160</xdr:row>
      <xdr:rowOff>0</xdr:rowOff>
    </xdr:from>
    <xdr:to>
      <xdr:col>0</xdr:col>
      <xdr:colOff>152400</xdr:colOff>
      <xdr:row>3160</xdr:row>
      <xdr:rowOff>142875</xdr:rowOff>
    </xdr:to>
    <xdr:pic>
      <xdr:nvPicPr>
        <xdr:cNvPr id="3161" name="Picture 3160" descr="Edit">
          <a:hlinkClick xmlns:r="http://schemas.openxmlformats.org/officeDocument/2006/relationships" r:id="rId2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77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3161</xdr:row>
      <xdr:rowOff>0</xdr:rowOff>
    </xdr:from>
    <xdr:to>
      <xdr:col>0</xdr:col>
      <xdr:colOff>152400</xdr:colOff>
      <xdr:row>3161</xdr:row>
      <xdr:rowOff>142875</xdr:rowOff>
    </xdr:to>
    <xdr:pic>
      <xdr:nvPicPr>
        <xdr:cNvPr id="3162" name="Picture 3161" descr="Edit">
          <a:hlinkClick xmlns:r="http://schemas.openxmlformats.org/officeDocument/2006/relationships" r:id="rId2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94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3162</xdr:row>
      <xdr:rowOff>0</xdr:rowOff>
    </xdr:from>
    <xdr:to>
      <xdr:col>0</xdr:col>
      <xdr:colOff>152400</xdr:colOff>
      <xdr:row>3162</xdr:row>
      <xdr:rowOff>142875</xdr:rowOff>
    </xdr:to>
    <xdr:pic>
      <xdr:nvPicPr>
        <xdr:cNvPr id="3163" name="Picture 3162" descr="Edit">
          <a:hlinkClick xmlns:r="http://schemas.openxmlformats.org/officeDocument/2006/relationships" r:id="rId25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11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3163</xdr:row>
      <xdr:rowOff>0</xdr:rowOff>
    </xdr:from>
    <xdr:to>
      <xdr:col>0</xdr:col>
      <xdr:colOff>152400</xdr:colOff>
      <xdr:row>3163</xdr:row>
      <xdr:rowOff>142875</xdr:rowOff>
    </xdr:to>
    <xdr:pic>
      <xdr:nvPicPr>
        <xdr:cNvPr id="3164" name="Picture 3163" descr="Edit">
          <a:hlinkClick xmlns:r="http://schemas.openxmlformats.org/officeDocument/2006/relationships" r:id="rId25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28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3164</xdr:row>
      <xdr:rowOff>0</xdr:rowOff>
    </xdr:from>
    <xdr:to>
      <xdr:col>0</xdr:col>
      <xdr:colOff>152400</xdr:colOff>
      <xdr:row>3164</xdr:row>
      <xdr:rowOff>142875</xdr:rowOff>
    </xdr:to>
    <xdr:pic>
      <xdr:nvPicPr>
        <xdr:cNvPr id="3165" name="Picture 3164" descr="Edit">
          <a:hlinkClick xmlns:r="http://schemas.openxmlformats.org/officeDocument/2006/relationships" r:id="rId25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45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3165</xdr:row>
      <xdr:rowOff>0</xdr:rowOff>
    </xdr:from>
    <xdr:to>
      <xdr:col>0</xdr:col>
      <xdr:colOff>152400</xdr:colOff>
      <xdr:row>3165</xdr:row>
      <xdr:rowOff>142875</xdr:rowOff>
    </xdr:to>
    <xdr:pic>
      <xdr:nvPicPr>
        <xdr:cNvPr id="3166" name="Picture 3165" descr="Edit">
          <a:hlinkClick xmlns:r="http://schemas.openxmlformats.org/officeDocument/2006/relationships" r:id="rId25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62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3166</xdr:row>
      <xdr:rowOff>0</xdr:rowOff>
    </xdr:from>
    <xdr:to>
      <xdr:col>0</xdr:col>
      <xdr:colOff>152400</xdr:colOff>
      <xdr:row>3166</xdr:row>
      <xdr:rowOff>142875</xdr:rowOff>
    </xdr:to>
    <xdr:pic>
      <xdr:nvPicPr>
        <xdr:cNvPr id="3167" name="Picture 3166" descr="Edit">
          <a:hlinkClick xmlns:r="http://schemas.openxmlformats.org/officeDocument/2006/relationships" r:id="rId2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80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3167</xdr:row>
      <xdr:rowOff>0</xdr:rowOff>
    </xdr:from>
    <xdr:to>
      <xdr:col>0</xdr:col>
      <xdr:colOff>152400</xdr:colOff>
      <xdr:row>3167</xdr:row>
      <xdr:rowOff>142875</xdr:rowOff>
    </xdr:to>
    <xdr:pic>
      <xdr:nvPicPr>
        <xdr:cNvPr id="3168" name="Picture 3167" descr="Edit">
          <a:hlinkClick xmlns:r="http://schemas.openxmlformats.org/officeDocument/2006/relationships" r:id="rId2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7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3168</xdr:row>
      <xdr:rowOff>0</xdr:rowOff>
    </xdr:from>
    <xdr:to>
      <xdr:col>0</xdr:col>
      <xdr:colOff>152400</xdr:colOff>
      <xdr:row>3168</xdr:row>
      <xdr:rowOff>142875</xdr:rowOff>
    </xdr:to>
    <xdr:pic>
      <xdr:nvPicPr>
        <xdr:cNvPr id="3169" name="Picture 3168" descr="Edit">
          <a:hlinkClick xmlns:r="http://schemas.openxmlformats.org/officeDocument/2006/relationships" r:id="rId2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14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3169</xdr:row>
      <xdr:rowOff>0</xdr:rowOff>
    </xdr:from>
    <xdr:to>
      <xdr:col>0</xdr:col>
      <xdr:colOff>152400</xdr:colOff>
      <xdr:row>3169</xdr:row>
      <xdr:rowOff>142875</xdr:rowOff>
    </xdr:to>
    <xdr:pic>
      <xdr:nvPicPr>
        <xdr:cNvPr id="3170" name="Picture 3169" descr="Edit">
          <a:hlinkClick xmlns:r="http://schemas.openxmlformats.org/officeDocument/2006/relationships" r:id="rId25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31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3170</xdr:row>
      <xdr:rowOff>0</xdr:rowOff>
    </xdr:from>
    <xdr:to>
      <xdr:col>0</xdr:col>
      <xdr:colOff>152400</xdr:colOff>
      <xdr:row>3170</xdr:row>
      <xdr:rowOff>142875</xdr:rowOff>
    </xdr:to>
    <xdr:pic>
      <xdr:nvPicPr>
        <xdr:cNvPr id="3171" name="Picture 3170" descr="Edit">
          <a:hlinkClick xmlns:r="http://schemas.openxmlformats.org/officeDocument/2006/relationships" r:id="rId2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48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3171</xdr:row>
      <xdr:rowOff>0</xdr:rowOff>
    </xdr:from>
    <xdr:to>
      <xdr:col>0</xdr:col>
      <xdr:colOff>152400</xdr:colOff>
      <xdr:row>3171</xdr:row>
      <xdr:rowOff>142875</xdr:rowOff>
    </xdr:to>
    <xdr:pic>
      <xdr:nvPicPr>
        <xdr:cNvPr id="3172" name="Picture 3171" descr="Edit">
          <a:hlinkClick xmlns:r="http://schemas.openxmlformats.org/officeDocument/2006/relationships" r:id="rId2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65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3172</xdr:row>
      <xdr:rowOff>0</xdr:rowOff>
    </xdr:from>
    <xdr:to>
      <xdr:col>0</xdr:col>
      <xdr:colOff>152400</xdr:colOff>
      <xdr:row>3172</xdr:row>
      <xdr:rowOff>142875</xdr:rowOff>
    </xdr:to>
    <xdr:pic>
      <xdr:nvPicPr>
        <xdr:cNvPr id="3173" name="Picture 3172" descr="Edit">
          <a:hlinkClick xmlns:r="http://schemas.openxmlformats.org/officeDocument/2006/relationships" r:id="rId2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82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3173</xdr:row>
      <xdr:rowOff>0</xdr:rowOff>
    </xdr:from>
    <xdr:to>
      <xdr:col>0</xdr:col>
      <xdr:colOff>152400</xdr:colOff>
      <xdr:row>3173</xdr:row>
      <xdr:rowOff>142875</xdr:rowOff>
    </xdr:to>
    <xdr:pic>
      <xdr:nvPicPr>
        <xdr:cNvPr id="3174" name="Picture 3173" descr="Edit">
          <a:hlinkClick xmlns:r="http://schemas.openxmlformats.org/officeDocument/2006/relationships" r:id="rId25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00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3174</xdr:row>
      <xdr:rowOff>0</xdr:rowOff>
    </xdr:from>
    <xdr:to>
      <xdr:col>0</xdr:col>
      <xdr:colOff>152400</xdr:colOff>
      <xdr:row>3174</xdr:row>
      <xdr:rowOff>142875</xdr:rowOff>
    </xdr:to>
    <xdr:pic>
      <xdr:nvPicPr>
        <xdr:cNvPr id="3175" name="Picture 3174" descr="Edit">
          <a:hlinkClick xmlns:r="http://schemas.openxmlformats.org/officeDocument/2006/relationships" r:id="rId2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17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3175</xdr:row>
      <xdr:rowOff>0</xdr:rowOff>
    </xdr:from>
    <xdr:to>
      <xdr:col>0</xdr:col>
      <xdr:colOff>152400</xdr:colOff>
      <xdr:row>3175</xdr:row>
      <xdr:rowOff>142875</xdr:rowOff>
    </xdr:to>
    <xdr:pic>
      <xdr:nvPicPr>
        <xdr:cNvPr id="3176" name="Picture 3175" descr="Edit">
          <a:hlinkClick xmlns:r="http://schemas.openxmlformats.org/officeDocument/2006/relationships" r:id="rId2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34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3176</xdr:row>
      <xdr:rowOff>0</xdr:rowOff>
    </xdr:from>
    <xdr:to>
      <xdr:col>0</xdr:col>
      <xdr:colOff>152400</xdr:colOff>
      <xdr:row>3176</xdr:row>
      <xdr:rowOff>142875</xdr:rowOff>
    </xdr:to>
    <xdr:pic>
      <xdr:nvPicPr>
        <xdr:cNvPr id="3177" name="Picture 3176" descr="Edit">
          <a:hlinkClick xmlns:r="http://schemas.openxmlformats.org/officeDocument/2006/relationships" r:id="rId2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51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3177</xdr:row>
      <xdr:rowOff>0</xdr:rowOff>
    </xdr:from>
    <xdr:to>
      <xdr:col>0</xdr:col>
      <xdr:colOff>152400</xdr:colOff>
      <xdr:row>3177</xdr:row>
      <xdr:rowOff>142875</xdr:rowOff>
    </xdr:to>
    <xdr:pic>
      <xdr:nvPicPr>
        <xdr:cNvPr id="3178" name="Picture 3177" descr="Edit">
          <a:hlinkClick xmlns:r="http://schemas.openxmlformats.org/officeDocument/2006/relationships" r:id="rId25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68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3178</xdr:row>
      <xdr:rowOff>0</xdr:rowOff>
    </xdr:from>
    <xdr:to>
      <xdr:col>0</xdr:col>
      <xdr:colOff>152400</xdr:colOff>
      <xdr:row>3178</xdr:row>
      <xdr:rowOff>142875</xdr:rowOff>
    </xdr:to>
    <xdr:pic>
      <xdr:nvPicPr>
        <xdr:cNvPr id="3179" name="Picture 3178" descr="Edit">
          <a:hlinkClick xmlns:r="http://schemas.openxmlformats.org/officeDocument/2006/relationships" r:id="rId25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5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3179</xdr:row>
      <xdr:rowOff>0</xdr:rowOff>
    </xdr:from>
    <xdr:to>
      <xdr:col>0</xdr:col>
      <xdr:colOff>152400</xdr:colOff>
      <xdr:row>3179</xdr:row>
      <xdr:rowOff>142875</xdr:rowOff>
    </xdr:to>
    <xdr:pic>
      <xdr:nvPicPr>
        <xdr:cNvPr id="3180" name="Picture 3179" descr="Edit">
          <a:hlinkClick xmlns:r="http://schemas.openxmlformats.org/officeDocument/2006/relationships" r:id="rId25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03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3180</xdr:row>
      <xdr:rowOff>0</xdr:rowOff>
    </xdr:from>
    <xdr:to>
      <xdr:col>0</xdr:col>
      <xdr:colOff>152400</xdr:colOff>
      <xdr:row>3180</xdr:row>
      <xdr:rowOff>142875</xdr:rowOff>
    </xdr:to>
    <xdr:pic>
      <xdr:nvPicPr>
        <xdr:cNvPr id="3181" name="Picture 3180" descr="Edit">
          <a:hlinkClick xmlns:r="http://schemas.openxmlformats.org/officeDocument/2006/relationships" r:id="rId25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20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3181</xdr:row>
      <xdr:rowOff>0</xdr:rowOff>
    </xdr:from>
    <xdr:to>
      <xdr:col>0</xdr:col>
      <xdr:colOff>152400</xdr:colOff>
      <xdr:row>3181</xdr:row>
      <xdr:rowOff>142875</xdr:rowOff>
    </xdr:to>
    <xdr:pic>
      <xdr:nvPicPr>
        <xdr:cNvPr id="3182" name="Picture 3181" descr="Edit">
          <a:hlinkClick xmlns:r="http://schemas.openxmlformats.org/officeDocument/2006/relationships" r:id="rId25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37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3182</xdr:row>
      <xdr:rowOff>0</xdr:rowOff>
    </xdr:from>
    <xdr:to>
      <xdr:col>0</xdr:col>
      <xdr:colOff>152400</xdr:colOff>
      <xdr:row>3182</xdr:row>
      <xdr:rowOff>142875</xdr:rowOff>
    </xdr:to>
    <xdr:pic>
      <xdr:nvPicPr>
        <xdr:cNvPr id="3183" name="Picture 3182" descr="Edit">
          <a:hlinkClick xmlns:r="http://schemas.openxmlformats.org/officeDocument/2006/relationships" r:id="rId25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54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3183</xdr:row>
      <xdr:rowOff>0</xdr:rowOff>
    </xdr:from>
    <xdr:to>
      <xdr:col>0</xdr:col>
      <xdr:colOff>152400</xdr:colOff>
      <xdr:row>3183</xdr:row>
      <xdr:rowOff>142875</xdr:rowOff>
    </xdr:to>
    <xdr:pic>
      <xdr:nvPicPr>
        <xdr:cNvPr id="3184" name="Picture 3183" descr="Edit">
          <a:hlinkClick xmlns:r="http://schemas.openxmlformats.org/officeDocument/2006/relationships" r:id="rId25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1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3184</xdr:row>
      <xdr:rowOff>0</xdr:rowOff>
    </xdr:from>
    <xdr:to>
      <xdr:col>0</xdr:col>
      <xdr:colOff>152400</xdr:colOff>
      <xdr:row>3184</xdr:row>
      <xdr:rowOff>142875</xdr:rowOff>
    </xdr:to>
    <xdr:pic>
      <xdr:nvPicPr>
        <xdr:cNvPr id="3185" name="Picture 3184" descr="Edit">
          <a:hlinkClick xmlns:r="http://schemas.openxmlformats.org/officeDocument/2006/relationships" r:id="rId25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88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3185</xdr:row>
      <xdr:rowOff>0</xdr:rowOff>
    </xdr:from>
    <xdr:to>
      <xdr:col>0</xdr:col>
      <xdr:colOff>152400</xdr:colOff>
      <xdr:row>3185</xdr:row>
      <xdr:rowOff>142875</xdr:rowOff>
    </xdr:to>
    <xdr:pic>
      <xdr:nvPicPr>
        <xdr:cNvPr id="3186" name="Picture 3185" descr="Edit">
          <a:hlinkClick xmlns:r="http://schemas.openxmlformats.org/officeDocument/2006/relationships" r:id="rId25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05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3186</xdr:row>
      <xdr:rowOff>0</xdr:rowOff>
    </xdr:from>
    <xdr:to>
      <xdr:col>0</xdr:col>
      <xdr:colOff>152400</xdr:colOff>
      <xdr:row>3186</xdr:row>
      <xdr:rowOff>142875</xdr:rowOff>
    </xdr:to>
    <xdr:pic>
      <xdr:nvPicPr>
        <xdr:cNvPr id="3187" name="Picture 3186" descr="Edit">
          <a:hlinkClick xmlns:r="http://schemas.openxmlformats.org/officeDocument/2006/relationships" r:id="rId25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23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3187</xdr:row>
      <xdr:rowOff>0</xdr:rowOff>
    </xdr:from>
    <xdr:to>
      <xdr:col>0</xdr:col>
      <xdr:colOff>152400</xdr:colOff>
      <xdr:row>3187</xdr:row>
      <xdr:rowOff>142875</xdr:rowOff>
    </xdr:to>
    <xdr:pic>
      <xdr:nvPicPr>
        <xdr:cNvPr id="3188" name="Picture 3187" descr="Edit">
          <a:hlinkClick xmlns:r="http://schemas.openxmlformats.org/officeDocument/2006/relationships" r:id="rId25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40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3188</xdr:row>
      <xdr:rowOff>0</xdr:rowOff>
    </xdr:from>
    <xdr:to>
      <xdr:col>0</xdr:col>
      <xdr:colOff>152400</xdr:colOff>
      <xdr:row>3188</xdr:row>
      <xdr:rowOff>142875</xdr:rowOff>
    </xdr:to>
    <xdr:pic>
      <xdr:nvPicPr>
        <xdr:cNvPr id="3189" name="Picture 3188" descr="Edit">
          <a:hlinkClick xmlns:r="http://schemas.openxmlformats.org/officeDocument/2006/relationships" r:id="rId25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57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3189</xdr:row>
      <xdr:rowOff>0</xdr:rowOff>
    </xdr:from>
    <xdr:to>
      <xdr:col>0</xdr:col>
      <xdr:colOff>152400</xdr:colOff>
      <xdr:row>3189</xdr:row>
      <xdr:rowOff>142875</xdr:rowOff>
    </xdr:to>
    <xdr:pic>
      <xdr:nvPicPr>
        <xdr:cNvPr id="3190" name="Picture 3189" descr="Edit">
          <a:hlinkClick xmlns:r="http://schemas.openxmlformats.org/officeDocument/2006/relationships" r:id="rId25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4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3190</xdr:row>
      <xdr:rowOff>0</xdr:rowOff>
    </xdr:from>
    <xdr:to>
      <xdr:col>0</xdr:col>
      <xdr:colOff>152400</xdr:colOff>
      <xdr:row>3190</xdr:row>
      <xdr:rowOff>142875</xdr:rowOff>
    </xdr:to>
    <xdr:pic>
      <xdr:nvPicPr>
        <xdr:cNvPr id="3191" name="Picture 3190" descr="Edit">
          <a:hlinkClick xmlns:r="http://schemas.openxmlformats.org/officeDocument/2006/relationships" r:id="rId25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91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3191</xdr:row>
      <xdr:rowOff>0</xdr:rowOff>
    </xdr:from>
    <xdr:to>
      <xdr:col>0</xdr:col>
      <xdr:colOff>152400</xdr:colOff>
      <xdr:row>3191</xdr:row>
      <xdr:rowOff>142875</xdr:rowOff>
    </xdr:to>
    <xdr:pic>
      <xdr:nvPicPr>
        <xdr:cNvPr id="3192" name="Picture 3191" descr="Edit">
          <a:hlinkClick xmlns:r="http://schemas.openxmlformats.org/officeDocument/2006/relationships" r:id="rId25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08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3192</xdr:row>
      <xdr:rowOff>0</xdr:rowOff>
    </xdr:from>
    <xdr:to>
      <xdr:col>0</xdr:col>
      <xdr:colOff>152400</xdr:colOff>
      <xdr:row>3192</xdr:row>
      <xdr:rowOff>142875</xdr:rowOff>
    </xdr:to>
    <xdr:pic>
      <xdr:nvPicPr>
        <xdr:cNvPr id="3193" name="Picture 3192" descr="Edit">
          <a:hlinkClick xmlns:r="http://schemas.openxmlformats.org/officeDocument/2006/relationships" r:id="rId25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25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3193</xdr:row>
      <xdr:rowOff>0</xdr:rowOff>
    </xdr:from>
    <xdr:to>
      <xdr:col>0</xdr:col>
      <xdr:colOff>152400</xdr:colOff>
      <xdr:row>3193</xdr:row>
      <xdr:rowOff>142875</xdr:rowOff>
    </xdr:to>
    <xdr:pic>
      <xdr:nvPicPr>
        <xdr:cNvPr id="3194" name="Picture 3193" descr="Edit">
          <a:hlinkClick xmlns:r="http://schemas.openxmlformats.org/officeDocument/2006/relationships" r:id="rId25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43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3194</xdr:row>
      <xdr:rowOff>0</xdr:rowOff>
    </xdr:from>
    <xdr:to>
      <xdr:col>0</xdr:col>
      <xdr:colOff>152400</xdr:colOff>
      <xdr:row>3194</xdr:row>
      <xdr:rowOff>142875</xdr:rowOff>
    </xdr:to>
    <xdr:pic>
      <xdr:nvPicPr>
        <xdr:cNvPr id="3195" name="Picture 3194" descr="Edit">
          <a:hlinkClick xmlns:r="http://schemas.openxmlformats.org/officeDocument/2006/relationships" r:id="rId25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0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3195</xdr:row>
      <xdr:rowOff>0</xdr:rowOff>
    </xdr:from>
    <xdr:to>
      <xdr:col>0</xdr:col>
      <xdr:colOff>152400</xdr:colOff>
      <xdr:row>3195</xdr:row>
      <xdr:rowOff>142875</xdr:rowOff>
    </xdr:to>
    <xdr:pic>
      <xdr:nvPicPr>
        <xdr:cNvPr id="3196" name="Picture 3195" descr="Edit">
          <a:hlinkClick xmlns:r="http://schemas.openxmlformats.org/officeDocument/2006/relationships" r:id="rId25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77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3196</xdr:row>
      <xdr:rowOff>0</xdr:rowOff>
    </xdr:from>
    <xdr:to>
      <xdr:col>0</xdr:col>
      <xdr:colOff>152400</xdr:colOff>
      <xdr:row>3196</xdr:row>
      <xdr:rowOff>142875</xdr:rowOff>
    </xdr:to>
    <xdr:pic>
      <xdr:nvPicPr>
        <xdr:cNvPr id="3197" name="Picture 3196" descr="Edit">
          <a:hlinkClick xmlns:r="http://schemas.openxmlformats.org/officeDocument/2006/relationships" r:id="rId25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94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3197</xdr:row>
      <xdr:rowOff>0</xdr:rowOff>
    </xdr:from>
    <xdr:to>
      <xdr:col>0</xdr:col>
      <xdr:colOff>152400</xdr:colOff>
      <xdr:row>3197</xdr:row>
      <xdr:rowOff>142875</xdr:rowOff>
    </xdr:to>
    <xdr:pic>
      <xdr:nvPicPr>
        <xdr:cNvPr id="3198" name="Picture 3197" descr="Edit">
          <a:hlinkClick xmlns:r="http://schemas.openxmlformats.org/officeDocument/2006/relationships" r:id="rId25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11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3198</xdr:row>
      <xdr:rowOff>0</xdr:rowOff>
    </xdr:from>
    <xdr:to>
      <xdr:col>0</xdr:col>
      <xdr:colOff>152400</xdr:colOff>
      <xdr:row>3198</xdr:row>
      <xdr:rowOff>142875</xdr:rowOff>
    </xdr:to>
    <xdr:pic>
      <xdr:nvPicPr>
        <xdr:cNvPr id="3199" name="Picture 3198" descr="Edit">
          <a:hlinkClick xmlns:r="http://schemas.openxmlformats.org/officeDocument/2006/relationships" r:id="rId25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28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3199</xdr:row>
      <xdr:rowOff>0</xdr:rowOff>
    </xdr:from>
    <xdr:to>
      <xdr:col>0</xdr:col>
      <xdr:colOff>152400</xdr:colOff>
      <xdr:row>3199</xdr:row>
      <xdr:rowOff>142875</xdr:rowOff>
    </xdr:to>
    <xdr:pic>
      <xdr:nvPicPr>
        <xdr:cNvPr id="3200" name="Picture 3199" descr="Edit">
          <a:hlinkClick xmlns:r="http://schemas.openxmlformats.org/officeDocument/2006/relationships" r:id="rId25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45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3200</xdr:row>
      <xdr:rowOff>0</xdr:rowOff>
    </xdr:from>
    <xdr:to>
      <xdr:col>0</xdr:col>
      <xdr:colOff>152400</xdr:colOff>
      <xdr:row>3200</xdr:row>
      <xdr:rowOff>142875</xdr:rowOff>
    </xdr:to>
    <xdr:pic>
      <xdr:nvPicPr>
        <xdr:cNvPr id="3201" name="Picture 3200" descr="Edit">
          <a:hlinkClick xmlns:r="http://schemas.openxmlformats.org/officeDocument/2006/relationships" r:id="rId25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3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3201</xdr:row>
      <xdr:rowOff>0</xdr:rowOff>
    </xdr:from>
    <xdr:to>
      <xdr:col>0</xdr:col>
      <xdr:colOff>152400</xdr:colOff>
      <xdr:row>3201</xdr:row>
      <xdr:rowOff>142875</xdr:rowOff>
    </xdr:to>
    <xdr:pic>
      <xdr:nvPicPr>
        <xdr:cNvPr id="3202" name="Picture 3201" descr="Edit">
          <a:hlinkClick xmlns:r="http://schemas.openxmlformats.org/officeDocument/2006/relationships" r:id="rId25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80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3202</xdr:row>
      <xdr:rowOff>0</xdr:rowOff>
    </xdr:from>
    <xdr:to>
      <xdr:col>0</xdr:col>
      <xdr:colOff>152400</xdr:colOff>
      <xdr:row>3202</xdr:row>
      <xdr:rowOff>142875</xdr:rowOff>
    </xdr:to>
    <xdr:pic>
      <xdr:nvPicPr>
        <xdr:cNvPr id="3203" name="Picture 3202" descr="Edit">
          <a:hlinkClick xmlns:r="http://schemas.openxmlformats.org/officeDocument/2006/relationships" r:id="rId25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97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3203</xdr:row>
      <xdr:rowOff>0</xdr:rowOff>
    </xdr:from>
    <xdr:to>
      <xdr:col>0</xdr:col>
      <xdr:colOff>152400</xdr:colOff>
      <xdr:row>3203</xdr:row>
      <xdr:rowOff>142875</xdr:rowOff>
    </xdr:to>
    <xdr:pic>
      <xdr:nvPicPr>
        <xdr:cNvPr id="3204" name="Picture 3203" descr="Edit">
          <a:hlinkClick xmlns:r="http://schemas.openxmlformats.org/officeDocument/2006/relationships" r:id="rId25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14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3204</xdr:row>
      <xdr:rowOff>0</xdr:rowOff>
    </xdr:from>
    <xdr:to>
      <xdr:col>0</xdr:col>
      <xdr:colOff>152400</xdr:colOff>
      <xdr:row>3204</xdr:row>
      <xdr:rowOff>142875</xdr:rowOff>
    </xdr:to>
    <xdr:pic>
      <xdr:nvPicPr>
        <xdr:cNvPr id="3205" name="Picture 3204" descr="Edit">
          <a:hlinkClick xmlns:r="http://schemas.openxmlformats.org/officeDocument/2006/relationships" r:id="rId25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31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3205</xdr:row>
      <xdr:rowOff>0</xdr:rowOff>
    </xdr:from>
    <xdr:to>
      <xdr:col>0</xdr:col>
      <xdr:colOff>152400</xdr:colOff>
      <xdr:row>3205</xdr:row>
      <xdr:rowOff>142875</xdr:rowOff>
    </xdr:to>
    <xdr:pic>
      <xdr:nvPicPr>
        <xdr:cNvPr id="3206" name="Picture 3205" descr="Edit">
          <a:hlinkClick xmlns:r="http://schemas.openxmlformats.org/officeDocument/2006/relationships" r:id="rId25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48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3206</xdr:row>
      <xdr:rowOff>0</xdr:rowOff>
    </xdr:from>
    <xdr:to>
      <xdr:col>0</xdr:col>
      <xdr:colOff>152400</xdr:colOff>
      <xdr:row>3206</xdr:row>
      <xdr:rowOff>142875</xdr:rowOff>
    </xdr:to>
    <xdr:pic>
      <xdr:nvPicPr>
        <xdr:cNvPr id="3207" name="Picture 3206" descr="Edit">
          <a:hlinkClick xmlns:r="http://schemas.openxmlformats.org/officeDocument/2006/relationships" r:id="rId25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65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3207</xdr:row>
      <xdr:rowOff>0</xdr:rowOff>
    </xdr:from>
    <xdr:to>
      <xdr:col>0</xdr:col>
      <xdr:colOff>152400</xdr:colOff>
      <xdr:row>3207</xdr:row>
      <xdr:rowOff>142875</xdr:rowOff>
    </xdr:to>
    <xdr:pic>
      <xdr:nvPicPr>
        <xdr:cNvPr id="3208" name="Picture 3207" descr="Edit">
          <a:hlinkClick xmlns:r="http://schemas.openxmlformats.org/officeDocument/2006/relationships" r:id="rId25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83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3208</xdr:row>
      <xdr:rowOff>0</xdr:rowOff>
    </xdr:from>
    <xdr:to>
      <xdr:col>0</xdr:col>
      <xdr:colOff>152400</xdr:colOff>
      <xdr:row>3208</xdr:row>
      <xdr:rowOff>142875</xdr:rowOff>
    </xdr:to>
    <xdr:pic>
      <xdr:nvPicPr>
        <xdr:cNvPr id="3209" name="Picture 3208" descr="Edit">
          <a:hlinkClick xmlns:r="http://schemas.openxmlformats.org/officeDocument/2006/relationships" r:id="rId25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00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3209</xdr:row>
      <xdr:rowOff>0</xdr:rowOff>
    </xdr:from>
    <xdr:to>
      <xdr:col>0</xdr:col>
      <xdr:colOff>152400</xdr:colOff>
      <xdr:row>3209</xdr:row>
      <xdr:rowOff>142875</xdr:rowOff>
    </xdr:to>
    <xdr:pic>
      <xdr:nvPicPr>
        <xdr:cNvPr id="3210" name="Picture 3209" descr="Edit">
          <a:hlinkClick xmlns:r="http://schemas.openxmlformats.org/officeDocument/2006/relationships" r:id="rId25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17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3210</xdr:row>
      <xdr:rowOff>0</xdr:rowOff>
    </xdr:from>
    <xdr:to>
      <xdr:col>0</xdr:col>
      <xdr:colOff>152400</xdr:colOff>
      <xdr:row>3210</xdr:row>
      <xdr:rowOff>142875</xdr:rowOff>
    </xdr:to>
    <xdr:pic>
      <xdr:nvPicPr>
        <xdr:cNvPr id="3211" name="Picture 3210" descr="Edit">
          <a:hlinkClick xmlns:r="http://schemas.openxmlformats.org/officeDocument/2006/relationships" r:id="rId25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34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3211</xdr:row>
      <xdr:rowOff>0</xdr:rowOff>
    </xdr:from>
    <xdr:to>
      <xdr:col>0</xdr:col>
      <xdr:colOff>152400</xdr:colOff>
      <xdr:row>3211</xdr:row>
      <xdr:rowOff>142875</xdr:rowOff>
    </xdr:to>
    <xdr:pic>
      <xdr:nvPicPr>
        <xdr:cNvPr id="3212" name="Picture 3211" descr="Edit">
          <a:hlinkClick xmlns:r="http://schemas.openxmlformats.org/officeDocument/2006/relationships" r:id="rId25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1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3212</xdr:row>
      <xdr:rowOff>0</xdr:rowOff>
    </xdr:from>
    <xdr:to>
      <xdr:col>0</xdr:col>
      <xdr:colOff>152400</xdr:colOff>
      <xdr:row>3212</xdr:row>
      <xdr:rowOff>142875</xdr:rowOff>
    </xdr:to>
    <xdr:pic>
      <xdr:nvPicPr>
        <xdr:cNvPr id="3213" name="Picture 3212" descr="Edit">
          <a:hlinkClick xmlns:r="http://schemas.openxmlformats.org/officeDocument/2006/relationships" r:id="rId25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68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3213</xdr:row>
      <xdr:rowOff>0</xdr:rowOff>
    </xdr:from>
    <xdr:to>
      <xdr:col>0</xdr:col>
      <xdr:colOff>152400</xdr:colOff>
      <xdr:row>3213</xdr:row>
      <xdr:rowOff>142875</xdr:rowOff>
    </xdr:to>
    <xdr:pic>
      <xdr:nvPicPr>
        <xdr:cNvPr id="3214" name="Picture 3213" descr="Edit">
          <a:hlinkClick xmlns:r="http://schemas.openxmlformats.org/officeDocument/2006/relationships" r:id="rId25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85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3214</xdr:row>
      <xdr:rowOff>0</xdr:rowOff>
    </xdr:from>
    <xdr:to>
      <xdr:col>0</xdr:col>
      <xdr:colOff>152400</xdr:colOff>
      <xdr:row>3214</xdr:row>
      <xdr:rowOff>142875</xdr:rowOff>
    </xdr:to>
    <xdr:pic>
      <xdr:nvPicPr>
        <xdr:cNvPr id="3215" name="Picture 3214" descr="Edit">
          <a:hlinkClick xmlns:r="http://schemas.openxmlformats.org/officeDocument/2006/relationships" r:id="rId25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03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3215</xdr:row>
      <xdr:rowOff>0</xdr:rowOff>
    </xdr:from>
    <xdr:to>
      <xdr:col>0</xdr:col>
      <xdr:colOff>152400</xdr:colOff>
      <xdr:row>3215</xdr:row>
      <xdr:rowOff>142875</xdr:rowOff>
    </xdr:to>
    <xdr:pic>
      <xdr:nvPicPr>
        <xdr:cNvPr id="3216" name="Picture 3215" descr="Edit">
          <a:hlinkClick xmlns:r="http://schemas.openxmlformats.org/officeDocument/2006/relationships" r:id="rId25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20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3216</xdr:row>
      <xdr:rowOff>0</xdr:rowOff>
    </xdr:from>
    <xdr:to>
      <xdr:col>0</xdr:col>
      <xdr:colOff>152400</xdr:colOff>
      <xdr:row>3216</xdr:row>
      <xdr:rowOff>142875</xdr:rowOff>
    </xdr:to>
    <xdr:pic>
      <xdr:nvPicPr>
        <xdr:cNvPr id="3217" name="Picture 3216" descr="Edit">
          <a:hlinkClick xmlns:r="http://schemas.openxmlformats.org/officeDocument/2006/relationships" r:id="rId25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37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3217</xdr:row>
      <xdr:rowOff>0</xdr:rowOff>
    </xdr:from>
    <xdr:to>
      <xdr:col>0</xdr:col>
      <xdr:colOff>152400</xdr:colOff>
      <xdr:row>3217</xdr:row>
      <xdr:rowOff>142875</xdr:rowOff>
    </xdr:to>
    <xdr:pic>
      <xdr:nvPicPr>
        <xdr:cNvPr id="3218" name="Picture 3217" descr="Edit">
          <a:hlinkClick xmlns:r="http://schemas.openxmlformats.org/officeDocument/2006/relationships" r:id="rId25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54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3218</xdr:row>
      <xdr:rowOff>0</xdr:rowOff>
    </xdr:from>
    <xdr:to>
      <xdr:col>0</xdr:col>
      <xdr:colOff>152400</xdr:colOff>
      <xdr:row>3218</xdr:row>
      <xdr:rowOff>142875</xdr:rowOff>
    </xdr:to>
    <xdr:pic>
      <xdr:nvPicPr>
        <xdr:cNvPr id="3219" name="Picture 3218" descr="Edit">
          <a:hlinkClick xmlns:r="http://schemas.openxmlformats.org/officeDocument/2006/relationships" r:id="rId25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71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3219</xdr:row>
      <xdr:rowOff>0</xdr:rowOff>
    </xdr:from>
    <xdr:to>
      <xdr:col>0</xdr:col>
      <xdr:colOff>152400</xdr:colOff>
      <xdr:row>3219</xdr:row>
      <xdr:rowOff>142875</xdr:rowOff>
    </xdr:to>
    <xdr:pic>
      <xdr:nvPicPr>
        <xdr:cNvPr id="3220" name="Picture 3219" descr="Edit">
          <a:hlinkClick xmlns:r="http://schemas.openxmlformats.org/officeDocument/2006/relationships" r:id="rId25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88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3220</xdr:row>
      <xdr:rowOff>0</xdr:rowOff>
    </xdr:from>
    <xdr:to>
      <xdr:col>0</xdr:col>
      <xdr:colOff>152400</xdr:colOff>
      <xdr:row>3220</xdr:row>
      <xdr:rowOff>142875</xdr:rowOff>
    </xdr:to>
    <xdr:pic>
      <xdr:nvPicPr>
        <xdr:cNvPr id="3221" name="Picture 3220" descr="Edit">
          <a:hlinkClick xmlns:r="http://schemas.openxmlformats.org/officeDocument/2006/relationships" r:id="rId25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05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3221</xdr:row>
      <xdr:rowOff>0</xdr:rowOff>
    </xdr:from>
    <xdr:to>
      <xdr:col>0</xdr:col>
      <xdr:colOff>152400</xdr:colOff>
      <xdr:row>3221</xdr:row>
      <xdr:rowOff>142875</xdr:rowOff>
    </xdr:to>
    <xdr:pic>
      <xdr:nvPicPr>
        <xdr:cNvPr id="3222" name="Picture 3221" descr="Edit">
          <a:hlinkClick xmlns:r="http://schemas.openxmlformats.org/officeDocument/2006/relationships" r:id="rId25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23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3222</xdr:row>
      <xdr:rowOff>0</xdr:rowOff>
    </xdr:from>
    <xdr:to>
      <xdr:col>0</xdr:col>
      <xdr:colOff>152400</xdr:colOff>
      <xdr:row>3222</xdr:row>
      <xdr:rowOff>142875</xdr:rowOff>
    </xdr:to>
    <xdr:pic>
      <xdr:nvPicPr>
        <xdr:cNvPr id="3223" name="Picture 3222" descr="Edit">
          <a:hlinkClick xmlns:r="http://schemas.openxmlformats.org/officeDocument/2006/relationships" r:id="rId25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0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3223</xdr:row>
      <xdr:rowOff>0</xdr:rowOff>
    </xdr:from>
    <xdr:to>
      <xdr:col>0</xdr:col>
      <xdr:colOff>152400</xdr:colOff>
      <xdr:row>3223</xdr:row>
      <xdr:rowOff>142875</xdr:rowOff>
    </xdr:to>
    <xdr:pic>
      <xdr:nvPicPr>
        <xdr:cNvPr id="3224" name="Picture 3223" descr="Edit">
          <a:hlinkClick xmlns:r="http://schemas.openxmlformats.org/officeDocument/2006/relationships" r:id="rId2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57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3224</xdr:row>
      <xdr:rowOff>0</xdr:rowOff>
    </xdr:from>
    <xdr:to>
      <xdr:col>0</xdr:col>
      <xdr:colOff>152400</xdr:colOff>
      <xdr:row>3224</xdr:row>
      <xdr:rowOff>142875</xdr:rowOff>
    </xdr:to>
    <xdr:pic>
      <xdr:nvPicPr>
        <xdr:cNvPr id="3225" name="Picture 3224" descr="Edit">
          <a:hlinkClick xmlns:r="http://schemas.openxmlformats.org/officeDocument/2006/relationships" r:id="rId2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74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3225</xdr:row>
      <xdr:rowOff>0</xdr:rowOff>
    </xdr:from>
    <xdr:to>
      <xdr:col>0</xdr:col>
      <xdr:colOff>152400</xdr:colOff>
      <xdr:row>3225</xdr:row>
      <xdr:rowOff>142875</xdr:rowOff>
    </xdr:to>
    <xdr:pic>
      <xdr:nvPicPr>
        <xdr:cNvPr id="3226" name="Picture 3225" descr="Edit">
          <a:hlinkClick xmlns:r="http://schemas.openxmlformats.org/officeDocument/2006/relationships" r:id="rId2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91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3226</xdr:row>
      <xdr:rowOff>0</xdr:rowOff>
    </xdr:from>
    <xdr:to>
      <xdr:col>0</xdr:col>
      <xdr:colOff>152400</xdr:colOff>
      <xdr:row>3226</xdr:row>
      <xdr:rowOff>142875</xdr:rowOff>
    </xdr:to>
    <xdr:pic>
      <xdr:nvPicPr>
        <xdr:cNvPr id="3227" name="Picture 3226" descr="Edit">
          <a:hlinkClick xmlns:r="http://schemas.openxmlformats.org/officeDocument/2006/relationships" r:id="rId25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08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3227</xdr:row>
      <xdr:rowOff>0</xdr:rowOff>
    </xdr:from>
    <xdr:to>
      <xdr:col>0</xdr:col>
      <xdr:colOff>152400</xdr:colOff>
      <xdr:row>3227</xdr:row>
      <xdr:rowOff>142875</xdr:rowOff>
    </xdr:to>
    <xdr:pic>
      <xdr:nvPicPr>
        <xdr:cNvPr id="3228" name="Picture 3227" descr="Edit">
          <a:hlinkClick xmlns:r="http://schemas.openxmlformats.org/officeDocument/2006/relationships" r:id="rId25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25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3228</xdr:row>
      <xdr:rowOff>0</xdr:rowOff>
    </xdr:from>
    <xdr:to>
      <xdr:col>0</xdr:col>
      <xdr:colOff>152400</xdr:colOff>
      <xdr:row>3228</xdr:row>
      <xdr:rowOff>142875</xdr:rowOff>
    </xdr:to>
    <xdr:pic>
      <xdr:nvPicPr>
        <xdr:cNvPr id="3229" name="Picture 3228" descr="Edit">
          <a:hlinkClick xmlns:r="http://schemas.openxmlformats.org/officeDocument/2006/relationships" r:id="rId2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3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3229</xdr:row>
      <xdr:rowOff>0</xdr:rowOff>
    </xdr:from>
    <xdr:to>
      <xdr:col>0</xdr:col>
      <xdr:colOff>152400</xdr:colOff>
      <xdr:row>3229</xdr:row>
      <xdr:rowOff>142875</xdr:rowOff>
    </xdr:to>
    <xdr:pic>
      <xdr:nvPicPr>
        <xdr:cNvPr id="3230" name="Picture 3229" descr="Edit">
          <a:hlinkClick xmlns:r="http://schemas.openxmlformats.org/officeDocument/2006/relationships" r:id="rId2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60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3230</xdr:row>
      <xdr:rowOff>0</xdr:rowOff>
    </xdr:from>
    <xdr:to>
      <xdr:col>0</xdr:col>
      <xdr:colOff>152400</xdr:colOff>
      <xdr:row>3230</xdr:row>
      <xdr:rowOff>142875</xdr:rowOff>
    </xdr:to>
    <xdr:pic>
      <xdr:nvPicPr>
        <xdr:cNvPr id="3231" name="Picture 3230" descr="Edit">
          <a:hlinkClick xmlns:r="http://schemas.openxmlformats.org/officeDocument/2006/relationships" r:id="rId2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77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3231</xdr:row>
      <xdr:rowOff>0</xdr:rowOff>
    </xdr:from>
    <xdr:to>
      <xdr:col>0</xdr:col>
      <xdr:colOff>152400</xdr:colOff>
      <xdr:row>3231</xdr:row>
      <xdr:rowOff>142875</xdr:rowOff>
    </xdr:to>
    <xdr:pic>
      <xdr:nvPicPr>
        <xdr:cNvPr id="3232" name="Picture 3231" descr="Edit">
          <a:hlinkClick xmlns:r="http://schemas.openxmlformats.org/officeDocument/2006/relationships" r:id="rId25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94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3232</xdr:row>
      <xdr:rowOff>0</xdr:rowOff>
    </xdr:from>
    <xdr:to>
      <xdr:col>0</xdr:col>
      <xdr:colOff>152400</xdr:colOff>
      <xdr:row>3232</xdr:row>
      <xdr:rowOff>142875</xdr:rowOff>
    </xdr:to>
    <xdr:pic>
      <xdr:nvPicPr>
        <xdr:cNvPr id="3233" name="Picture 3232" descr="Edit">
          <a:hlinkClick xmlns:r="http://schemas.openxmlformats.org/officeDocument/2006/relationships" r:id="rId25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11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3233</xdr:row>
      <xdr:rowOff>0</xdr:rowOff>
    </xdr:from>
    <xdr:to>
      <xdr:col>0</xdr:col>
      <xdr:colOff>152400</xdr:colOff>
      <xdr:row>3233</xdr:row>
      <xdr:rowOff>142875</xdr:rowOff>
    </xdr:to>
    <xdr:pic>
      <xdr:nvPicPr>
        <xdr:cNvPr id="3234" name="Picture 3233" descr="Edit">
          <a:hlinkClick xmlns:r="http://schemas.openxmlformats.org/officeDocument/2006/relationships" r:id="rId25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28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3234</xdr:row>
      <xdr:rowOff>0</xdr:rowOff>
    </xdr:from>
    <xdr:to>
      <xdr:col>0</xdr:col>
      <xdr:colOff>152400</xdr:colOff>
      <xdr:row>3234</xdr:row>
      <xdr:rowOff>142875</xdr:rowOff>
    </xdr:to>
    <xdr:pic>
      <xdr:nvPicPr>
        <xdr:cNvPr id="3235" name="Picture 3234" descr="Edit">
          <a:hlinkClick xmlns:r="http://schemas.openxmlformats.org/officeDocument/2006/relationships" r:id="rId25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45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3235</xdr:row>
      <xdr:rowOff>0</xdr:rowOff>
    </xdr:from>
    <xdr:to>
      <xdr:col>0</xdr:col>
      <xdr:colOff>152400</xdr:colOff>
      <xdr:row>3235</xdr:row>
      <xdr:rowOff>142875</xdr:rowOff>
    </xdr:to>
    <xdr:pic>
      <xdr:nvPicPr>
        <xdr:cNvPr id="3236" name="Picture 3235" descr="Edit">
          <a:hlinkClick xmlns:r="http://schemas.openxmlformats.org/officeDocument/2006/relationships" r:id="rId25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63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3236</xdr:row>
      <xdr:rowOff>0</xdr:rowOff>
    </xdr:from>
    <xdr:to>
      <xdr:col>0</xdr:col>
      <xdr:colOff>152400</xdr:colOff>
      <xdr:row>3236</xdr:row>
      <xdr:rowOff>142875</xdr:rowOff>
    </xdr:to>
    <xdr:pic>
      <xdr:nvPicPr>
        <xdr:cNvPr id="3237" name="Picture 3236" descr="Edit">
          <a:hlinkClick xmlns:r="http://schemas.openxmlformats.org/officeDocument/2006/relationships" r:id="rId25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80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3237</xdr:row>
      <xdr:rowOff>0</xdr:rowOff>
    </xdr:from>
    <xdr:to>
      <xdr:col>0</xdr:col>
      <xdr:colOff>152400</xdr:colOff>
      <xdr:row>3237</xdr:row>
      <xdr:rowOff>142875</xdr:rowOff>
    </xdr:to>
    <xdr:pic>
      <xdr:nvPicPr>
        <xdr:cNvPr id="3238" name="Picture 3237" descr="Edit">
          <a:hlinkClick xmlns:r="http://schemas.openxmlformats.org/officeDocument/2006/relationships" r:id="rId25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97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3238</xdr:row>
      <xdr:rowOff>0</xdr:rowOff>
    </xdr:from>
    <xdr:to>
      <xdr:col>0</xdr:col>
      <xdr:colOff>152400</xdr:colOff>
      <xdr:row>3238</xdr:row>
      <xdr:rowOff>142875</xdr:rowOff>
    </xdr:to>
    <xdr:pic>
      <xdr:nvPicPr>
        <xdr:cNvPr id="3239" name="Picture 3238" descr="Edit">
          <a:hlinkClick xmlns:r="http://schemas.openxmlformats.org/officeDocument/2006/relationships" r:id="rId25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14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3239</xdr:row>
      <xdr:rowOff>0</xdr:rowOff>
    </xdr:from>
    <xdr:to>
      <xdr:col>0</xdr:col>
      <xdr:colOff>152400</xdr:colOff>
      <xdr:row>3239</xdr:row>
      <xdr:rowOff>142875</xdr:rowOff>
    </xdr:to>
    <xdr:pic>
      <xdr:nvPicPr>
        <xdr:cNvPr id="3240" name="Picture 3239" descr="Edit">
          <a:hlinkClick xmlns:r="http://schemas.openxmlformats.org/officeDocument/2006/relationships" r:id="rId25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31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3240</xdr:row>
      <xdr:rowOff>0</xdr:rowOff>
    </xdr:from>
    <xdr:to>
      <xdr:col>0</xdr:col>
      <xdr:colOff>152400</xdr:colOff>
      <xdr:row>3240</xdr:row>
      <xdr:rowOff>142875</xdr:rowOff>
    </xdr:to>
    <xdr:pic>
      <xdr:nvPicPr>
        <xdr:cNvPr id="3241" name="Picture 3240" descr="Edit">
          <a:hlinkClick xmlns:r="http://schemas.openxmlformats.org/officeDocument/2006/relationships" r:id="rId25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48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3241</xdr:row>
      <xdr:rowOff>0</xdr:rowOff>
    </xdr:from>
    <xdr:to>
      <xdr:col>0</xdr:col>
      <xdr:colOff>152400</xdr:colOff>
      <xdr:row>3241</xdr:row>
      <xdr:rowOff>142875</xdr:rowOff>
    </xdr:to>
    <xdr:pic>
      <xdr:nvPicPr>
        <xdr:cNvPr id="3242" name="Picture 3241" descr="Edit">
          <a:hlinkClick xmlns:r="http://schemas.openxmlformats.org/officeDocument/2006/relationships" r:id="rId25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65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3242</xdr:row>
      <xdr:rowOff>0</xdr:rowOff>
    </xdr:from>
    <xdr:to>
      <xdr:col>0</xdr:col>
      <xdr:colOff>152400</xdr:colOff>
      <xdr:row>3242</xdr:row>
      <xdr:rowOff>142875</xdr:rowOff>
    </xdr:to>
    <xdr:pic>
      <xdr:nvPicPr>
        <xdr:cNvPr id="3243" name="Picture 3242" descr="Edit">
          <a:hlinkClick xmlns:r="http://schemas.openxmlformats.org/officeDocument/2006/relationships" r:id="rId25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83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3243</xdr:row>
      <xdr:rowOff>0</xdr:rowOff>
    </xdr:from>
    <xdr:to>
      <xdr:col>0</xdr:col>
      <xdr:colOff>152400</xdr:colOff>
      <xdr:row>3243</xdr:row>
      <xdr:rowOff>142875</xdr:rowOff>
    </xdr:to>
    <xdr:pic>
      <xdr:nvPicPr>
        <xdr:cNvPr id="3244" name="Picture 3243" descr="Edit">
          <a:hlinkClick xmlns:r="http://schemas.openxmlformats.org/officeDocument/2006/relationships" r:id="rId25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00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3244</xdr:row>
      <xdr:rowOff>0</xdr:rowOff>
    </xdr:from>
    <xdr:to>
      <xdr:col>0</xdr:col>
      <xdr:colOff>152400</xdr:colOff>
      <xdr:row>3244</xdr:row>
      <xdr:rowOff>142875</xdr:rowOff>
    </xdr:to>
    <xdr:pic>
      <xdr:nvPicPr>
        <xdr:cNvPr id="3245" name="Picture 3244" descr="Edit">
          <a:hlinkClick xmlns:r="http://schemas.openxmlformats.org/officeDocument/2006/relationships" r:id="rId25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17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3245</xdr:row>
      <xdr:rowOff>0</xdr:rowOff>
    </xdr:from>
    <xdr:to>
      <xdr:col>0</xdr:col>
      <xdr:colOff>152400</xdr:colOff>
      <xdr:row>3245</xdr:row>
      <xdr:rowOff>142875</xdr:rowOff>
    </xdr:to>
    <xdr:pic>
      <xdr:nvPicPr>
        <xdr:cNvPr id="3246" name="Picture 3245" descr="Edit">
          <a:hlinkClick xmlns:r="http://schemas.openxmlformats.org/officeDocument/2006/relationships" r:id="rId25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34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3246</xdr:row>
      <xdr:rowOff>0</xdr:rowOff>
    </xdr:from>
    <xdr:to>
      <xdr:col>0</xdr:col>
      <xdr:colOff>152400</xdr:colOff>
      <xdr:row>3246</xdr:row>
      <xdr:rowOff>142875</xdr:rowOff>
    </xdr:to>
    <xdr:pic>
      <xdr:nvPicPr>
        <xdr:cNvPr id="3247" name="Picture 3246" descr="Edit">
          <a:hlinkClick xmlns:r="http://schemas.openxmlformats.org/officeDocument/2006/relationships" r:id="rId25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51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3247</xdr:row>
      <xdr:rowOff>0</xdr:rowOff>
    </xdr:from>
    <xdr:to>
      <xdr:col>0</xdr:col>
      <xdr:colOff>152400</xdr:colOff>
      <xdr:row>3247</xdr:row>
      <xdr:rowOff>142875</xdr:rowOff>
    </xdr:to>
    <xdr:pic>
      <xdr:nvPicPr>
        <xdr:cNvPr id="3248" name="Picture 3247" descr="Edit">
          <a:hlinkClick xmlns:r="http://schemas.openxmlformats.org/officeDocument/2006/relationships" r:id="rId25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68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3248</xdr:row>
      <xdr:rowOff>0</xdr:rowOff>
    </xdr:from>
    <xdr:to>
      <xdr:col>0</xdr:col>
      <xdr:colOff>152400</xdr:colOff>
      <xdr:row>3248</xdr:row>
      <xdr:rowOff>142875</xdr:rowOff>
    </xdr:to>
    <xdr:pic>
      <xdr:nvPicPr>
        <xdr:cNvPr id="3249" name="Picture 3248" descr="Edit">
          <a:hlinkClick xmlns:r="http://schemas.openxmlformats.org/officeDocument/2006/relationships" r:id="rId25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86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3249</xdr:row>
      <xdr:rowOff>0</xdr:rowOff>
    </xdr:from>
    <xdr:to>
      <xdr:col>0</xdr:col>
      <xdr:colOff>152400</xdr:colOff>
      <xdr:row>3249</xdr:row>
      <xdr:rowOff>142875</xdr:rowOff>
    </xdr:to>
    <xdr:pic>
      <xdr:nvPicPr>
        <xdr:cNvPr id="3250" name="Picture 3249" descr="Edit">
          <a:hlinkClick xmlns:r="http://schemas.openxmlformats.org/officeDocument/2006/relationships" r:id="rId25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03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3250</xdr:row>
      <xdr:rowOff>0</xdr:rowOff>
    </xdr:from>
    <xdr:to>
      <xdr:col>0</xdr:col>
      <xdr:colOff>152400</xdr:colOff>
      <xdr:row>3250</xdr:row>
      <xdr:rowOff>142875</xdr:rowOff>
    </xdr:to>
    <xdr:pic>
      <xdr:nvPicPr>
        <xdr:cNvPr id="3251" name="Picture 3250" descr="Edit">
          <a:hlinkClick xmlns:r="http://schemas.openxmlformats.org/officeDocument/2006/relationships" r:id="rId25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0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3251</xdr:row>
      <xdr:rowOff>0</xdr:rowOff>
    </xdr:from>
    <xdr:to>
      <xdr:col>0</xdr:col>
      <xdr:colOff>152400</xdr:colOff>
      <xdr:row>3251</xdr:row>
      <xdr:rowOff>142875</xdr:rowOff>
    </xdr:to>
    <xdr:pic>
      <xdr:nvPicPr>
        <xdr:cNvPr id="3252" name="Picture 3251" descr="Edit">
          <a:hlinkClick xmlns:r="http://schemas.openxmlformats.org/officeDocument/2006/relationships" r:id="rId25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37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3252</xdr:row>
      <xdr:rowOff>0</xdr:rowOff>
    </xdr:from>
    <xdr:to>
      <xdr:col>0</xdr:col>
      <xdr:colOff>152400</xdr:colOff>
      <xdr:row>3252</xdr:row>
      <xdr:rowOff>142875</xdr:rowOff>
    </xdr:to>
    <xdr:pic>
      <xdr:nvPicPr>
        <xdr:cNvPr id="3253" name="Picture 3252" descr="Edit">
          <a:hlinkClick xmlns:r="http://schemas.openxmlformats.org/officeDocument/2006/relationships" r:id="rId25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4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3253</xdr:row>
      <xdr:rowOff>0</xdr:rowOff>
    </xdr:from>
    <xdr:to>
      <xdr:col>0</xdr:col>
      <xdr:colOff>152400</xdr:colOff>
      <xdr:row>3253</xdr:row>
      <xdr:rowOff>142875</xdr:rowOff>
    </xdr:to>
    <xdr:pic>
      <xdr:nvPicPr>
        <xdr:cNvPr id="3254" name="Picture 3253" descr="Edit">
          <a:hlinkClick xmlns:r="http://schemas.openxmlformats.org/officeDocument/2006/relationships" r:id="rId25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71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3254</xdr:row>
      <xdr:rowOff>0</xdr:rowOff>
    </xdr:from>
    <xdr:to>
      <xdr:col>0</xdr:col>
      <xdr:colOff>152400</xdr:colOff>
      <xdr:row>3254</xdr:row>
      <xdr:rowOff>142875</xdr:rowOff>
    </xdr:to>
    <xdr:pic>
      <xdr:nvPicPr>
        <xdr:cNvPr id="3255" name="Picture 3254" descr="Edit">
          <a:hlinkClick xmlns:r="http://schemas.openxmlformats.org/officeDocument/2006/relationships" r:id="rId25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88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3255</xdr:row>
      <xdr:rowOff>0</xdr:rowOff>
    </xdr:from>
    <xdr:to>
      <xdr:col>0</xdr:col>
      <xdr:colOff>152400</xdr:colOff>
      <xdr:row>3255</xdr:row>
      <xdr:rowOff>142875</xdr:rowOff>
    </xdr:to>
    <xdr:pic>
      <xdr:nvPicPr>
        <xdr:cNvPr id="3256" name="Picture 3255" descr="Edit">
          <a:hlinkClick xmlns:r="http://schemas.openxmlformats.org/officeDocument/2006/relationships" r:id="rId25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06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3256</xdr:row>
      <xdr:rowOff>0</xdr:rowOff>
    </xdr:from>
    <xdr:to>
      <xdr:col>0</xdr:col>
      <xdr:colOff>152400</xdr:colOff>
      <xdr:row>3256</xdr:row>
      <xdr:rowOff>142875</xdr:rowOff>
    </xdr:to>
    <xdr:pic>
      <xdr:nvPicPr>
        <xdr:cNvPr id="3257" name="Picture 3256" descr="Edit">
          <a:hlinkClick xmlns:r="http://schemas.openxmlformats.org/officeDocument/2006/relationships" r:id="rId25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23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3257</xdr:row>
      <xdr:rowOff>0</xdr:rowOff>
    </xdr:from>
    <xdr:to>
      <xdr:col>0</xdr:col>
      <xdr:colOff>152400</xdr:colOff>
      <xdr:row>3257</xdr:row>
      <xdr:rowOff>142875</xdr:rowOff>
    </xdr:to>
    <xdr:pic>
      <xdr:nvPicPr>
        <xdr:cNvPr id="3258" name="Picture 3257" descr="Edit">
          <a:hlinkClick xmlns:r="http://schemas.openxmlformats.org/officeDocument/2006/relationships" r:id="rId25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40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3258</xdr:row>
      <xdr:rowOff>0</xdr:rowOff>
    </xdr:from>
    <xdr:to>
      <xdr:col>0</xdr:col>
      <xdr:colOff>152400</xdr:colOff>
      <xdr:row>3258</xdr:row>
      <xdr:rowOff>142875</xdr:rowOff>
    </xdr:to>
    <xdr:pic>
      <xdr:nvPicPr>
        <xdr:cNvPr id="3259" name="Picture 3258" descr="Edit">
          <a:hlinkClick xmlns:r="http://schemas.openxmlformats.org/officeDocument/2006/relationships" r:id="rId25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57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3259</xdr:row>
      <xdr:rowOff>0</xdr:rowOff>
    </xdr:from>
    <xdr:to>
      <xdr:col>0</xdr:col>
      <xdr:colOff>152400</xdr:colOff>
      <xdr:row>3259</xdr:row>
      <xdr:rowOff>142875</xdr:rowOff>
    </xdr:to>
    <xdr:pic>
      <xdr:nvPicPr>
        <xdr:cNvPr id="3260" name="Picture 3259" descr="Edit">
          <a:hlinkClick xmlns:r="http://schemas.openxmlformats.org/officeDocument/2006/relationships" r:id="rId25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74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3260</xdr:row>
      <xdr:rowOff>0</xdr:rowOff>
    </xdr:from>
    <xdr:to>
      <xdr:col>0</xdr:col>
      <xdr:colOff>152400</xdr:colOff>
      <xdr:row>3260</xdr:row>
      <xdr:rowOff>142875</xdr:rowOff>
    </xdr:to>
    <xdr:pic>
      <xdr:nvPicPr>
        <xdr:cNvPr id="3261" name="Picture 3260" descr="Edit">
          <a:hlinkClick xmlns:r="http://schemas.openxmlformats.org/officeDocument/2006/relationships" r:id="rId25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91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3261</xdr:row>
      <xdr:rowOff>0</xdr:rowOff>
    </xdr:from>
    <xdr:to>
      <xdr:col>0</xdr:col>
      <xdr:colOff>152400</xdr:colOff>
      <xdr:row>3261</xdr:row>
      <xdr:rowOff>142875</xdr:rowOff>
    </xdr:to>
    <xdr:pic>
      <xdr:nvPicPr>
        <xdr:cNvPr id="3262" name="Picture 3261" descr="Edit">
          <a:hlinkClick xmlns:r="http://schemas.openxmlformats.org/officeDocument/2006/relationships" r:id="rId25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08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3262</xdr:row>
      <xdr:rowOff>0</xdr:rowOff>
    </xdr:from>
    <xdr:to>
      <xdr:col>0</xdr:col>
      <xdr:colOff>152400</xdr:colOff>
      <xdr:row>3262</xdr:row>
      <xdr:rowOff>142875</xdr:rowOff>
    </xdr:to>
    <xdr:pic>
      <xdr:nvPicPr>
        <xdr:cNvPr id="3263" name="Picture 3262" descr="Edit">
          <a:hlinkClick xmlns:r="http://schemas.openxmlformats.org/officeDocument/2006/relationships" r:id="rId25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26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3263</xdr:row>
      <xdr:rowOff>0</xdr:rowOff>
    </xdr:from>
    <xdr:to>
      <xdr:col>0</xdr:col>
      <xdr:colOff>152400</xdr:colOff>
      <xdr:row>3263</xdr:row>
      <xdr:rowOff>142875</xdr:rowOff>
    </xdr:to>
    <xdr:pic>
      <xdr:nvPicPr>
        <xdr:cNvPr id="3264" name="Picture 3263" descr="Edit">
          <a:hlinkClick xmlns:r="http://schemas.openxmlformats.org/officeDocument/2006/relationships" r:id="rId25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43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3264</xdr:row>
      <xdr:rowOff>0</xdr:rowOff>
    </xdr:from>
    <xdr:to>
      <xdr:col>0</xdr:col>
      <xdr:colOff>152400</xdr:colOff>
      <xdr:row>3264</xdr:row>
      <xdr:rowOff>142875</xdr:rowOff>
    </xdr:to>
    <xdr:pic>
      <xdr:nvPicPr>
        <xdr:cNvPr id="3265" name="Picture 3264" descr="Edit">
          <a:hlinkClick xmlns:r="http://schemas.openxmlformats.org/officeDocument/2006/relationships" r:id="rId25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60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3265</xdr:row>
      <xdr:rowOff>0</xdr:rowOff>
    </xdr:from>
    <xdr:to>
      <xdr:col>0</xdr:col>
      <xdr:colOff>152400</xdr:colOff>
      <xdr:row>3265</xdr:row>
      <xdr:rowOff>142875</xdr:rowOff>
    </xdr:to>
    <xdr:pic>
      <xdr:nvPicPr>
        <xdr:cNvPr id="3266" name="Picture 3265" descr="Edit">
          <a:hlinkClick xmlns:r="http://schemas.openxmlformats.org/officeDocument/2006/relationships" r:id="rId25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77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3266</xdr:row>
      <xdr:rowOff>0</xdr:rowOff>
    </xdr:from>
    <xdr:to>
      <xdr:col>0</xdr:col>
      <xdr:colOff>152400</xdr:colOff>
      <xdr:row>3266</xdr:row>
      <xdr:rowOff>142875</xdr:rowOff>
    </xdr:to>
    <xdr:pic>
      <xdr:nvPicPr>
        <xdr:cNvPr id="3267" name="Picture 3266" descr="Edit">
          <a:hlinkClick xmlns:r="http://schemas.openxmlformats.org/officeDocument/2006/relationships" r:id="rId25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946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3267</xdr:row>
      <xdr:rowOff>0</xdr:rowOff>
    </xdr:from>
    <xdr:to>
      <xdr:col>0</xdr:col>
      <xdr:colOff>152400</xdr:colOff>
      <xdr:row>3267</xdr:row>
      <xdr:rowOff>142875</xdr:rowOff>
    </xdr:to>
    <xdr:pic>
      <xdr:nvPicPr>
        <xdr:cNvPr id="3268" name="Picture 3267" descr="Edit">
          <a:hlinkClick xmlns:r="http://schemas.openxmlformats.org/officeDocument/2006/relationships" r:id="rId25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117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3268</xdr:row>
      <xdr:rowOff>0</xdr:rowOff>
    </xdr:from>
    <xdr:to>
      <xdr:col>0</xdr:col>
      <xdr:colOff>152400</xdr:colOff>
      <xdr:row>3268</xdr:row>
      <xdr:rowOff>142875</xdr:rowOff>
    </xdr:to>
    <xdr:pic>
      <xdr:nvPicPr>
        <xdr:cNvPr id="3269" name="Picture 3268" descr="Edit">
          <a:hlinkClick xmlns:r="http://schemas.openxmlformats.org/officeDocument/2006/relationships" r:id="rId25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289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3269</xdr:row>
      <xdr:rowOff>0</xdr:rowOff>
    </xdr:from>
    <xdr:to>
      <xdr:col>0</xdr:col>
      <xdr:colOff>152400</xdr:colOff>
      <xdr:row>3269</xdr:row>
      <xdr:rowOff>142875</xdr:rowOff>
    </xdr:to>
    <xdr:pic>
      <xdr:nvPicPr>
        <xdr:cNvPr id="3270" name="Picture 3269" descr="Edit">
          <a:hlinkClick xmlns:r="http://schemas.openxmlformats.org/officeDocument/2006/relationships" r:id="rId25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460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3270</xdr:row>
      <xdr:rowOff>0</xdr:rowOff>
    </xdr:from>
    <xdr:to>
      <xdr:col>0</xdr:col>
      <xdr:colOff>152400</xdr:colOff>
      <xdr:row>3270</xdr:row>
      <xdr:rowOff>142875</xdr:rowOff>
    </xdr:to>
    <xdr:pic>
      <xdr:nvPicPr>
        <xdr:cNvPr id="3271" name="Picture 3270" descr="Edit">
          <a:hlinkClick xmlns:r="http://schemas.openxmlformats.org/officeDocument/2006/relationships" r:id="rId25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631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3271</xdr:row>
      <xdr:rowOff>0</xdr:rowOff>
    </xdr:from>
    <xdr:to>
      <xdr:col>0</xdr:col>
      <xdr:colOff>152400</xdr:colOff>
      <xdr:row>3271</xdr:row>
      <xdr:rowOff>142875</xdr:rowOff>
    </xdr:to>
    <xdr:pic>
      <xdr:nvPicPr>
        <xdr:cNvPr id="3272" name="Picture 3271" descr="Edit">
          <a:hlinkClick xmlns:r="http://schemas.openxmlformats.org/officeDocument/2006/relationships" r:id="rId25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803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3272</xdr:row>
      <xdr:rowOff>0</xdr:rowOff>
    </xdr:from>
    <xdr:to>
      <xdr:col>0</xdr:col>
      <xdr:colOff>152400</xdr:colOff>
      <xdr:row>3272</xdr:row>
      <xdr:rowOff>142875</xdr:rowOff>
    </xdr:to>
    <xdr:pic>
      <xdr:nvPicPr>
        <xdr:cNvPr id="3273" name="Picture 3272" descr="Edit">
          <a:hlinkClick xmlns:r="http://schemas.openxmlformats.org/officeDocument/2006/relationships" r:id="rId25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974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3273</xdr:row>
      <xdr:rowOff>0</xdr:rowOff>
    </xdr:from>
    <xdr:to>
      <xdr:col>0</xdr:col>
      <xdr:colOff>152400</xdr:colOff>
      <xdr:row>3273</xdr:row>
      <xdr:rowOff>142875</xdr:rowOff>
    </xdr:to>
    <xdr:pic>
      <xdr:nvPicPr>
        <xdr:cNvPr id="3274" name="Picture 3273" descr="Edit">
          <a:hlinkClick xmlns:r="http://schemas.openxmlformats.org/officeDocument/2006/relationships" r:id="rId25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146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3274</xdr:row>
      <xdr:rowOff>0</xdr:rowOff>
    </xdr:from>
    <xdr:to>
      <xdr:col>0</xdr:col>
      <xdr:colOff>152400</xdr:colOff>
      <xdr:row>3274</xdr:row>
      <xdr:rowOff>142875</xdr:rowOff>
    </xdr:to>
    <xdr:pic>
      <xdr:nvPicPr>
        <xdr:cNvPr id="3275" name="Picture 3274" descr="Edit">
          <a:hlinkClick xmlns:r="http://schemas.openxmlformats.org/officeDocument/2006/relationships" r:id="rId25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317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3275</xdr:row>
      <xdr:rowOff>0</xdr:rowOff>
    </xdr:from>
    <xdr:to>
      <xdr:col>0</xdr:col>
      <xdr:colOff>152400</xdr:colOff>
      <xdr:row>3275</xdr:row>
      <xdr:rowOff>142875</xdr:rowOff>
    </xdr:to>
    <xdr:pic>
      <xdr:nvPicPr>
        <xdr:cNvPr id="3276" name="Picture 3275" descr="Edit">
          <a:hlinkClick xmlns:r="http://schemas.openxmlformats.org/officeDocument/2006/relationships" r:id="rId25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489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3276</xdr:row>
      <xdr:rowOff>0</xdr:rowOff>
    </xdr:from>
    <xdr:to>
      <xdr:col>0</xdr:col>
      <xdr:colOff>152400</xdr:colOff>
      <xdr:row>3276</xdr:row>
      <xdr:rowOff>142875</xdr:rowOff>
    </xdr:to>
    <xdr:pic>
      <xdr:nvPicPr>
        <xdr:cNvPr id="3277" name="Picture 3276" descr="Edit">
          <a:hlinkClick xmlns:r="http://schemas.openxmlformats.org/officeDocument/2006/relationships" r:id="rId25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660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3277</xdr:row>
      <xdr:rowOff>0</xdr:rowOff>
    </xdr:from>
    <xdr:to>
      <xdr:col>0</xdr:col>
      <xdr:colOff>152400</xdr:colOff>
      <xdr:row>3277</xdr:row>
      <xdr:rowOff>142875</xdr:rowOff>
    </xdr:to>
    <xdr:pic>
      <xdr:nvPicPr>
        <xdr:cNvPr id="3278" name="Picture 3277" descr="Edit">
          <a:hlinkClick xmlns:r="http://schemas.openxmlformats.org/officeDocument/2006/relationships" r:id="rId25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832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3278</xdr:row>
      <xdr:rowOff>0</xdr:rowOff>
    </xdr:from>
    <xdr:to>
      <xdr:col>0</xdr:col>
      <xdr:colOff>152400</xdr:colOff>
      <xdr:row>3278</xdr:row>
      <xdr:rowOff>142875</xdr:rowOff>
    </xdr:to>
    <xdr:pic>
      <xdr:nvPicPr>
        <xdr:cNvPr id="3279" name="Picture 3278" descr="Edit">
          <a:hlinkClick xmlns:r="http://schemas.openxmlformats.org/officeDocument/2006/relationships" r:id="rId25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003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3279</xdr:row>
      <xdr:rowOff>0</xdr:rowOff>
    </xdr:from>
    <xdr:to>
      <xdr:col>0</xdr:col>
      <xdr:colOff>152400</xdr:colOff>
      <xdr:row>3279</xdr:row>
      <xdr:rowOff>142875</xdr:rowOff>
    </xdr:to>
    <xdr:pic>
      <xdr:nvPicPr>
        <xdr:cNvPr id="3280" name="Picture 3279" descr="Edit">
          <a:hlinkClick xmlns:r="http://schemas.openxmlformats.org/officeDocument/2006/relationships" r:id="rId25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175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3280</xdr:row>
      <xdr:rowOff>0</xdr:rowOff>
    </xdr:from>
    <xdr:to>
      <xdr:col>0</xdr:col>
      <xdr:colOff>152400</xdr:colOff>
      <xdr:row>3280</xdr:row>
      <xdr:rowOff>142875</xdr:rowOff>
    </xdr:to>
    <xdr:pic>
      <xdr:nvPicPr>
        <xdr:cNvPr id="3281" name="Picture 3280" descr="Edit">
          <a:hlinkClick xmlns:r="http://schemas.openxmlformats.org/officeDocument/2006/relationships" r:id="rId26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346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3281</xdr:row>
      <xdr:rowOff>0</xdr:rowOff>
    </xdr:from>
    <xdr:to>
      <xdr:col>0</xdr:col>
      <xdr:colOff>152400</xdr:colOff>
      <xdr:row>3281</xdr:row>
      <xdr:rowOff>142875</xdr:rowOff>
    </xdr:to>
    <xdr:pic>
      <xdr:nvPicPr>
        <xdr:cNvPr id="3282" name="Picture 3281" descr="Edit">
          <a:hlinkClick xmlns:r="http://schemas.openxmlformats.org/officeDocument/2006/relationships" r:id="rId26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517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3282</xdr:row>
      <xdr:rowOff>0</xdr:rowOff>
    </xdr:from>
    <xdr:to>
      <xdr:col>0</xdr:col>
      <xdr:colOff>152400</xdr:colOff>
      <xdr:row>3282</xdr:row>
      <xdr:rowOff>142875</xdr:rowOff>
    </xdr:to>
    <xdr:pic>
      <xdr:nvPicPr>
        <xdr:cNvPr id="3283" name="Picture 3282" descr="Edit">
          <a:hlinkClick xmlns:r="http://schemas.openxmlformats.org/officeDocument/2006/relationships" r:id="rId26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689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3283</xdr:row>
      <xdr:rowOff>0</xdr:rowOff>
    </xdr:from>
    <xdr:to>
      <xdr:col>0</xdr:col>
      <xdr:colOff>152400</xdr:colOff>
      <xdr:row>3283</xdr:row>
      <xdr:rowOff>142875</xdr:rowOff>
    </xdr:to>
    <xdr:pic>
      <xdr:nvPicPr>
        <xdr:cNvPr id="3284" name="Picture 3283" descr="Edit">
          <a:hlinkClick xmlns:r="http://schemas.openxmlformats.org/officeDocument/2006/relationships" r:id="rId26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860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3284</xdr:row>
      <xdr:rowOff>0</xdr:rowOff>
    </xdr:from>
    <xdr:to>
      <xdr:col>0</xdr:col>
      <xdr:colOff>152400</xdr:colOff>
      <xdr:row>3284</xdr:row>
      <xdr:rowOff>142875</xdr:rowOff>
    </xdr:to>
    <xdr:pic>
      <xdr:nvPicPr>
        <xdr:cNvPr id="3285" name="Picture 3284" descr="Edit">
          <a:hlinkClick xmlns:r="http://schemas.openxmlformats.org/officeDocument/2006/relationships" r:id="rId26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032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3285</xdr:row>
      <xdr:rowOff>0</xdr:rowOff>
    </xdr:from>
    <xdr:to>
      <xdr:col>0</xdr:col>
      <xdr:colOff>152400</xdr:colOff>
      <xdr:row>3285</xdr:row>
      <xdr:rowOff>142875</xdr:rowOff>
    </xdr:to>
    <xdr:pic>
      <xdr:nvPicPr>
        <xdr:cNvPr id="3286" name="Picture 3285" descr="Edit">
          <a:hlinkClick xmlns:r="http://schemas.openxmlformats.org/officeDocument/2006/relationships" r:id="rId26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203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3286</xdr:row>
      <xdr:rowOff>0</xdr:rowOff>
    </xdr:from>
    <xdr:to>
      <xdr:col>0</xdr:col>
      <xdr:colOff>152400</xdr:colOff>
      <xdr:row>3286</xdr:row>
      <xdr:rowOff>142875</xdr:rowOff>
    </xdr:to>
    <xdr:pic>
      <xdr:nvPicPr>
        <xdr:cNvPr id="3287" name="Picture 3286" descr="Edit">
          <a:hlinkClick xmlns:r="http://schemas.openxmlformats.org/officeDocument/2006/relationships" r:id="rId26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375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3287</xdr:row>
      <xdr:rowOff>0</xdr:rowOff>
    </xdr:from>
    <xdr:to>
      <xdr:col>0</xdr:col>
      <xdr:colOff>152400</xdr:colOff>
      <xdr:row>3287</xdr:row>
      <xdr:rowOff>142875</xdr:rowOff>
    </xdr:to>
    <xdr:pic>
      <xdr:nvPicPr>
        <xdr:cNvPr id="3288" name="Picture 3287" descr="Edit">
          <a:hlinkClick xmlns:r="http://schemas.openxmlformats.org/officeDocument/2006/relationships" r:id="rId26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546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3288</xdr:row>
      <xdr:rowOff>0</xdr:rowOff>
    </xdr:from>
    <xdr:to>
      <xdr:col>0</xdr:col>
      <xdr:colOff>152400</xdr:colOff>
      <xdr:row>3288</xdr:row>
      <xdr:rowOff>142875</xdr:rowOff>
    </xdr:to>
    <xdr:pic>
      <xdr:nvPicPr>
        <xdr:cNvPr id="3289" name="Picture 3288" descr="Edit">
          <a:hlinkClick xmlns:r="http://schemas.openxmlformats.org/officeDocument/2006/relationships" r:id="rId26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718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3289</xdr:row>
      <xdr:rowOff>0</xdr:rowOff>
    </xdr:from>
    <xdr:to>
      <xdr:col>0</xdr:col>
      <xdr:colOff>152400</xdr:colOff>
      <xdr:row>3289</xdr:row>
      <xdr:rowOff>142875</xdr:rowOff>
    </xdr:to>
    <xdr:pic>
      <xdr:nvPicPr>
        <xdr:cNvPr id="3290" name="Picture 3289" descr="Edit">
          <a:hlinkClick xmlns:r="http://schemas.openxmlformats.org/officeDocument/2006/relationships" r:id="rId26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9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3290</xdr:row>
      <xdr:rowOff>0</xdr:rowOff>
    </xdr:from>
    <xdr:to>
      <xdr:col>0</xdr:col>
      <xdr:colOff>152400</xdr:colOff>
      <xdr:row>3290</xdr:row>
      <xdr:rowOff>142875</xdr:rowOff>
    </xdr:to>
    <xdr:pic>
      <xdr:nvPicPr>
        <xdr:cNvPr id="3291" name="Picture 3290" descr="Edit">
          <a:hlinkClick xmlns:r="http://schemas.openxmlformats.org/officeDocument/2006/relationships" r:id="rId26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060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3291</xdr:row>
      <xdr:rowOff>0</xdr:rowOff>
    </xdr:from>
    <xdr:to>
      <xdr:col>0</xdr:col>
      <xdr:colOff>152400</xdr:colOff>
      <xdr:row>3291</xdr:row>
      <xdr:rowOff>142875</xdr:rowOff>
    </xdr:to>
    <xdr:pic>
      <xdr:nvPicPr>
        <xdr:cNvPr id="3292" name="Picture 3291" descr="Edit">
          <a:hlinkClick xmlns:r="http://schemas.openxmlformats.org/officeDocument/2006/relationships" r:id="rId26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232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3292</xdr:row>
      <xdr:rowOff>0</xdr:rowOff>
    </xdr:from>
    <xdr:to>
      <xdr:col>0</xdr:col>
      <xdr:colOff>152400</xdr:colOff>
      <xdr:row>3292</xdr:row>
      <xdr:rowOff>142875</xdr:rowOff>
    </xdr:to>
    <xdr:pic>
      <xdr:nvPicPr>
        <xdr:cNvPr id="3293" name="Picture 3292" descr="Edit">
          <a:hlinkClick xmlns:r="http://schemas.openxmlformats.org/officeDocument/2006/relationships" r:id="rId26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403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3293</xdr:row>
      <xdr:rowOff>0</xdr:rowOff>
    </xdr:from>
    <xdr:to>
      <xdr:col>0</xdr:col>
      <xdr:colOff>152400</xdr:colOff>
      <xdr:row>3293</xdr:row>
      <xdr:rowOff>142875</xdr:rowOff>
    </xdr:to>
    <xdr:pic>
      <xdr:nvPicPr>
        <xdr:cNvPr id="3294" name="Picture 3293" descr="Edit">
          <a:hlinkClick xmlns:r="http://schemas.openxmlformats.org/officeDocument/2006/relationships" r:id="rId26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575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3294</xdr:row>
      <xdr:rowOff>0</xdr:rowOff>
    </xdr:from>
    <xdr:to>
      <xdr:col>0</xdr:col>
      <xdr:colOff>152400</xdr:colOff>
      <xdr:row>3294</xdr:row>
      <xdr:rowOff>142875</xdr:rowOff>
    </xdr:to>
    <xdr:pic>
      <xdr:nvPicPr>
        <xdr:cNvPr id="3295" name="Picture 3294" descr="Edit">
          <a:hlinkClick xmlns:r="http://schemas.openxmlformats.org/officeDocument/2006/relationships" r:id="rId26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746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3295</xdr:row>
      <xdr:rowOff>0</xdr:rowOff>
    </xdr:from>
    <xdr:to>
      <xdr:col>0</xdr:col>
      <xdr:colOff>152400</xdr:colOff>
      <xdr:row>3295</xdr:row>
      <xdr:rowOff>142875</xdr:rowOff>
    </xdr:to>
    <xdr:pic>
      <xdr:nvPicPr>
        <xdr:cNvPr id="3296" name="Picture 3295" descr="Edit">
          <a:hlinkClick xmlns:r="http://schemas.openxmlformats.org/officeDocument/2006/relationships" r:id="rId26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918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3296</xdr:row>
      <xdr:rowOff>0</xdr:rowOff>
    </xdr:from>
    <xdr:to>
      <xdr:col>0</xdr:col>
      <xdr:colOff>152400</xdr:colOff>
      <xdr:row>3296</xdr:row>
      <xdr:rowOff>142875</xdr:rowOff>
    </xdr:to>
    <xdr:pic>
      <xdr:nvPicPr>
        <xdr:cNvPr id="3297" name="Picture 3296" descr="Edit">
          <a:hlinkClick xmlns:r="http://schemas.openxmlformats.org/officeDocument/2006/relationships" r:id="rId26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089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3297</xdr:row>
      <xdr:rowOff>0</xdr:rowOff>
    </xdr:from>
    <xdr:to>
      <xdr:col>0</xdr:col>
      <xdr:colOff>152400</xdr:colOff>
      <xdr:row>3297</xdr:row>
      <xdr:rowOff>142875</xdr:rowOff>
    </xdr:to>
    <xdr:pic>
      <xdr:nvPicPr>
        <xdr:cNvPr id="3298" name="Picture 3297" descr="Edit">
          <a:hlinkClick xmlns:r="http://schemas.openxmlformats.org/officeDocument/2006/relationships" r:id="rId26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261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3298</xdr:row>
      <xdr:rowOff>0</xdr:rowOff>
    </xdr:from>
    <xdr:to>
      <xdr:col>0</xdr:col>
      <xdr:colOff>152400</xdr:colOff>
      <xdr:row>3298</xdr:row>
      <xdr:rowOff>142875</xdr:rowOff>
    </xdr:to>
    <xdr:pic>
      <xdr:nvPicPr>
        <xdr:cNvPr id="3299" name="Picture 3298" descr="Edit">
          <a:hlinkClick xmlns:r="http://schemas.openxmlformats.org/officeDocument/2006/relationships" r:id="rId26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432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3299</xdr:row>
      <xdr:rowOff>0</xdr:rowOff>
    </xdr:from>
    <xdr:to>
      <xdr:col>0</xdr:col>
      <xdr:colOff>152400</xdr:colOff>
      <xdr:row>3299</xdr:row>
      <xdr:rowOff>142875</xdr:rowOff>
    </xdr:to>
    <xdr:pic>
      <xdr:nvPicPr>
        <xdr:cNvPr id="3300" name="Picture 3299" descr="Edit">
          <a:hlinkClick xmlns:r="http://schemas.openxmlformats.org/officeDocument/2006/relationships" r:id="rId26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604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3300</xdr:row>
      <xdr:rowOff>0</xdr:rowOff>
    </xdr:from>
    <xdr:to>
      <xdr:col>0</xdr:col>
      <xdr:colOff>152400</xdr:colOff>
      <xdr:row>3300</xdr:row>
      <xdr:rowOff>142875</xdr:rowOff>
    </xdr:to>
    <xdr:pic>
      <xdr:nvPicPr>
        <xdr:cNvPr id="3301" name="Picture 3300" descr="Edit">
          <a:hlinkClick xmlns:r="http://schemas.openxmlformats.org/officeDocument/2006/relationships" r:id="rId26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75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3301</xdr:row>
      <xdr:rowOff>0</xdr:rowOff>
    </xdr:from>
    <xdr:to>
      <xdr:col>0</xdr:col>
      <xdr:colOff>152400</xdr:colOff>
      <xdr:row>3301</xdr:row>
      <xdr:rowOff>142875</xdr:rowOff>
    </xdr:to>
    <xdr:pic>
      <xdr:nvPicPr>
        <xdr:cNvPr id="3302" name="Picture 3301" descr="Edit">
          <a:hlinkClick xmlns:r="http://schemas.openxmlformats.org/officeDocument/2006/relationships" r:id="rId26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946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3302</xdr:row>
      <xdr:rowOff>0</xdr:rowOff>
    </xdr:from>
    <xdr:to>
      <xdr:col>0</xdr:col>
      <xdr:colOff>152400</xdr:colOff>
      <xdr:row>3302</xdr:row>
      <xdr:rowOff>142875</xdr:rowOff>
    </xdr:to>
    <xdr:pic>
      <xdr:nvPicPr>
        <xdr:cNvPr id="3303" name="Picture 3302" descr="Edit">
          <a:hlinkClick xmlns:r="http://schemas.openxmlformats.org/officeDocument/2006/relationships" r:id="rId26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118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3303</xdr:row>
      <xdr:rowOff>0</xdr:rowOff>
    </xdr:from>
    <xdr:to>
      <xdr:col>0</xdr:col>
      <xdr:colOff>152400</xdr:colOff>
      <xdr:row>3303</xdr:row>
      <xdr:rowOff>142875</xdr:rowOff>
    </xdr:to>
    <xdr:pic>
      <xdr:nvPicPr>
        <xdr:cNvPr id="3304" name="Picture 3303" descr="Edit">
          <a:hlinkClick xmlns:r="http://schemas.openxmlformats.org/officeDocument/2006/relationships" r:id="rId26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289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3304</xdr:row>
      <xdr:rowOff>0</xdr:rowOff>
    </xdr:from>
    <xdr:to>
      <xdr:col>0</xdr:col>
      <xdr:colOff>152400</xdr:colOff>
      <xdr:row>3304</xdr:row>
      <xdr:rowOff>142875</xdr:rowOff>
    </xdr:to>
    <xdr:pic>
      <xdr:nvPicPr>
        <xdr:cNvPr id="3305" name="Picture 3304" descr="Edit">
          <a:hlinkClick xmlns:r="http://schemas.openxmlformats.org/officeDocument/2006/relationships" r:id="rId26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461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3305</xdr:row>
      <xdr:rowOff>0</xdr:rowOff>
    </xdr:from>
    <xdr:to>
      <xdr:col>0</xdr:col>
      <xdr:colOff>152400</xdr:colOff>
      <xdr:row>3305</xdr:row>
      <xdr:rowOff>142875</xdr:rowOff>
    </xdr:to>
    <xdr:pic>
      <xdr:nvPicPr>
        <xdr:cNvPr id="3306" name="Picture 3305" descr="Edit">
          <a:hlinkClick xmlns:r="http://schemas.openxmlformats.org/officeDocument/2006/relationships" r:id="rId26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632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3306</xdr:row>
      <xdr:rowOff>0</xdr:rowOff>
    </xdr:from>
    <xdr:to>
      <xdr:col>0</xdr:col>
      <xdr:colOff>152400</xdr:colOff>
      <xdr:row>3306</xdr:row>
      <xdr:rowOff>142875</xdr:rowOff>
    </xdr:to>
    <xdr:pic>
      <xdr:nvPicPr>
        <xdr:cNvPr id="3307" name="Picture 3306" descr="Edit">
          <a:hlinkClick xmlns:r="http://schemas.openxmlformats.org/officeDocument/2006/relationships" r:id="rId26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804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3307</xdr:row>
      <xdr:rowOff>0</xdr:rowOff>
    </xdr:from>
    <xdr:to>
      <xdr:col>0</xdr:col>
      <xdr:colOff>152400</xdr:colOff>
      <xdr:row>3307</xdr:row>
      <xdr:rowOff>142875</xdr:rowOff>
    </xdr:to>
    <xdr:pic>
      <xdr:nvPicPr>
        <xdr:cNvPr id="3308" name="Picture 3307" descr="Edit">
          <a:hlinkClick xmlns:r="http://schemas.openxmlformats.org/officeDocument/2006/relationships" r:id="rId26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975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3308</xdr:row>
      <xdr:rowOff>0</xdr:rowOff>
    </xdr:from>
    <xdr:to>
      <xdr:col>0</xdr:col>
      <xdr:colOff>152400</xdr:colOff>
      <xdr:row>3308</xdr:row>
      <xdr:rowOff>142875</xdr:rowOff>
    </xdr:to>
    <xdr:pic>
      <xdr:nvPicPr>
        <xdr:cNvPr id="3309" name="Picture 3308" descr="Edit">
          <a:hlinkClick xmlns:r="http://schemas.openxmlformats.org/officeDocument/2006/relationships" r:id="rId26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147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3309</xdr:row>
      <xdr:rowOff>0</xdr:rowOff>
    </xdr:from>
    <xdr:to>
      <xdr:col>0</xdr:col>
      <xdr:colOff>152400</xdr:colOff>
      <xdr:row>3309</xdr:row>
      <xdr:rowOff>142875</xdr:rowOff>
    </xdr:to>
    <xdr:pic>
      <xdr:nvPicPr>
        <xdr:cNvPr id="3310" name="Picture 3309" descr="Edit">
          <a:hlinkClick xmlns:r="http://schemas.openxmlformats.org/officeDocument/2006/relationships" r:id="rId26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318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3310</xdr:row>
      <xdr:rowOff>0</xdr:rowOff>
    </xdr:from>
    <xdr:to>
      <xdr:col>0</xdr:col>
      <xdr:colOff>152400</xdr:colOff>
      <xdr:row>3310</xdr:row>
      <xdr:rowOff>142875</xdr:rowOff>
    </xdr:to>
    <xdr:pic>
      <xdr:nvPicPr>
        <xdr:cNvPr id="3311" name="Picture 3310" descr="Edit">
          <a:hlinkClick xmlns:r="http://schemas.openxmlformats.org/officeDocument/2006/relationships" r:id="rId26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489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3311</xdr:row>
      <xdr:rowOff>0</xdr:rowOff>
    </xdr:from>
    <xdr:to>
      <xdr:col>0</xdr:col>
      <xdr:colOff>152400</xdr:colOff>
      <xdr:row>3311</xdr:row>
      <xdr:rowOff>142875</xdr:rowOff>
    </xdr:to>
    <xdr:pic>
      <xdr:nvPicPr>
        <xdr:cNvPr id="3312" name="Picture 3311" descr="Edit">
          <a:hlinkClick xmlns:r="http://schemas.openxmlformats.org/officeDocument/2006/relationships" r:id="rId26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661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3312</xdr:row>
      <xdr:rowOff>0</xdr:rowOff>
    </xdr:from>
    <xdr:to>
      <xdr:col>0</xdr:col>
      <xdr:colOff>152400</xdr:colOff>
      <xdr:row>3312</xdr:row>
      <xdr:rowOff>142875</xdr:rowOff>
    </xdr:to>
    <xdr:pic>
      <xdr:nvPicPr>
        <xdr:cNvPr id="3313" name="Picture 3312" descr="Edit">
          <a:hlinkClick xmlns:r="http://schemas.openxmlformats.org/officeDocument/2006/relationships" r:id="rId26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832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3313</xdr:row>
      <xdr:rowOff>0</xdr:rowOff>
    </xdr:from>
    <xdr:to>
      <xdr:col>0</xdr:col>
      <xdr:colOff>152400</xdr:colOff>
      <xdr:row>3313</xdr:row>
      <xdr:rowOff>142875</xdr:rowOff>
    </xdr:to>
    <xdr:pic>
      <xdr:nvPicPr>
        <xdr:cNvPr id="3314" name="Picture 3313" descr="Edit">
          <a:hlinkClick xmlns:r="http://schemas.openxmlformats.org/officeDocument/2006/relationships" r:id="rId26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004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3314</xdr:row>
      <xdr:rowOff>0</xdr:rowOff>
    </xdr:from>
    <xdr:to>
      <xdr:col>0</xdr:col>
      <xdr:colOff>152400</xdr:colOff>
      <xdr:row>3314</xdr:row>
      <xdr:rowOff>142875</xdr:rowOff>
    </xdr:to>
    <xdr:pic>
      <xdr:nvPicPr>
        <xdr:cNvPr id="3315" name="Picture 3314" descr="Edit">
          <a:hlinkClick xmlns:r="http://schemas.openxmlformats.org/officeDocument/2006/relationships" r:id="rId26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175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3315</xdr:row>
      <xdr:rowOff>0</xdr:rowOff>
    </xdr:from>
    <xdr:to>
      <xdr:col>0</xdr:col>
      <xdr:colOff>152400</xdr:colOff>
      <xdr:row>3315</xdr:row>
      <xdr:rowOff>142875</xdr:rowOff>
    </xdr:to>
    <xdr:pic>
      <xdr:nvPicPr>
        <xdr:cNvPr id="3316" name="Picture 3315" descr="Edit">
          <a:hlinkClick xmlns:r="http://schemas.openxmlformats.org/officeDocument/2006/relationships" r:id="rId26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347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3316</xdr:row>
      <xdr:rowOff>0</xdr:rowOff>
    </xdr:from>
    <xdr:to>
      <xdr:col>0</xdr:col>
      <xdr:colOff>152400</xdr:colOff>
      <xdr:row>3316</xdr:row>
      <xdr:rowOff>142875</xdr:rowOff>
    </xdr:to>
    <xdr:pic>
      <xdr:nvPicPr>
        <xdr:cNvPr id="3317" name="Picture 3316" descr="Edit">
          <a:hlinkClick xmlns:r="http://schemas.openxmlformats.org/officeDocument/2006/relationships" r:id="rId26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518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3317</xdr:row>
      <xdr:rowOff>0</xdr:rowOff>
    </xdr:from>
    <xdr:to>
      <xdr:col>0</xdr:col>
      <xdr:colOff>152400</xdr:colOff>
      <xdr:row>3317</xdr:row>
      <xdr:rowOff>142875</xdr:rowOff>
    </xdr:to>
    <xdr:pic>
      <xdr:nvPicPr>
        <xdr:cNvPr id="3318" name="Picture 3317" descr="Edit">
          <a:hlinkClick xmlns:r="http://schemas.openxmlformats.org/officeDocument/2006/relationships" r:id="rId26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90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3318</xdr:row>
      <xdr:rowOff>0</xdr:rowOff>
    </xdr:from>
    <xdr:to>
      <xdr:col>0</xdr:col>
      <xdr:colOff>152400</xdr:colOff>
      <xdr:row>3318</xdr:row>
      <xdr:rowOff>142875</xdr:rowOff>
    </xdr:to>
    <xdr:pic>
      <xdr:nvPicPr>
        <xdr:cNvPr id="3319" name="Picture 3318" descr="Edit">
          <a:hlinkClick xmlns:r="http://schemas.openxmlformats.org/officeDocument/2006/relationships" r:id="rId26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861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3319</xdr:row>
      <xdr:rowOff>0</xdr:rowOff>
    </xdr:from>
    <xdr:to>
      <xdr:col>0</xdr:col>
      <xdr:colOff>152400</xdr:colOff>
      <xdr:row>3319</xdr:row>
      <xdr:rowOff>142875</xdr:rowOff>
    </xdr:to>
    <xdr:pic>
      <xdr:nvPicPr>
        <xdr:cNvPr id="3320" name="Picture 3319" descr="Edit">
          <a:hlinkClick xmlns:r="http://schemas.openxmlformats.org/officeDocument/2006/relationships" r:id="rId26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033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3320</xdr:row>
      <xdr:rowOff>0</xdr:rowOff>
    </xdr:from>
    <xdr:to>
      <xdr:col>0</xdr:col>
      <xdr:colOff>152400</xdr:colOff>
      <xdr:row>3320</xdr:row>
      <xdr:rowOff>142875</xdr:rowOff>
    </xdr:to>
    <xdr:pic>
      <xdr:nvPicPr>
        <xdr:cNvPr id="3321" name="Picture 3320" descr="Edit">
          <a:hlinkClick xmlns:r="http://schemas.openxmlformats.org/officeDocument/2006/relationships" r:id="rId26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204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3321</xdr:row>
      <xdr:rowOff>0</xdr:rowOff>
    </xdr:from>
    <xdr:to>
      <xdr:col>0</xdr:col>
      <xdr:colOff>152400</xdr:colOff>
      <xdr:row>3321</xdr:row>
      <xdr:rowOff>142875</xdr:rowOff>
    </xdr:to>
    <xdr:pic>
      <xdr:nvPicPr>
        <xdr:cNvPr id="3322" name="Picture 3321" descr="Edit">
          <a:hlinkClick xmlns:r="http://schemas.openxmlformats.org/officeDocument/2006/relationships" r:id="rId26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375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3322</xdr:row>
      <xdr:rowOff>0</xdr:rowOff>
    </xdr:from>
    <xdr:to>
      <xdr:col>0</xdr:col>
      <xdr:colOff>152400</xdr:colOff>
      <xdr:row>3322</xdr:row>
      <xdr:rowOff>142875</xdr:rowOff>
    </xdr:to>
    <xdr:pic>
      <xdr:nvPicPr>
        <xdr:cNvPr id="3323" name="Picture 3322" descr="Edit">
          <a:hlinkClick xmlns:r="http://schemas.openxmlformats.org/officeDocument/2006/relationships" r:id="rId26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47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3323</xdr:row>
      <xdr:rowOff>0</xdr:rowOff>
    </xdr:from>
    <xdr:to>
      <xdr:col>0</xdr:col>
      <xdr:colOff>152400</xdr:colOff>
      <xdr:row>3323</xdr:row>
      <xdr:rowOff>142875</xdr:rowOff>
    </xdr:to>
    <xdr:pic>
      <xdr:nvPicPr>
        <xdr:cNvPr id="3324" name="Picture 3323" descr="Edit">
          <a:hlinkClick xmlns:r="http://schemas.openxmlformats.org/officeDocument/2006/relationships" r:id="rId26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718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3324</xdr:row>
      <xdr:rowOff>0</xdr:rowOff>
    </xdr:from>
    <xdr:to>
      <xdr:col>0</xdr:col>
      <xdr:colOff>152400</xdr:colOff>
      <xdr:row>3324</xdr:row>
      <xdr:rowOff>142875</xdr:rowOff>
    </xdr:to>
    <xdr:pic>
      <xdr:nvPicPr>
        <xdr:cNvPr id="3325" name="Picture 3324" descr="Edit">
          <a:hlinkClick xmlns:r="http://schemas.openxmlformats.org/officeDocument/2006/relationships" r:id="rId26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890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3325</xdr:row>
      <xdr:rowOff>0</xdr:rowOff>
    </xdr:from>
    <xdr:to>
      <xdr:col>0</xdr:col>
      <xdr:colOff>152400</xdr:colOff>
      <xdr:row>3325</xdr:row>
      <xdr:rowOff>142875</xdr:rowOff>
    </xdr:to>
    <xdr:pic>
      <xdr:nvPicPr>
        <xdr:cNvPr id="3326" name="Picture 3325" descr="Edit">
          <a:hlinkClick xmlns:r="http://schemas.openxmlformats.org/officeDocument/2006/relationships" r:id="rId26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061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3326</xdr:row>
      <xdr:rowOff>0</xdr:rowOff>
    </xdr:from>
    <xdr:to>
      <xdr:col>0</xdr:col>
      <xdr:colOff>152400</xdr:colOff>
      <xdr:row>3326</xdr:row>
      <xdr:rowOff>142875</xdr:rowOff>
    </xdr:to>
    <xdr:pic>
      <xdr:nvPicPr>
        <xdr:cNvPr id="3327" name="Picture 3326" descr="Edit">
          <a:hlinkClick xmlns:r="http://schemas.openxmlformats.org/officeDocument/2006/relationships" r:id="rId26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233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3327</xdr:row>
      <xdr:rowOff>0</xdr:rowOff>
    </xdr:from>
    <xdr:to>
      <xdr:col>0</xdr:col>
      <xdr:colOff>152400</xdr:colOff>
      <xdr:row>3327</xdr:row>
      <xdr:rowOff>142875</xdr:rowOff>
    </xdr:to>
    <xdr:pic>
      <xdr:nvPicPr>
        <xdr:cNvPr id="3328" name="Picture 3327" descr="Edit">
          <a:hlinkClick xmlns:r="http://schemas.openxmlformats.org/officeDocument/2006/relationships" r:id="rId26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404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3328</xdr:row>
      <xdr:rowOff>0</xdr:rowOff>
    </xdr:from>
    <xdr:to>
      <xdr:col>0</xdr:col>
      <xdr:colOff>152400</xdr:colOff>
      <xdr:row>3328</xdr:row>
      <xdr:rowOff>142875</xdr:rowOff>
    </xdr:to>
    <xdr:pic>
      <xdr:nvPicPr>
        <xdr:cNvPr id="3329" name="Picture 3328" descr="Edit">
          <a:hlinkClick xmlns:r="http://schemas.openxmlformats.org/officeDocument/2006/relationships" r:id="rId26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76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3329</xdr:row>
      <xdr:rowOff>0</xdr:rowOff>
    </xdr:from>
    <xdr:to>
      <xdr:col>0</xdr:col>
      <xdr:colOff>152400</xdr:colOff>
      <xdr:row>3329</xdr:row>
      <xdr:rowOff>142875</xdr:rowOff>
    </xdr:to>
    <xdr:pic>
      <xdr:nvPicPr>
        <xdr:cNvPr id="3330" name="Picture 3329" descr="Edit">
          <a:hlinkClick xmlns:r="http://schemas.openxmlformats.org/officeDocument/2006/relationships" r:id="rId26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747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3330</xdr:row>
      <xdr:rowOff>0</xdr:rowOff>
    </xdr:from>
    <xdr:to>
      <xdr:col>0</xdr:col>
      <xdr:colOff>152400</xdr:colOff>
      <xdr:row>3330</xdr:row>
      <xdr:rowOff>142875</xdr:rowOff>
    </xdr:to>
    <xdr:pic>
      <xdr:nvPicPr>
        <xdr:cNvPr id="3331" name="Picture 3330" descr="Edit">
          <a:hlinkClick xmlns:r="http://schemas.openxmlformats.org/officeDocument/2006/relationships" r:id="rId26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918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3331</xdr:row>
      <xdr:rowOff>0</xdr:rowOff>
    </xdr:from>
    <xdr:to>
      <xdr:col>0</xdr:col>
      <xdr:colOff>152400</xdr:colOff>
      <xdr:row>3331</xdr:row>
      <xdr:rowOff>142875</xdr:rowOff>
    </xdr:to>
    <xdr:pic>
      <xdr:nvPicPr>
        <xdr:cNvPr id="3332" name="Picture 3331" descr="Edit">
          <a:hlinkClick xmlns:r="http://schemas.openxmlformats.org/officeDocument/2006/relationships" r:id="rId26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090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3332</xdr:row>
      <xdr:rowOff>0</xdr:rowOff>
    </xdr:from>
    <xdr:to>
      <xdr:col>0</xdr:col>
      <xdr:colOff>152400</xdr:colOff>
      <xdr:row>3332</xdr:row>
      <xdr:rowOff>142875</xdr:rowOff>
    </xdr:to>
    <xdr:pic>
      <xdr:nvPicPr>
        <xdr:cNvPr id="3333" name="Picture 3332" descr="Edit">
          <a:hlinkClick xmlns:r="http://schemas.openxmlformats.org/officeDocument/2006/relationships" r:id="rId26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261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3333</xdr:row>
      <xdr:rowOff>0</xdr:rowOff>
    </xdr:from>
    <xdr:to>
      <xdr:col>0</xdr:col>
      <xdr:colOff>152400</xdr:colOff>
      <xdr:row>3333</xdr:row>
      <xdr:rowOff>142875</xdr:rowOff>
    </xdr:to>
    <xdr:pic>
      <xdr:nvPicPr>
        <xdr:cNvPr id="3334" name="Picture 3333" descr="Edit">
          <a:hlinkClick xmlns:r="http://schemas.openxmlformats.org/officeDocument/2006/relationships" r:id="rId26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433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3334</xdr:row>
      <xdr:rowOff>0</xdr:rowOff>
    </xdr:from>
    <xdr:to>
      <xdr:col>0</xdr:col>
      <xdr:colOff>152400</xdr:colOff>
      <xdr:row>3334</xdr:row>
      <xdr:rowOff>142875</xdr:rowOff>
    </xdr:to>
    <xdr:pic>
      <xdr:nvPicPr>
        <xdr:cNvPr id="3335" name="Picture 3334" descr="Edit">
          <a:hlinkClick xmlns:r="http://schemas.openxmlformats.org/officeDocument/2006/relationships" r:id="rId26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604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3335</xdr:row>
      <xdr:rowOff>0</xdr:rowOff>
    </xdr:from>
    <xdr:to>
      <xdr:col>0</xdr:col>
      <xdr:colOff>152400</xdr:colOff>
      <xdr:row>3335</xdr:row>
      <xdr:rowOff>142875</xdr:rowOff>
    </xdr:to>
    <xdr:pic>
      <xdr:nvPicPr>
        <xdr:cNvPr id="3336" name="Picture 3335" descr="Edit">
          <a:hlinkClick xmlns:r="http://schemas.openxmlformats.org/officeDocument/2006/relationships" r:id="rId26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776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3336</xdr:row>
      <xdr:rowOff>0</xdr:rowOff>
    </xdr:from>
    <xdr:to>
      <xdr:col>0</xdr:col>
      <xdr:colOff>152400</xdr:colOff>
      <xdr:row>3336</xdr:row>
      <xdr:rowOff>142875</xdr:rowOff>
    </xdr:to>
    <xdr:pic>
      <xdr:nvPicPr>
        <xdr:cNvPr id="3337" name="Picture 3336" descr="Edit">
          <a:hlinkClick xmlns:r="http://schemas.openxmlformats.org/officeDocument/2006/relationships" r:id="rId26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947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3337</xdr:row>
      <xdr:rowOff>0</xdr:rowOff>
    </xdr:from>
    <xdr:to>
      <xdr:col>0</xdr:col>
      <xdr:colOff>152400</xdr:colOff>
      <xdr:row>3337</xdr:row>
      <xdr:rowOff>142875</xdr:rowOff>
    </xdr:to>
    <xdr:pic>
      <xdr:nvPicPr>
        <xdr:cNvPr id="3338" name="Picture 3337" descr="Edit">
          <a:hlinkClick xmlns:r="http://schemas.openxmlformats.org/officeDocument/2006/relationships" r:id="rId26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119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3338</xdr:row>
      <xdr:rowOff>0</xdr:rowOff>
    </xdr:from>
    <xdr:to>
      <xdr:col>0</xdr:col>
      <xdr:colOff>152400</xdr:colOff>
      <xdr:row>3338</xdr:row>
      <xdr:rowOff>142875</xdr:rowOff>
    </xdr:to>
    <xdr:pic>
      <xdr:nvPicPr>
        <xdr:cNvPr id="3339" name="Picture 3338" descr="Edit">
          <a:hlinkClick xmlns:r="http://schemas.openxmlformats.org/officeDocument/2006/relationships" r:id="rId26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290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3339</xdr:row>
      <xdr:rowOff>0</xdr:rowOff>
    </xdr:from>
    <xdr:to>
      <xdr:col>0</xdr:col>
      <xdr:colOff>152400</xdr:colOff>
      <xdr:row>3339</xdr:row>
      <xdr:rowOff>142875</xdr:rowOff>
    </xdr:to>
    <xdr:pic>
      <xdr:nvPicPr>
        <xdr:cNvPr id="3340" name="Picture 3339" descr="Edit">
          <a:hlinkClick xmlns:r="http://schemas.openxmlformats.org/officeDocument/2006/relationships" r:id="rId26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62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3340</xdr:row>
      <xdr:rowOff>0</xdr:rowOff>
    </xdr:from>
    <xdr:to>
      <xdr:col>0</xdr:col>
      <xdr:colOff>152400</xdr:colOff>
      <xdr:row>3340</xdr:row>
      <xdr:rowOff>142875</xdr:rowOff>
    </xdr:to>
    <xdr:pic>
      <xdr:nvPicPr>
        <xdr:cNvPr id="3341" name="Picture 3340" descr="Edit">
          <a:hlinkClick xmlns:r="http://schemas.openxmlformats.org/officeDocument/2006/relationships" r:id="rId26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633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3341</xdr:row>
      <xdr:rowOff>0</xdr:rowOff>
    </xdr:from>
    <xdr:to>
      <xdr:col>0</xdr:col>
      <xdr:colOff>152400</xdr:colOff>
      <xdr:row>3341</xdr:row>
      <xdr:rowOff>142875</xdr:rowOff>
    </xdr:to>
    <xdr:pic>
      <xdr:nvPicPr>
        <xdr:cNvPr id="3342" name="Picture 3341" descr="Edit">
          <a:hlinkClick xmlns:r="http://schemas.openxmlformats.org/officeDocument/2006/relationships" r:id="rId26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804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3342</xdr:row>
      <xdr:rowOff>0</xdr:rowOff>
    </xdr:from>
    <xdr:to>
      <xdr:col>0</xdr:col>
      <xdr:colOff>152400</xdr:colOff>
      <xdr:row>3342</xdr:row>
      <xdr:rowOff>142875</xdr:rowOff>
    </xdr:to>
    <xdr:pic>
      <xdr:nvPicPr>
        <xdr:cNvPr id="3343" name="Picture 3342" descr="Edit">
          <a:hlinkClick xmlns:r="http://schemas.openxmlformats.org/officeDocument/2006/relationships" r:id="rId26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976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3343</xdr:row>
      <xdr:rowOff>0</xdr:rowOff>
    </xdr:from>
    <xdr:to>
      <xdr:col>0</xdr:col>
      <xdr:colOff>152400</xdr:colOff>
      <xdr:row>3343</xdr:row>
      <xdr:rowOff>142875</xdr:rowOff>
    </xdr:to>
    <xdr:pic>
      <xdr:nvPicPr>
        <xdr:cNvPr id="3344" name="Picture 3343" descr="Edit">
          <a:hlinkClick xmlns:r="http://schemas.openxmlformats.org/officeDocument/2006/relationships" r:id="rId26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147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3344</xdr:row>
      <xdr:rowOff>0</xdr:rowOff>
    </xdr:from>
    <xdr:to>
      <xdr:col>0</xdr:col>
      <xdr:colOff>152400</xdr:colOff>
      <xdr:row>3344</xdr:row>
      <xdr:rowOff>142875</xdr:rowOff>
    </xdr:to>
    <xdr:pic>
      <xdr:nvPicPr>
        <xdr:cNvPr id="3345" name="Picture 3344" descr="Edit">
          <a:hlinkClick xmlns:r="http://schemas.openxmlformats.org/officeDocument/2006/relationships" r:id="rId26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319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3345</xdr:row>
      <xdr:rowOff>0</xdr:rowOff>
    </xdr:from>
    <xdr:to>
      <xdr:col>0</xdr:col>
      <xdr:colOff>152400</xdr:colOff>
      <xdr:row>3345</xdr:row>
      <xdr:rowOff>142875</xdr:rowOff>
    </xdr:to>
    <xdr:pic>
      <xdr:nvPicPr>
        <xdr:cNvPr id="3346" name="Picture 3345" descr="Edit">
          <a:hlinkClick xmlns:r="http://schemas.openxmlformats.org/officeDocument/2006/relationships" r:id="rId26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90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3346</xdr:row>
      <xdr:rowOff>0</xdr:rowOff>
    </xdr:from>
    <xdr:to>
      <xdr:col>0</xdr:col>
      <xdr:colOff>152400</xdr:colOff>
      <xdr:row>3346</xdr:row>
      <xdr:rowOff>142875</xdr:rowOff>
    </xdr:to>
    <xdr:pic>
      <xdr:nvPicPr>
        <xdr:cNvPr id="3347" name="Picture 3346" descr="Edit">
          <a:hlinkClick xmlns:r="http://schemas.openxmlformats.org/officeDocument/2006/relationships" r:id="rId26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662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3347</xdr:row>
      <xdr:rowOff>0</xdr:rowOff>
    </xdr:from>
    <xdr:to>
      <xdr:col>0</xdr:col>
      <xdr:colOff>152400</xdr:colOff>
      <xdr:row>3347</xdr:row>
      <xdr:rowOff>142875</xdr:rowOff>
    </xdr:to>
    <xdr:pic>
      <xdr:nvPicPr>
        <xdr:cNvPr id="3348" name="Picture 3347" descr="Edit">
          <a:hlinkClick xmlns:r="http://schemas.openxmlformats.org/officeDocument/2006/relationships" r:id="rId26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833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3348</xdr:row>
      <xdr:rowOff>0</xdr:rowOff>
    </xdr:from>
    <xdr:to>
      <xdr:col>0</xdr:col>
      <xdr:colOff>152400</xdr:colOff>
      <xdr:row>3348</xdr:row>
      <xdr:rowOff>142875</xdr:rowOff>
    </xdr:to>
    <xdr:pic>
      <xdr:nvPicPr>
        <xdr:cNvPr id="3349" name="Picture 3348" descr="Edit">
          <a:hlinkClick xmlns:r="http://schemas.openxmlformats.org/officeDocument/2006/relationships" r:id="rId26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005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3349</xdr:row>
      <xdr:rowOff>0</xdr:rowOff>
    </xdr:from>
    <xdr:to>
      <xdr:col>0</xdr:col>
      <xdr:colOff>152400</xdr:colOff>
      <xdr:row>3349</xdr:row>
      <xdr:rowOff>142875</xdr:rowOff>
    </xdr:to>
    <xdr:pic>
      <xdr:nvPicPr>
        <xdr:cNvPr id="3350" name="Picture 3349" descr="Edit">
          <a:hlinkClick xmlns:r="http://schemas.openxmlformats.org/officeDocument/2006/relationships" r:id="rId26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176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3350</xdr:row>
      <xdr:rowOff>0</xdr:rowOff>
    </xdr:from>
    <xdr:to>
      <xdr:col>0</xdr:col>
      <xdr:colOff>152400</xdr:colOff>
      <xdr:row>3350</xdr:row>
      <xdr:rowOff>142875</xdr:rowOff>
    </xdr:to>
    <xdr:pic>
      <xdr:nvPicPr>
        <xdr:cNvPr id="3351" name="Picture 3350" descr="Edit">
          <a:hlinkClick xmlns:r="http://schemas.openxmlformats.org/officeDocument/2006/relationships" r:id="rId26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47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3351</xdr:row>
      <xdr:rowOff>0</xdr:rowOff>
    </xdr:from>
    <xdr:to>
      <xdr:col>0</xdr:col>
      <xdr:colOff>152400</xdr:colOff>
      <xdr:row>3351</xdr:row>
      <xdr:rowOff>142875</xdr:rowOff>
    </xdr:to>
    <xdr:pic>
      <xdr:nvPicPr>
        <xdr:cNvPr id="3352" name="Picture 3351" descr="Edit">
          <a:hlinkClick xmlns:r="http://schemas.openxmlformats.org/officeDocument/2006/relationships" r:id="rId26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519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3352</xdr:row>
      <xdr:rowOff>0</xdr:rowOff>
    </xdr:from>
    <xdr:to>
      <xdr:col>0</xdr:col>
      <xdr:colOff>152400</xdr:colOff>
      <xdr:row>3352</xdr:row>
      <xdr:rowOff>142875</xdr:rowOff>
    </xdr:to>
    <xdr:pic>
      <xdr:nvPicPr>
        <xdr:cNvPr id="3353" name="Picture 3352" descr="Edit">
          <a:hlinkClick xmlns:r="http://schemas.openxmlformats.org/officeDocument/2006/relationships" r:id="rId26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690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3353</xdr:row>
      <xdr:rowOff>0</xdr:rowOff>
    </xdr:from>
    <xdr:to>
      <xdr:col>0</xdr:col>
      <xdr:colOff>152400</xdr:colOff>
      <xdr:row>3353</xdr:row>
      <xdr:rowOff>142875</xdr:rowOff>
    </xdr:to>
    <xdr:pic>
      <xdr:nvPicPr>
        <xdr:cNvPr id="3354" name="Picture 3353" descr="Edit">
          <a:hlinkClick xmlns:r="http://schemas.openxmlformats.org/officeDocument/2006/relationships" r:id="rId26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862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3354</xdr:row>
      <xdr:rowOff>0</xdr:rowOff>
    </xdr:from>
    <xdr:to>
      <xdr:col>0</xdr:col>
      <xdr:colOff>152400</xdr:colOff>
      <xdr:row>3354</xdr:row>
      <xdr:rowOff>142875</xdr:rowOff>
    </xdr:to>
    <xdr:pic>
      <xdr:nvPicPr>
        <xdr:cNvPr id="3355" name="Picture 3354" descr="Edit">
          <a:hlinkClick xmlns:r="http://schemas.openxmlformats.org/officeDocument/2006/relationships" r:id="rId26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033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3355</xdr:row>
      <xdr:rowOff>0</xdr:rowOff>
    </xdr:from>
    <xdr:to>
      <xdr:col>0</xdr:col>
      <xdr:colOff>152400</xdr:colOff>
      <xdr:row>3355</xdr:row>
      <xdr:rowOff>142875</xdr:rowOff>
    </xdr:to>
    <xdr:pic>
      <xdr:nvPicPr>
        <xdr:cNvPr id="3356" name="Picture 3355" descr="Edit">
          <a:hlinkClick xmlns:r="http://schemas.openxmlformats.org/officeDocument/2006/relationships" r:id="rId26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205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3356</xdr:row>
      <xdr:rowOff>0</xdr:rowOff>
    </xdr:from>
    <xdr:to>
      <xdr:col>0</xdr:col>
      <xdr:colOff>152400</xdr:colOff>
      <xdr:row>3356</xdr:row>
      <xdr:rowOff>142875</xdr:rowOff>
    </xdr:to>
    <xdr:pic>
      <xdr:nvPicPr>
        <xdr:cNvPr id="3357" name="Picture 3356" descr="Edit">
          <a:hlinkClick xmlns:r="http://schemas.openxmlformats.org/officeDocument/2006/relationships" r:id="rId26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76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3357</xdr:row>
      <xdr:rowOff>0</xdr:rowOff>
    </xdr:from>
    <xdr:to>
      <xdr:col>0</xdr:col>
      <xdr:colOff>152400</xdr:colOff>
      <xdr:row>3357</xdr:row>
      <xdr:rowOff>142875</xdr:rowOff>
    </xdr:to>
    <xdr:pic>
      <xdr:nvPicPr>
        <xdr:cNvPr id="3358" name="Picture 3357" descr="Edit">
          <a:hlinkClick xmlns:r="http://schemas.openxmlformats.org/officeDocument/2006/relationships" r:id="rId26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548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3358</xdr:row>
      <xdr:rowOff>0</xdr:rowOff>
    </xdr:from>
    <xdr:to>
      <xdr:col>0</xdr:col>
      <xdr:colOff>152400</xdr:colOff>
      <xdr:row>3358</xdr:row>
      <xdr:rowOff>142875</xdr:rowOff>
    </xdr:to>
    <xdr:pic>
      <xdr:nvPicPr>
        <xdr:cNvPr id="3359" name="Picture 3358" descr="Edit">
          <a:hlinkClick xmlns:r="http://schemas.openxmlformats.org/officeDocument/2006/relationships" r:id="rId26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719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3359</xdr:row>
      <xdr:rowOff>0</xdr:rowOff>
    </xdr:from>
    <xdr:to>
      <xdr:col>0</xdr:col>
      <xdr:colOff>152400</xdr:colOff>
      <xdr:row>3359</xdr:row>
      <xdr:rowOff>142875</xdr:rowOff>
    </xdr:to>
    <xdr:pic>
      <xdr:nvPicPr>
        <xdr:cNvPr id="3360" name="Picture 3359" descr="Edit">
          <a:hlinkClick xmlns:r="http://schemas.openxmlformats.org/officeDocument/2006/relationships" r:id="rId16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891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3360</xdr:row>
      <xdr:rowOff>0</xdr:rowOff>
    </xdr:from>
    <xdr:to>
      <xdr:col>0</xdr:col>
      <xdr:colOff>152400</xdr:colOff>
      <xdr:row>3360</xdr:row>
      <xdr:rowOff>142875</xdr:rowOff>
    </xdr:to>
    <xdr:pic>
      <xdr:nvPicPr>
        <xdr:cNvPr id="3361" name="Picture 3360" descr="Edit">
          <a:hlinkClick xmlns:r="http://schemas.openxmlformats.org/officeDocument/2006/relationships" r:id="rId26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062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3361</xdr:row>
      <xdr:rowOff>0</xdr:rowOff>
    </xdr:from>
    <xdr:to>
      <xdr:col>0</xdr:col>
      <xdr:colOff>152400</xdr:colOff>
      <xdr:row>3361</xdr:row>
      <xdr:rowOff>142875</xdr:rowOff>
    </xdr:to>
    <xdr:pic>
      <xdr:nvPicPr>
        <xdr:cNvPr id="3362" name="Picture 3361" descr="Edit">
          <a:hlinkClick xmlns:r="http://schemas.openxmlformats.org/officeDocument/2006/relationships" r:id="rId26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33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3362</xdr:row>
      <xdr:rowOff>0</xdr:rowOff>
    </xdr:from>
    <xdr:to>
      <xdr:col>0</xdr:col>
      <xdr:colOff>152400</xdr:colOff>
      <xdr:row>3362</xdr:row>
      <xdr:rowOff>142875</xdr:rowOff>
    </xdr:to>
    <xdr:pic>
      <xdr:nvPicPr>
        <xdr:cNvPr id="3363" name="Picture 3362" descr="Edit">
          <a:hlinkClick xmlns:r="http://schemas.openxmlformats.org/officeDocument/2006/relationships" r:id="rId26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405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3363</xdr:row>
      <xdr:rowOff>0</xdr:rowOff>
    </xdr:from>
    <xdr:to>
      <xdr:col>0</xdr:col>
      <xdr:colOff>152400</xdr:colOff>
      <xdr:row>3363</xdr:row>
      <xdr:rowOff>142875</xdr:rowOff>
    </xdr:to>
    <xdr:pic>
      <xdr:nvPicPr>
        <xdr:cNvPr id="3364" name="Picture 3363" descr="Edit">
          <a:hlinkClick xmlns:r="http://schemas.openxmlformats.org/officeDocument/2006/relationships" r:id="rId26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576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3364</xdr:row>
      <xdr:rowOff>0</xdr:rowOff>
    </xdr:from>
    <xdr:to>
      <xdr:col>0</xdr:col>
      <xdr:colOff>152400</xdr:colOff>
      <xdr:row>3364</xdr:row>
      <xdr:rowOff>142875</xdr:rowOff>
    </xdr:to>
    <xdr:pic>
      <xdr:nvPicPr>
        <xdr:cNvPr id="3365" name="Picture 3364" descr="Edit">
          <a:hlinkClick xmlns:r="http://schemas.openxmlformats.org/officeDocument/2006/relationships" r:id="rId26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748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3365</xdr:row>
      <xdr:rowOff>0</xdr:rowOff>
    </xdr:from>
    <xdr:to>
      <xdr:col>0</xdr:col>
      <xdr:colOff>152400</xdr:colOff>
      <xdr:row>3365</xdr:row>
      <xdr:rowOff>142875</xdr:rowOff>
    </xdr:to>
    <xdr:pic>
      <xdr:nvPicPr>
        <xdr:cNvPr id="3366" name="Picture 3365" descr="Edit">
          <a:hlinkClick xmlns:r="http://schemas.openxmlformats.org/officeDocument/2006/relationships" r:id="rId26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919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3366</xdr:row>
      <xdr:rowOff>0</xdr:rowOff>
    </xdr:from>
    <xdr:to>
      <xdr:col>0</xdr:col>
      <xdr:colOff>152400</xdr:colOff>
      <xdr:row>3366</xdr:row>
      <xdr:rowOff>142875</xdr:rowOff>
    </xdr:to>
    <xdr:pic>
      <xdr:nvPicPr>
        <xdr:cNvPr id="3367" name="Picture 3366" descr="Edit">
          <a:hlinkClick xmlns:r="http://schemas.openxmlformats.org/officeDocument/2006/relationships" r:id="rId26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091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3367</xdr:row>
      <xdr:rowOff>0</xdr:rowOff>
    </xdr:from>
    <xdr:to>
      <xdr:col>0</xdr:col>
      <xdr:colOff>152400</xdr:colOff>
      <xdr:row>3367</xdr:row>
      <xdr:rowOff>142875</xdr:rowOff>
    </xdr:to>
    <xdr:pic>
      <xdr:nvPicPr>
        <xdr:cNvPr id="3368" name="Picture 3367" descr="Edit">
          <a:hlinkClick xmlns:r="http://schemas.openxmlformats.org/officeDocument/2006/relationships" r:id="rId26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62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3368</xdr:row>
      <xdr:rowOff>0</xdr:rowOff>
    </xdr:from>
    <xdr:to>
      <xdr:col>0</xdr:col>
      <xdr:colOff>152400</xdr:colOff>
      <xdr:row>3368</xdr:row>
      <xdr:rowOff>142875</xdr:rowOff>
    </xdr:to>
    <xdr:pic>
      <xdr:nvPicPr>
        <xdr:cNvPr id="3369" name="Picture 3368" descr="Edit">
          <a:hlinkClick xmlns:r="http://schemas.openxmlformats.org/officeDocument/2006/relationships" r:id="rId26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434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3369</xdr:row>
      <xdr:rowOff>0</xdr:rowOff>
    </xdr:from>
    <xdr:to>
      <xdr:col>0</xdr:col>
      <xdr:colOff>152400</xdr:colOff>
      <xdr:row>3369</xdr:row>
      <xdr:rowOff>142875</xdr:rowOff>
    </xdr:to>
    <xdr:pic>
      <xdr:nvPicPr>
        <xdr:cNvPr id="3370" name="Picture 3369" descr="Edit">
          <a:hlinkClick xmlns:r="http://schemas.openxmlformats.org/officeDocument/2006/relationships" r:id="rId26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605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3370</xdr:row>
      <xdr:rowOff>0</xdr:rowOff>
    </xdr:from>
    <xdr:to>
      <xdr:col>0</xdr:col>
      <xdr:colOff>152400</xdr:colOff>
      <xdr:row>3370</xdr:row>
      <xdr:rowOff>142875</xdr:rowOff>
    </xdr:to>
    <xdr:pic>
      <xdr:nvPicPr>
        <xdr:cNvPr id="3371" name="Picture 3370" descr="Edit">
          <a:hlinkClick xmlns:r="http://schemas.openxmlformats.org/officeDocument/2006/relationships" r:id="rId26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776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3371</xdr:row>
      <xdr:rowOff>0</xdr:rowOff>
    </xdr:from>
    <xdr:to>
      <xdr:col>0</xdr:col>
      <xdr:colOff>152400</xdr:colOff>
      <xdr:row>3371</xdr:row>
      <xdr:rowOff>142875</xdr:rowOff>
    </xdr:to>
    <xdr:pic>
      <xdr:nvPicPr>
        <xdr:cNvPr id="3372" name="Picture 3371" descr="Edit">
          <a:hlinkClick xmlns:r="http://schemas.openxmlformats.org/officeDocument/2006/relationships" r:id="rId26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948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3372</xdr:row>
      <xdr:rowOff>0</xdr:rowOff>
    </xdr:from>
    <xdr:to>
      <xdr:col>0</xdr:col>
      <xdr:colOff>152400</xdr:colOff>
      <xdr:row>3372</xdr:row>
      <xdr:rowOff>142875</xdr:rowOff>
    </xdr:to>
    <xdr:pic>
      <xdr:nvPicPr>
        <xdr:cNvPr id="3373" name="Picture 3372" descr="Edit">
          <a:hlinkClick xmlns:r="http://schemas.openxmlformats.org/officeDocument/2006/relationships" r:id="rId26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19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3373</xdr:row>
      <xdr:rowOff>0</xdr:rowOff>
    </xdr:from>
    <xdr:to>
      <xdr:col>0</xdr:col>
      <xdr:colOff>152400</xdr:colOff>
      <xdr:row>3373</xdr:row>
      <xdr:rowOff>142875</xdr:rowOff>
    </xdr:to>
    <xdr:pic>
      <xdr:nvPicPr>
        <xdr:cNvPr id="3374" name="Picture 3373" descr="Edit">
          <a:hlinkClick xmlns:r="http://schemas.openxmlformats.org/officeDocument/2006/relationships" r:id="rId26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91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3374</xdr:row>
      <xdr:rowOff>0</xdr:rowOff>
    </xdr:from>
    <xdr:to>
      <xdr:col>0</xdr:col>
      <xdr:colOff>152400</xdr:colOff>
      <xdr:row>3374</xdr:row>
      <xdr:rowOff>142875</xdr:rowOff>
    </xdr:to>
    <xdr:pic>
      <xdr:nvPicPr>
        <xdr:cNvPr id="3375" name="Picture 3374" descr="Edit">
          <a:hlinkClick xmlns:r="http://schemas.openxmlformats.org/officeDocument/2006/relationships" r:id="rId26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462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3375</xdr:row>
      <xdr:rowOff>0</xdr:rowOff>
    </xdr:from>
    <xdr:to>
      <xdr:col>0</xdr:col>
      <xdr:colOff>152400</xdr:colOff>
      <xdr:row>3375</xdr:row>
      <xdr:rowOff>142875</xdr:rowOff>
    </xdr:to>
    <xdr:pic>
      <xdr:nvPicPr>
        <xdr:cNvPr id="3376" name="Picture 3375" descr="Edit">
          <a:hlinkClick xmlns:r="http://schemas.openxmlformats.org/officeDocument/2006/relationships" r:id="rId26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634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3376</xdr:row>
      <xdr:rowOff>0</xdr:rowOff>
    </xdr:from>
    <xdr:to>
      <xdr:col>0</xdr:col>
      <xdr:colOff>152400</xdr:colOff>
      <xdr:row>3376</xdr:row>
      <xdr:rowOff>142875</xdr:rowOff>
    </xdr:to>
    <xdr:pic>
      <xdr:nvPicPr>
        <xdr:cNvPr id="3377" name="Picture 3376" descr="Edit">
          <a:hlinkClick xmlns:r="http://schemas.openxmlformats.org/officeDocument/2006/relationships" r:id="rId26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805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3377</xdr:row>
      <xdr:rowOff>0</xdr:rowOff>
    </xdr:from>
    <xdr:to>
      <xdr:col>0</xdr:col>
      <xdr:colOff>152400</xdr:colOff>
      <xdr:row>3377</xdr:row>
      <xdr:rowOff>142875</xdr:rowOff>
    </xdr:to>
    <xdr:pic>
      <xdr:nvPicPr>
        <xdr:cNvPr id="3378" name="Picture 3377" descr="Edit">
          <a:hlinkClick xmlns:r="http://schemas.openxmlformats.org/officeDocument/2006/relationships" r:id="rId26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977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3378</xdr:row>
      <xdr:rowOff>0</xdr:rowOff>
    </xdr:from>
    <xdr:to>
      <xdr:col>0</xdr:col>
      <xdr:colOff>152400</xdr:colOff>
      <xdr:row>3378</xdr:row>
      <xdr:rowOff>142875</xdr:rowOff>
    </xdr:to>
    <xdr:pic>
      <xdr:nvPicPr>
        <xdr:cNvPr id="3379" name="Picture 3378" descr="Edit">
          <a:hlinkClick xmlns:r="http://schemas.openxmlformats.org/officeDocument/2006/relationships" r:id="rId26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48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3379</xdr:row>
      <xdr:rowOff>0</xdr:rowOff>
    </xdr:from>
    <xdr:to>
      <xdr:col>0</xdr:col>
      <xdr:colOff>152400</xdr:colOff>
      <xdr:row>3379</xdr:row>
      <xdr:rowOff>142875</xdr:rowOff>
    </xdr:to>
    <xdr:pic>
      <xdr:nvPicPr>
        <xdr:cNvPr id="3380" name="Picture 3379" descr="Edit">
          <a:hlinkClick xmlns:r="http://schemas.openxmlformats.org/officeDocument/2006/relationships" r:id="rId26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320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3380</xdr:row>
      <xdr:rowOff>0</xdr:rowOff>
    </xdr:from>
    <xdr:to>
      <xdr:col>0</xdr:col>
      <xdr:colOff>152400</xdr:colOff>
      <xdr:row>3380</xdr:row>
      <xdr:rowOff>142875</xdr:rowOff>
    </xdr:to>
    <xdr:pic>
      <xdr:nvPicPr>
        <xdr:cNvPr id="3381" name="Picture 3380" descr="Edit">
          <a:hlinkClick xmlns:r="http://schemas.openxmlformats.org/officeDocument/2006/relationships" r:id="rId26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491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3381</xdr:row>
      <xdr:rowOff>0</xdr:rowOff>
    </xdr:from>
    <xdr:to>
      <xdr:col>0</xdr:col>
      <xdr:colOff>152400</xdr:colOff>
      <xdr:row>3381</xdr:row>
      <xdr:rowOff>142875</xdr:rowOff>
    </xdr:to>
    <xdr:pic>
      <xdr:nvPicPr>
        <xdr:cNvPr id="3382" name="Picture 3381" descr="Edit">
          <a:hlinkClick xmlns:r="http://schemas.openxmlformats.org/officeDocument/2006/relationships" r:id="rId26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662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3382</xdr:row>
      <xdr:rowOff>0</xdr:rowOff>
    </xdr:from>
    <xdr:to>
      <xdr:col>0</xdr:col>
      <xdr:colOff>152400</xdr:colOff>
      <xdr:row>3382</xdr:row>
      <xdr:rowOff>142875</xdr:rowOff>
    </xdr:to>
    <xdr:pic>
      <xdr:nvPicPr>
        <xdr:cNvPr id="3383" name="Picture 3382" descr="Edit">
          <a:hlinkClick xmlns:r="http://schemas.openxmlformats.org/officeDocument/2006/relationships" r:id="rId26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834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3383</xdr:row>
      <xdr:rowOff>0</xdr:rowOff>
    </xdr:from>
    <xdr:to>
      <xdr:col>0</xdr:col>
      <xdr:colOff>152400</xdr:colOff>
      <xdr:row>3383</xdr:row>
      <xdr:rowOff>142875</xdr:rowOff>
    </xdr:to>
    <xdr:pic>
      <xdr:nvPicPr>
        <xdr:cNvPr id="3384" name="Picture 3383" descr="Edit">
          <a:hlinkClick xmlns:r="http://schemas.openxmlformats.org/officeDocument/2006/relationships" r:id="rId26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05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3384</xdr:row>
      <xdr:rowOff>0</xdr:rowOff>
    </xdr:from>
    <xdr:to>
      <xdr:col>0</xdr:col>
      <xdr:colOff>152400</xdr:colOff>
      <xdr:row>3384</xdr:row>
      <xdr:rowOff>142875</xdr:rowOff>
    </xdr:to>
    <xdr:pic>
      <xdr:nvPicPr>
        <xdr:cNvPr id="3385" name="Picture 3384" descr="Edit">
          <a:hlinkClick xmlns:r="http://schemas.openxmlformats.org/officeDocument/2006/relationships" r:id="rId26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7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3385</xdr:row>
      <xdr:rowOff>0</xdr:rowOff>
    </xdr:from>
    <xdr:to>
      <xdr:col>0</xdr:col>
      <xdr:colOff>152400</xdr:colOff>
      <xdr:row>3385</xdr:row>
      <xdr:rowOff>142875</xdr:rowOff>
    </xdr:to>
    <xdr:pic>
      <xdr:nvPicPr>
        <xdr:cNvPr id="3386" name="Picture 3385" descr="Edit">
          <a:hlinkClick xmlns:r="http://schemas.openxmlformats.org/officeDocument/2006/relationships" r:id="rId26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348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3386</xdr:row>
      <xdr:rowOff>0</xdr:rowOff>
    </xdr:from>
    <xdr:to>
      <xdr:col>0</xdr:col>
      <xdr:colOff>152400</xdr:colOff>
      <xdr:row>3386</xdr:row>
      <xdr:rowOff>142875</xdr:rowOff>
    </xdr:to>
    <xdr:pic>
      <xdr:nvPicPr>
        <xdr:cNvPr id="3387" name="Picture 3386" descr="Edit">
          <a:hlinkClick xmlns:r="http://schemas.openxmlformats.org/officeDocument/2006/relationships" r:id="rId26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520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3387</xdr:row>
      <xdr:rowOff>0</xdr:rowOff>
    </xdr:from>
    <xdr:to>
      <xdr:col>0</xdr:col>
      <xdr:colOff>152400</xdr:colOff>
      <xdr:row>3387</xdr:row>
      <xdr:rowOff>142875</xdr:rowOff>
    </xdr:to>
    <xdr:pic>
      <xdr:nvPicPr>
        <xdr:cNvPr id="3388" name="Picture 3387" descr="Edit">
          <a:hlinkClick xmlns:r="http://schemas.openxmlformats.org/officeDocument/2006/relationships" r:id="rId26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691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3388</xdr:row>
      <xdr:rowOff>0</xdr:rowOff>
    </xdr:from>
    <xdr:to>
      <xdr:col>0</xdr:col>
      <xdr:colOff>152400</xdr:colOff>
      <xdr:row>3388</xdr:row>
      <xdr:rowOff>142875</xdr:rowOff>
    </xdr:to>
    <xdr:pic>
      <xdr:nvPicPr>
        <xdr:cNvPr id="3389" name="Picture 3388" descr="Edit">
          <a:hlinkClick xmlns:r="http://schemas.openxmlformats.org/officeDocument/2006/relationships" r:id="rId26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863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3389</xdr:row>
      <xdr:rowOff>0</xdr:rowOff>
    </xdr:from>
    <xdr:to>
      <xdr:col>0</xdr:col>
      <xdr:colOff>152400</xdr:colOff>
      <xdr:row>3389</xdr:row>
      <xdr:rowOff>142875</xdr:rowOff>
    </xdr:to>
    <xdr:pic>
      <xdr:nvPicPr>
        <xdr:cNvPr id="3390" name="Picture 3389" descr="Edit">
          <a:hlinkClick xmlns:r="http://schemas.openxmlformats.org/officeDocument/2006/relationships" r:id="rId26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34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3390</xdr:row>
      <xdr:rowOff>0</xdr:rowOff>
    </xdr:from>
    <xdr:to>
      <xdr:col>0</xdr:col>
      <xdr:colOff>152400</xdr:colOff>
      <xdr:row>3390</xdr:row>
      <xdr:rowOff>142875</xdr:rowOff>
    </xdr:to>
    <xdr:pic>
      <xdr:nvPicPr>
        <xdr:cNvPr id="3391" name="Picture 3390" descr="Edit">
          <a:hlinkClick xmlns:r="http://schemas.openxmlformats.org/officeDocument/2006/relationships" r:id="rId26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205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3391</xdr:row>
      <xdr:rowOff>0</xdr:rowOff>
    </xdr:from>
    <xdr:to>
      <xdr:col>0</xdr:col>
      <xdr:colOff>152400</xdr:colOff>
      <xdr:row>3391</xdr:row>
      <xdr:rowOff>142875</xdr:rowOff>
    </xdr:to>
    <xdr:pic>
      <xdr:nvPicPr>
        <xdr:cNvPr id="3392" name="Picture 3391" descr="Edit">
          <a:hlinkClick xmlns:r="http://schemas.openxmlformats.org/officeDocument/2006/relationships" r:id="rId26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377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3392</xdr:row>
      <xdr:rowOff>0</xdr:rowOff>
    </xdr:from>
    <xdr:to>
      <xdr:col>0</xdr:col>
      <xdr:colOff>152400</xdr:colOff>
      <xdr:row>3392</xdr:row>
      <xdr:rowOff>142875</xdr:rowOff>
    </xdr:to>
    <xdr:pic>
      <xdr:nvPicPr>
        <xdr:cNvPr id="3393" name="Picture 3392" descr="Edit">
          <a:hlinkClick xmlns:r="http://schemas.openxmlformats.org/officeDocument/2006/relationships" r:id="rId26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548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3393</xdr:row>
      <xdr:rowOff>0</xdr:rowOff>
    </xdr:from>
    <xdr:to>
      <xdr:col>0</xdr:col>
      <xdr:colOff>152400</xdr:colOff>
      <xdr:row>3393</xdr:row>
      <xdr:rowOff>142875</xdr:rowOff>
    </xdr:to>
    <xdr:pic>
      <xdr:nvPicPr>
        <xdr:cNvPr id="3394" name="Picture 3393" descr="Edit">
          <a:hlinkClick xmlns:r="http://schemas.openxmlformats.org/officeDocument/2006/relationships" r:id="rId26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720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3394</xdr:row>
      <xdr:rowOff>0</xdr:rowOff>
    </xdr:from>
    <xdr:to>
      <xdr:col>0</xdr:col>
      <xdr:colOff>152400</xdr:colOff>
      <xdr:row>3394</xdr:row>
      <xdr:rowOff>142875</xdr:rowOff>
    </xdr:to>
    <xdr:pic>
      <xdr:nvPicPr>
        <xdr:cNvPr id="3395" name="Picture 3394" descr="Edit">
          <a:hlinkClick xmlns:r="http://schemas.openxmlformats.org/officeDocument/2006/relationships" r:id="rId26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891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3395</xdr:row>
      <xdr:rowOff>0</xdr:rowOff>
    </xdr:from>
    <xdr:to>
      <xdr:col>0</xdr:col>
      <xdr:colOff>152400</xdr:colOff>
      <xdr:row>3395</xdr:row>
      <xdr:rowOff>142875</xdr:rowOff>
    </xdr:to>
    <xdr:pic>
      <xdr:nvPicPr>
        <xdr:cNvPr id="3396" name="Picture 3395" descr="Edit">
          <a:hlinkClick xmlns:r="http://schemas.openxmlformats.org/officeDocument/2006/relationships" r:id="rId26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063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3396</xdr:row>
      <xdr:rowOff>0</xdr:rowOff>
    </xdr:from>
    <xdr:to>
      <xdr:col>0</xdr:col>
      <xdr:colOff>152400</xdr:colOff>
      <xdr:row>3396</xdr:row>
      <xdr:rowOff>142875</xdr:rowOff>
    </xdr:to>
    <xdr:pic>
      <xdr:nvPicPr>
        <xdr:cNvPr id="3397" name="Picture 3396" descr="Edit">
          <a:hlinkClick xmlns:r="http://schemas.openxmlformats.org/officeDocument/2006/relationships" r:id="rId26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234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3397</xdr:row>
      <xdr:rowOff>0</xdr:rowOff>
    </xdr:from>
    <xdr:to>
      <xdr:col>0</xdr:col>
      <xdr:colOff>152400</xdr:colOff>
      <xdr:row>3397</xdr:row>
      <xdr:rowOff>142875</xdr:rowOff>
    </xdr:to>
    <xdr:pic>
      <xdr:nvPicPr>
        <xdr:cNvPr id="3398" name="Picture 3397" descr="Edit">
          <a:hlinkClick xmlns:r="http://schemas.openxmlformats.org/officeDocument/2006/relationships" r:id="rId26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406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3398</xdr:row>
      <xdr:rowOff>0</xdr:rowOff>
    </xdr:from>
    <xdr:to>
      <xdr:col>0</xdr:col>
      <xdr:colOff>152400</xdr:colOff>
      <xdr:row>3398</xdr:row>
      <xdr:rowOff>142875</xdr:rowOff>
    </xdr:to>
    <xdr:pic>
      <xdr:nvPicPr>
        <xdr:cNvPr id="3399" name="Picture 3398" descr="Edit">
          <a:hlinkClick xmlns:r="http://schemas.openxmlformats.org/officeDocument/2006/relationships" r:id="rId26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577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152400</xdr:colOff>
      <xdr:row>3399</xdr:row>
      <xdr:rowOff>142875</xdr:rowOff>
    </xdr:to>
    <xdr:pic>
      <xdr:nvPicPr>
        <xdr:cNvPr id="3400" name="Picture 3399" descr="Edit">
          <a:hlinkClick xmlns:r="http://schemas.openxmlformats.org/officeDocument/2006/relationships" r:id="rId26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749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3400</xdr:row>
      <xdr:rowOff>0</xdr:rowOff>
    </xdr:from>
    <xdr:to>
      <xdr:col>0</xdr:col>
      <xdr:colOff>152400</xdr:colOff>
      <xdr:row>3400</xdr:row>
      <xdr:rowOff>142875</xdr:rowOff>
    </xdr:to>
    <xdr:pic>
      <xdr:nvPicPr>
        <xdr:cNvPr id="3401" name="Picture 3400" descr="Edit">
          <a:hlinkClick xmlns:r="http://schemas.openxmlformats.org/officeDocument/2006/relationships" r:id="rId26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20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3401</xdr:row>
      <xdr:rowOff>0</xdr:rowOff>
    </xdr:from>
    <xdr:to>
      <xdr:col>0</xdr:col>
      <xdr:colOff>152400</xdr:colOff>
      <xdr:row>3401</xdr:row>
      <xdr:rowOff>142875</xdr:rowOff>
    </xdr:to>
    <xdr:pic>
      <xdr:nvPicPr>
        <xdr:cNvPr id="3402" name="Picture 3401" descr="Edit">
          <a:hlinkClick xmlns:r="http://schemas.openxmlformats.org/officeDocument/2006/relationships" r:id="rId26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091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3402</xdr:row>
      <xdr:rowOff>0</xdr:rowOff>
    </xdr:from>
    <xdr:to>
      <xdr:col>0</xdr:col>
      <xdr:colOff>152400</xdr:colOff>
      <xdr:row>3402</xdr:row>
      <xdr:rowOff>142875</xdr:rowOff>
    </xdr:to>
    <xdr:pic>
      <xdr:nvPicPr>
        <xdr:cNvPr id="3403" name="Picture 3402" descr="Edit">
          <a:hlinkClick xmlns:r="http://schemas.openxmlformats.org/officeDocument/2006/relationships" r:id="rId26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263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3403</xdr:row>
      <xdr:rowOff>0</xdr:rowOff>
    </xdr:from>
    <xdr:to>
      <xdr:col>0</xdr:col>
      <xdr:colOff>152400</xdr:colOff>
      <xdr:row>3403</xdr:row>
      <xdr:rowOff>142875</xdr:rowOff>
    </xdr:to>
    <xdr:pic>
      <xdr:nvPicPr>
        <xdr:cNvPr id="3404" name="Picture 3403" descr="Edit">
          <a:hlinkClick xmlns:r="http://schemas.openxmlformats.org/officeDocument/2006/relationships" r:id="rId26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434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3404</xdr:row>
      <xdr:rowOff>0</xdr:rowOff>
    </xdr:from>
    <xdr:to>
      <xdr:col>0</xdr:col>
      <xdr:colOff>152400</xdr:colOff>
      <xdr:row>3404</xdr:row>
      <xdr:rowOff>142875</xdr:rowOff>
    </xdr:to>
    <xdr:pic>
      <xdr:nvPicPr>
        <xdr:cNvPr id="3405" name="Picture 3404" descr="Edit">
          <a:hlinkClick xmlns:r="http://schemas.openxmlformats.org/officeDocument/2006/relationships" r:id="rId26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06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3405</xdr:row>
      <xdr:rowOff>0</xdr:rowOff>
    </xdr:from>
    <xdr:to>
      <xdr:col>0</xdr:col>
      <xdr:colOff>152400</xdr:colOff>
      <xdr:row>3405</xdr:row>
      <xdr:rowOff>142875</xdr:rowOff>
    </xdr:to>
    <xdr:pic>
      <xdr:nvPicPr>
        <xdr:cNvPr id="3406" name="Picture 3405" descr="Edit">
          <a:hlinkClick xmlns:r="http://schemas.openxmlformats.org/officeDocument/2006/relationships" r:id="rId269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777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3406</xdr:row>
      <xdr:rowOff>0</xdr:rowOff>
    </xdr:from>
    <xdr:to>
      <xdr:col>0</xdr:col>
      <xdr:colOff>152400</xdr:colOff>
      <xdr:row>3406</xdr:row>
      <xdr:rowOff>142875</xdr:rowOff>
    </xdr:to>
    <xdr:pic>
      <xdr:nvPicPr>
        <xdr:cNvPr id="3407" name="Picture 3406" descr="Edit">
          <a:hlinkClick xmlns:r="http://schemas.openxmlformats.org/officeDocument/2006/relationships" r:id="rId26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949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3407</xdr:row>
      <xdr:rowOff>0</xdr:rowOff>
    </xdr:from>
    <xdr:to>
      <xdr:col>0</xdr:col>
      <xdr:colOff>152400</xdr:colOff>
      <xdr:row>3407</xdr:row>
      <xdr:rowOff>142875</xdr:rowOff>
    </xdr:to>
    <xdr:pic>
      <xdr:nvPicPr>
        <xdr:cNvPr id="3408" name="Picture 3407" descr="Edit">
          <a:hlinkClick xmlns:r="http://schemas.openxmlformats.org/officeDocument/2006/relationships" r:id="rId269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120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3408</xdr:row>
      <xdr:rowOff>0</xdr:rowOff>
    </xdr:from>
    <xdr:to>
      <xdr:col>0</xdr:col>
      <xdr:colOff>152400</xdr:colOff>
      <xdr:row>3408</xdr:row>
      <xdr:rowOff>142875</xdr:rowOff>
    </xdr:to>
    <xdr:pic>
      <xdr:nvPicPr>
        <xdr:cNvPr id="3409" name="Picture 3408" descr="Edit">
          <a:hlinkClick xmlns:r="http://schemas.openxmlformats.org/officeDocument/2006/relationships" r:id="rId26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292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3409</xdr:row>
      <xdr:rowOff>0</xdr:rowOff>
    </xdr:from>
    <xdr:to>
      <xdr:col>0</xdr:col>
      <xdr:colOff>152400</xdr:colOff>
      <xdr:row>3409</xdr:row>
      <xdr:rowOff>142875</xdr:rowOff>
    </xdr:to>
    <xdr:pic>
      <xdr:nvPicPr>
        <xdr:cNvPr id="3410" name="Picture 3409" descr="Edit">
          <a:hlinkClick xmlns:r="http://schemas.openxmlformats.org/officeDocument/2006/relationships" r:id="rId269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463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3410</xdr:row>
      <xdr:rowOff>0</xdr:rowOff>
    </xdr:from>
    <xdr:to>
      <xdr:col>0</xdr:col>
      <xdr:colOff>152400</xdr:colOff>
      <xdr:row>3410</xdr:row>
      <xdr:rowOff>142875</xdr:rowOff>
    </xdr:to>
    <xdr:pic>
      <xdr:nvPicPr>
        <xdr:cNvPr id="3411" name="Picture 3410" descr="Edit">
          <a:hlinkClick xmlns:r="http://schemas.openxmlformats.org/officeDocument/2006/relationships" r:id="rId26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634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3411</xdr:row>
      <xdr:rowOff>0</xdr:rowOff>
    </xdr:from>
    <xdr:to>
      <xdr:col>0</xdr:col>
      <xdr:colOff>152400</xdr:colOff>
      <xdr:row>3411</xdr:row>
      <xdr:rowOff>142875</xdr:rowOff>
    </xdr:to>
    <xdr:pic>
      <xdr:nvPicPr>
        <xdr:cNvPr id="3412" name="Picture 3411" descr="Edit">
          <a:hlinkClick xmlns:r="http://schemas.openxmlformats.org/officeDocument/2006/relationships" r:id="rId270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06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3412</xdr:row>
      <xdr:rowOff>0</xdr:rowOff>
    </xdr:from>
    <xdr:to>
      <xdr:col>0</xdr:col>
      <xdr:colOff>152400</xdr:colOff>
      <xdr:row>3412</xdr:row>
      <xdr:rowOff>142875</xdr:rowOff>
    </xdr:to>
    <xdr:pic>
      <xdr:nvPicPr>
        <xdr:cNvPr id="3413" name="Picture 3412" descr="Edit">
          <a:hlinkClick xmlns:r="http://schemas.openxmlformats.org/officeDocument/2006/relationships" r:id="rId27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977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3413</xdr:row>
      <xdr:rowOff>0</xdr:rowOff>
    </xdr:from>
    <xdr:to>
      <xdr:col>0</xdr:col>
      <xdr:colOff>152400</xdr:colOff>
      <xdr:row>3413</xdr:row>
      <xdr:rowOff>142875</xdr:rowOff>
    </xdr:to>
    <xdr:pic>
      <xdr:nvPicPr>
        <xdr:cNvPr id="3414" name="Picture 3413" descr="Edit">
          <a:hlinkClick xmlns:r="http://schemas.openxmlformats.org/officeDocument/2006/relationships" r:id="rId270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149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3414</xdr:row>
      <xdr:rowOff>0</xdr:rowOff>
    </xdr:from>
    <xdr:to>
      <xdr:col>0</xdr:col>
      <xdr:colOff>152400</xdr:colOff>
      <xdr:row>3414</xdr:row>
      <xdr:rowOff>142875</xdr:rowOff>
    </xdr:to>
    <xdr:pic>
      <xdr:nvPicPr>
        <xdr:cNvPr id="3415" name="Picture 3414" descr="Edit">
          <a:hlinkClick xmlns:r="http://schemas.openxmlformats.org/officeDocument/2006/relationships" r:id="rId27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320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3415</xdr:row>
      <xdr:rowOff>0</xdr:rowOff>
    </xdr:from>
    <xdr:to>
      <xdr:col>0</xdr:col>
      <xdr:colOff>152400</xdr:colOff>
      <xdr:row>3415</xdr:row>
      <xdr:rowOff>142875</xdr:rowOff>
    </xdr:to>
    <xdr:pic>
      <xdr:nvPicPr>
        <xdr:cNvPr id="3416" name="Picture 3415" descr="Edit">
          <a:hlinkClick xmlns:r="http://schemas.openxmlformats.org/officeDocument/2006/relationships" r:id="rId270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492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3416</xdr:row>
      <xdr:rowOff>0</xdr:rowOff>
    </xdr:from>
    <xdr:to>
      <xdr:col>0</xdr:col>
      <xdr:colOff>152400</xdr:colOff>
      <xdr:row>3416</xdr:row>
      <xdr:rowOff>142875</xdr:rowOff>
    </xdr:to>
    <xdr:pic>
      <xdr:nvPicPr>
        <xdr:cNvPr id="3417" name="Picture 3416" descr="Edit">
          <a:hlinkClick xmlns:r="http://schemas.openxmlformats.org/officeDocument/2006/relationships" r:id="rId27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663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3417</xdr:row>
      <xdr:rowOff>0</xdr:rowOff>
    </xdr:from>
    <xdr:to>
      <xdr:col>0</xdr:col>
      <xdr:colOff>152400</xdr:colOff>
      <xdr:row>3417</xdr:row>
      <xdr:rowOff>142875</xdr:rowOff>
    </xdr:to>
    <xdr:pic>
      <xdr:nvPicPr>
        <xdr:cNvPr id="3418" name="Picture 3417" descr="Edit">
          <a:hlinkClick xmlns:r="http://schemas.openxmlformats.org/officeDocument/2006/relationships" r:id="rId270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835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3418</xdr:row>
      <xdr:rowOff>0</xdr:rowOff>
    </xdr:from>
    <xdr:to>
      <xdr:col>0</xdr:col>
      <xdr:colOff>152400</xdr:colOff>
      <xdr:row>3418</xdr:row>
      <xdr:rowOff>142875</xdr:rowOff>
    </xdr:to>
    <xdr:pic>
      <xdr:nvPicPr>
        <xdr:cNvPr id="3419" name="Picture 3418" descr="Edit">
          <a:hlinkClick xmlns:r="http://schemas.openxmlformats.org/officeDocument/2006/relationships" r:id="rId27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006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3419</xdr:row>
      <xdr:rowOff>0</xdr:rowOff>
    </xdr:from>
    <xdr:to>
      <xdr:col>0</xdr:col>
      <xdr:colOff>152400</xdr:colOff>
      <xdr:row>3419</xdr:row>
      <xdr:rowOff>142875</xdr:rowOff>
    </xdr:to>
    <xdr:pic>
      <xdr:nvPicPr>
        <xdr:cNvPr id="3420" name="Picture 3419" descr="Edit">
          <a:hlinkClick xmlns:r="http://schemas.openxmlformats.org/officeDocument/2006/relationships" r:id="rId270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178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3420</xdr:row>
      <xdr:rowOff>0</xdr:rowOff>
    </xdr:from>
    <xdr:to>
      <xdr:col>0</xdr:col>
      <xdr:colOff>152400</xdr:colOff>
      <xdr:row>3420</xdr:row>
      <xdr:rowOff>142875</xdr:rowOff>
    </xdr:to>
    <xdr:pic>
      <xdr:nvPicPr>
        <xdr:cNvPr id="3421" name="Picture 3420" descr="Edit">
          <a:hlinkClick xmlns:r="http://schemas.openxmlformats.org/officeDocument/2006/relationships" r:id="rId27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349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3421</xdr:row>
      <xdr:rowOff>0</xdr:rowOff>
    </xdr:from>
    <xdr:to>
      <xdr:col>0</xdr:col>
      <xdr:colOff>152400</xdr:colOff>
      <xdr:row>3421</xdr:row>
      <xdr:rowOff>142875</xdr:rowOff>
    </xdr:to>
    <xdr:pic>
      <xdr:nvPicPr>
        <xdr:cNvPr id="3422" name="Picture 3421" descr="Edit">
          <a:hlinkClick xmlns:r="http://schemas.openxmlformats.org/officeDocument/2006/relationships" r:id="rId27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520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3422</xdr:row>
      <xdr:rowOff>0</xdr:rowOff>
    </xdr:from>
    <xdr:to>
      <xdr:col>0</xdr:col>
      <xdr:colOff>152400</xdr:colOff>
      <xdr:row>3422</xdr:row>
      <xdr:rowOff>142875</xdr:rowOff>
    </xdr:to>
    <xdr:pic>
      <xdr:nvPicPr>
        <xdr:cNvPr id="3423" name="Picture 3422" descr="Edit">
          <a:hlinkClick xmlns:r="http://schemas.openxmlformats.org/officeDocument/2006/relationships" r:id="rId27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692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3423</xdr:row>
      <xdr:rowOff>0</xdr:rowOff>
    </xdr:from>
    <xdr:to>
      <xdr:col>0</xdr:col>
      <xdr:colOff>152400</xdr:colOff>
      <xdr:row>3423</xdr:row>
      <xdr:rowOff>142875</xdr:rowOff>
    </xdr:to>
    <xdr:pic>
      <xdr:nvPicPr>
        <xdr:cNvPr id="3424" name="Picture 3423" descr="Edit">
          <a:hlinkClick xmlns:r="http://schemas.openxmlformats.org/officeDocument/2006/relationships" r:id="rId27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863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3424</xdr:row>
      <xdr:rowOff>0</xdr:rowOff>
    </xdr:from>
    <xdr:to>
      <xdr:col>0</xdr:col>
      <xdr:colOff>152400</xdr:colOff>
      <xdr:row>3424</xdr:row>
      <xdr:rowOff>142875</xdr:rowOff>
    </xdr:to>
    <xdr:pic>
      <xdr:nvPicPr>
        <xdr:cNvPr id="3425" name="Picture 3424" descr="Edit">
          <a:hlinkClick xmlns:r="http://schemas.openxmlformats.org/officeDocument/2006/relationships" r:id="rId27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035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3425</xdr:row>
      <xdr:rowOff>0</xdr:rowOff>
    </xdr:from>
    <xdr:to>
      <xdr:col>0</xdr:col>
      <xdr:colOff>152400</xdr:colOff>
      <xdr:row>3425</xdr:row>
      <xdr:rowOff>142875</xdr:rowOff>
    </xdr:to>
    <xdr:pic>
      <xdr:nvPicPr>
        <xdr:cNvPr id="3426" name="Picture 3425" descr="Edit">
          <a:hlinkClick xmlns:r="http://schemas.openxmlformats.org/officeDocument/2006/relationships" r:id="rId27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206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3426</xdr:row>
      <xdr:rowOff>0</xdr:rowOff>
    </xdr:from>
    <xdr:to>
      <xdr:col>0</xdr:col>
      <xdr:colOff>152400</xdr:colOff>
      <xdr:row>3426</xdr:row>
      <xdr:rowOff>142875</xdr:rowOff>
    </xdr:to>
    <xdr:pic>
      <xdr:nvPicPr>
        <xdr:cNvPr id="3427" name="Picture 3426" descr="Edit">
          <a:hlinkClick xmlns:r="http://schemas.openxmlformats.org/officeDocument/2006/relationships" r:id="rId27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378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3427</xdr:row>
      <xdr:rowOff>0</xdr:rowOff>
    </xdr:from>
    <xdr:to>
      <xdr:col>0</xdr:col>
      <xdr:colOff>152400</xdr:colOff>
      <xdr:row>3427</xdr:row>
      <xdr:rowOff>142875</xdr:rowOff>
    </xdr:to>
    <xdr:pic>
      <xdr:nvPicPr>
        <xdr:cNvPr id="3428" name="Picture 3427" descr="Edit">
          <a:hlinkClick xmlns:r="http://schemas.openxmlformats.org/officeDocument/2006/relationships" r:id="rId27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49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3428</xdr:row>
      <xdr:rowOff>0</xdr:rowOff>
    </xdr:from>
    <xdr:to>
      <xdr:col>0</xdr:col>
      <xdr:colOff>152400</xdr:colOff>
      <xdr:row>3428</xdr:row>
      <xdr:rowOff>142875</xdr:rowOff>
    </xdr:to>
    <xdr:pic>
      <xdr:nvPicPr>
        <xdr:cNvPr id="3429" name="Picture 3428" descr="Edit">
          <a:hlinkClick xmlns:r="http://schemas.openxmlformats.org/officeDocument/2006/relationships" r:id="rId27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721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3429</xdr:row>
      <xdr:rowOff>0</xdr:rowOff>
    </xdr:from>
    <xdr:to>
      <xdr:col>0</xdr:col>
      <xdr:colOff>152400</xdr:colOff>
      <xdr:row>3429</xdr:row>
      <xdr:rowOff>142875</xdr:rowOff>
    </xdr:to>
    <xdr:pic>
      <xdr:nvPicPr>
        <xdr:cNvPr id="3430" name="Picture 3429" descr="Edit">
          <a:hlinkClick xmlns:r="http://schemas.openxmlformats.org/officeDocument/2006/relationships" r:id="rId27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892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3430</xdr:row>
      <xdr:rowOff>0</xdr:rowOff>
    </xdr:from>
    <xdr:to>
      <xdr:col>0</xdr:col>
      <xdr:colOff>152400</xdr:colOff>
      <xdr:row>3430</xdr:row>
      <xdr:rowOff>142875</xdr:rowOff>
    </xdr:to>
    <xdr:pic>
      <xdr:nvPicPr>
        <xdr:cNvPr id="3431" name="Picture 3430" descr="Edit">
          <a:hlinkClick xmlns:r="http://schemas.openxmlformats.org/officeDocument/2006/relationships" r:id="rId27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063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3431</xdr:row>
      <xdr:rowOff>0</xdr:rowOff>
    </xdr:from>
    <xdr:to>
      <xdr:col>0</xdr:col>
      <xdr:colOff>152400</xdr:colOff>
      <xdr:row>3431</xdr:row>
      <xdr:rowOff>142875</xdr:rowOff>
    </xdr:to>
    <xdr:pic>
      <xdr:nvPicPr>
        <xdr:cNvPr id="3432" name="Picture 3431" descr="Edit">
          <a:hlinkClick xmlns:r="http://schemas.openxmlformats.org/officeDocument/2006/relationships" r:id="rId27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235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3432</xdr:row>
      <xdr:rowOff>0</xdr:rowOff>
    </xdr:from>
    <xdr:to>
      <xdr:col>0</xdr:col>
      <xdr:colOff>152400</xdr:colOff>
      <xdr:row>3432</xdr:row>
      <xdr:rowOff>142875</xdr:rowOff>
    </xdr:to>
    <xdr:pic>
      <xdr:nvPicPr>
        <xdr:cNvPr id="3433" name="Picture 3432" descr="Edit">
          <a:hlinkClick xmlns:r="http://schemas.openxmlformats.org/officeDocument/2006/relationships" r:id="rId27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406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3433</xdr:row>
      <xdr:rowOff>0</xdr:rowOff>
    </xdr:from>
    <xdr:to>
      <xdr:col>0</xdr:col>
      <xdr:colOff>152400</xdr:colOff>
      <xdr:row>3433</xdr:row>
      <xdr:rowOff>142875</xdr:rowOff>
    </xdr:to>
    <xdr:pic>
      <xdr:nvPicPr>
        <xdr:cNvPr id="3434" name="Picture 3433" descr="Edit">
          <a:hlinkClick xmlns:r="http://schemas.openxmlformats.org/officeDocument/2006/relationships" r:id="rId27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578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3434</xdr:row>
      <xdr:rowOff>0</xdr:rowOff>
    </xdr:from>
    <xdr:to>
      <xdr:col>0</xdr:col>
      <xdr:colOff>152400</xdr:colOff>
      <xdr:row>3434</xdr:row>
      <xdr:rowOff>142875</xdr:rowOff>
    </xdr:to>
    <xdr:pic>
      <xdr:nvPicPr>
        <xdr:cNvPr id="3435" name="Picture 3434" descr="Edit">
          <a:hlinkClick xmlns:r="http://schemas.openxmlformats.org/officeDocument/2006/relationships" r:id="rId27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749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3435</xdr:row>
      <xdr:rowOff>0</xdr:rowOff>
    </xdr:from>
    <xdr:to>
      <xdr:col>0</xdr:col>
      <xdr:colOff>152400</xdr:colOff>
      <xdr:row>3435</xdr:row>
      <xdr:rowOff>142875</xdr:rowOff>
    </xdr:to>
    <xdr:pic>
      <xdr:nvPicPr>
        <xdr:cNvPr id="3436" name="Picture 3435" descr="Edit">
          <a:hlinkClick xmlns:r="http://schemas.openxmlformats.org/officeDocument/2006/relationships" r:id="rId27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921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3436</xdr:row>
      <xdr:rowOff>0</xdr:rowOff>
    </xdr:from>
    <xdr:to>
      <xdr:col>0</xdr:col>
      <xdr:colOff>152400</xdr:colOff>
      <xdr:row>3436</xdr:row>
      <xdr:rowOff>142875</xdr:rowOff>
    </xdr:to>
    <xdr:pic>
      <xdr:nvPicPr>
        <xdr:cNvPr id="3437" name="Picture 3436" descr="Edit">
          <a:hlinkClick xmlns:r="http://schemas.openxmlformats.org/officeDocument/2006/relationships" r:id="rId27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092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3437</xdr:row>
      <xdr:rowOff>0</xdr:rowOff>
    </xdr:from>
    <xdr:to>
      <xdr:col>0</xdr:col>
      <xdr:colOff>152400</xdr:colOff>
      <xdr:row>3437</xdr:row>
      <xdr:rowOff>142875</xdr:rowOff>
    </xdr:to>
    <xdr:pic>
      <xdr:nvPicPr>
        <xdr:cNvPr id="3438" name="Picture 3437" descr="Edit">
          <a:hlinkClick xmlns:r="http://schemas.openxmlformats.org/officeDocument/2006/relationships" r:id="rId27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64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3438</xdr:row>
      <xdr:rowOff>0</xdr:rowOff>
    </xdr:from>
    <xdr:to>
      <xdr:col>0</xdr:col>
      <xdr:colOff>152400</xdr:colOff>
      <xdr:row>3438</xdr:row>
      <xdr:rowOff>142875</xdr:rowOff>
    </xdr:to>
    <xdr:pic>
      <xdr:nvPicPr>
        <xdr:cNvPr id="3439" name="Picture 3438" descr="Edit">
          <a:hlinkClick xmlns:r="http://schemas.openxmlformats.org/officeDocument/2006/relationships" r:id="rId27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435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3439</xdr:row>
      <xdr:rowOff>0</xdr:rowOff>
    </xdr:from>
    <xdr:to>
      <xdr:col>0</xdr:col>
      <xdr:colOff>152400</xdr:colOff>
      <xdr:row>3439</xdr:row>
      <xdr:rowOff>142875</xdr:rowOff>
    </xdr:to>
    <xdr:pic>
      <xdr:nvPicPr>
        <xdr:cNvPr id="3440" name="Picture 3439" descr="Edit">
          <a:hlinkClick xmlns:r="http://schemas.openxmlformats.org/officeDocument/2006/relationships" r:id="rId27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607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3440</xdr:row>
      <xdr:rowOff>0</xdr:rowOff>
    </xdr:from>
    <xdr:to>
      <xdr:col>0</xdr:col>
      <xdr:colOff>152400</xdr:colOff>
      <xdr:row>3440</xdr:row>
      <xdr:rowOff>142875</xdr:rowOff>
    </xdr:to>
    <xdr:pic>
      <xdr:nvPicPr>
        <xdr:cNvPr id="3441" name="Picture 3440" descr="Edit">
          <a:hlinkClick xmlns:r="http://schemas.openxmlformats.org/officeDocument/2006/relationships" r:id="rId27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778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3441</xdr:row>
      <xdr:rowOff>0</xdr:rowOff>
    </xdr:from>
    <xdr:to>
      <xdr:col>0</xdr:col>
      <xdr:colOff>152400</xdr:colOff>
      <xdr:row>3441</xdr:row>
      <xdr:rowOff>142875</xdr:rowOff>
    </xdr:to>
    <xdr:pic>
      <xdr:nvPicPr>
        <xdr:cNvPr id="3442" name="Picture 3441" descr="Edit">
          <a:hlinkClick xmlns:r="http://schemas.openxmlformats.org/officeDocument/2006/relationships" r:id="rId27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949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3442</xdr:row>
      <xdr:rowOff>0</xdr:rowOff>
    </xdr:from>
    <xdr:to>
      <xdr:col>0</xdr:col>
      <xdr:colOff>152400</xdr:colOff>
      <xdr:row>3442</xdr:row>
      <xdr:rowOff>142875</xdr:rowOff>
    </xdr:to>
    <xdr:pic>
      <xdr:nvPicPr>
        <xdr:cNvPr id="3443" name="Picture 3442" descr="Edit">
          <a:hlinkClick xmlns:r="http://schemas.openxmlformats.org/officeDocument/2006/relationships" r:id="rId27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121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3443</xdr:row>
      <xdr:rowOff>0</xdr:rowOff>
    </xdr:from>
    <xdr:to>
      <xdr:col>0</xdr:col>
      <xdr:colOff>152400</xdr:colOff>
      <xdr:row>3443</xdr:row>
      <xdr:rowOff>142875</xdr:rowOff>
    </xdr:to>
    <xdr:pic>
      <xdr:nvPicPr>
        <xdr:cNvPr id="3444" name="Picture 3443" descr="Edit">
          <a:hlinkClick xmlns:r="http://schemas.openxmlformats.org/officeDocument/2006/relationships" r:id="rId27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292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3444</xdr:row>
      <xdr:rowOff>0</xdr:rowOff>
    </xdr:from>
    <xdr:to>
      <xdr:col>0</xdr:col>
      <xdr:colOff>152400</xdr:colOff>
      <xdr:row>3444</xdr:row>
      <xdr:rowOff>142875</xdr:rowOff>
    </xdr:to>
    <xdr:pic>
      <xdr:nvPicPr>
        <xdr:cNvPr id="3445" name="Picture 3444" descr="Edit">
          <a:hlinkClick xmlns:r="http://schemas.openxmlformats.org/officeDocument/2006/relationships" r:id="rId27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464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3445</xdr:row>
      <xdr:rowOff>0</xdr:rowOff>
    </xdr:from>
    <xdr:to>
      <xdr:col>0</xdr:col>
      <xdr:colOff>152400</xdr:colOff>
      <xdr:row>3445</xdr:row>
      <xdr:rowOff>142875</xdr:rowOff>
    </xdr:to>
    <xdr:pic>
      <xdr:nvPicPr>
        <xdr:cNvPr id="3446" name="Picture 3445" descr="Edit">
          <a:hlinkClick xmlns:r="http://schemas.openxmlformats.org/officeDocument/2006/relationships" r:id="rId27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635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3446</xdr:row>
      <xdr:rowOff>0</xdr:rowOff>
    </xdr:from>
    <xdr:to>
      <xdr:col>0</xdr:col>
      <xdr:colOff>152400</xdr:colOff>
      <xdr:row>3446</xdr:row>
      <xdr:rowOff>142875</xdr:rowOff>
    </xdr:to>
    <xdr:pic>
      <xdr:nvPicPr>
        <xdr:cNvPr id="3447" name="Picture 3446" descr="Edit">
          <a:hlinkClick xmlns:r="http://schemas.openxmlformats.org/officeDocument/2006/relationships" r:id="rId27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8071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3447</xdr:row>
      <xdr:rowOff>0</xdr:rowOff>
    </xdr:from>
    <xdr:to>
      <xdr:col>0</xdr:col>
      <xdr:colOff>152400</xdr:colOff>
      <xdr:row>3447</xdr:row>
      <xdr:rowOff>142875</xdr:rowOff>
    </xdr:to>
    <xdr:pic>
      <xdr:nvPicPr>
        <xdr:cNvPr id="3448" name="Picture 3447" descr="Edit">
          <a:hlinkClick xmlns:r="http://schemas.openxmlformats.org/officeDocument/2006/relationships" r:id="rId27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9786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3448</xdr:row>
      <xdr:rowOff>0</xdr:rowOff>
    </xdr:from>
    <xdr:to>
      <xdr:col>0</xdr:col>
      <xdr:colOff>152400</xdr:colOff>
      <xdr:row>3448</xdr:row>
      <xdr:rowOff>142875</xdr:rowOff>
    </xdr:to>
    <xdr:pic>
      <xdr:nvPicPr>
        <xdr:cNvPr id="3449" name="Picture 3448" descr="Edit">
          <a:hlinkClick xmlns:r="http://schemas.openxmlformats.org/officeDocument/2006/relationships" r:id="rId27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1500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3449</xdr:row>
      <xdr:rowOff>0</xdr:rowOff>
    </xdr:from>
    <xdr:to>
      <xdr:col>0</xdr:col>
      <xdr:colOff>152400</xdr:colOff>
      <xdr:row>3449</xdr:row>
      <xdr:rowOff>142875</xdr:rowOff>
    </xdr:to>
    <xdr:pic>
      <xdr:nvPicPr>
        <xdr:cNvPr id="3450" name="Picture 3449" descr="Edit">
          <a:hlinkClick xmlns:r="http://schemas.openxmlformats.org/officeDocument/2006/relationships" r:id="rId27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3215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3450</xdr:row>
      <xdr:rowOff>0</xdr:rowOff>
    </xdr:from>
    <xdr:to>
      <xdr:col>0</xdr:col>
      <xdr:colOff>152400</xdr:colOff>
      <xdr:row>3450</xdr:row>
      <xdr:rowOff>142875</xdr:rowOff>
    </xdr:to>
    <xdr:pic>
      <xdr:nvPicPr>
        <xdr:cNvPr id="3451" name="Picture 3450" descr="Edit">
          <a:hlinkClick xmlns:r="http://schemas.openxmlformats.org/officeDocument/2006/relationships" r:id="rId27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4929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3451</xdr:row>
      <xdr:rowOff>0</xdr:rowOff>
    </xdr:from>
    <xdr:to>
      <xdr:col>0</xdr:col>
      <xdr:colOff>152400</xdr:colOff>
      <xdr:row>3451</xdr:row>
      <xdr:rowOff>142875</xdr:rowOff>
    </xdr:to>
    <xdr:pic>
      <xdr:nvPicPr>
        <xdr:cNvPr id="3452" name="Picture 3451" descr="Edit">
          <a:hlinkClick xmlns:r="http://schemas.openxmlformats.org/officeDocument/2006/relationships" r:id="rId27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644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3452</xdr:row>
      <xdr:rowOff>0</xdr:rowOff>
    </xdr:from>
    <xdr:to>
      <xdr:col>0</xdr:col>
      <xdr:colOff>152400</xdr:colOff>
      <xdr:row>3452</xdr:row>
      <xdr:rowOff>142875</xdr:rowOff>
    </xdr:to>
    <xdr:pic>
      <xdr:nvPicPr>
        <xdr:cNvPr id="3453" name="Picture 3452" descr="Edit">
          <a:hlinkClick xmlns:r="http://schemas.openxmlformats.org/officeDocument/2006/relationships" r:id="rId27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8358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3453</xdr:row>
      <xdr:rowOff>0</xdr:rowOff>
    </xdr:from>
    <xdr:to>
      <xdr:col>0</xdr:col>
      <xdr:colOff>152400</xdr:colOff>
      <xdr:row>3453</xdr:row>
      <xdr:rowOff>142875</xdr:rowOff>
    </xdr:to>
    <xdr:pic>
      <xdr:nvPicPr>
        <xdr:cNvPr id="3454" name="Picture 3453" descr="Edit">
          <a:hlinkClick xmlns:r="http://schemas.openxmlformats.org/officeDocument/2006/relationships" r:id="rId27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0073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3454</xdr:row>
      <xdr:rowOff>0</xdr:rowOff>
    </xdr:from>
    <xdr:to>
      <xdr:col>0</xdr:col>
      <xdr:colOff>152400</xdr:colOff>
      <xdr:row>3454</xdr:row>
      <xdr:rowOff>142875</xdr:rowOff>
    </xdr:to>
    <xdr:pic>
      <xdr:nvPicPr>
        <xdr:cNvPr id="3455" name="Picture 3454" descr="Edit">
          <a:hlinkClick xmlns:r="http://schemas.openxmlformats.org/officeDocument/2006/relationships" r:id="rId27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1787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3455</xdr:row>
      <xdr:rowOff>0</xdr:rowOff>
    </xdr:from>
    <xdr:to>
      <xdr:col>0</xdr:col>
      <xdr:colOff>152400</xdr:colOff>
      <xdr:row>3455</xdr:row>
      <xdr:rowOff>142875</xdr:rowOff>
    </xdr:to>
    <xdr:pic>
      <xdr:nvPicPr>
        <xdr:cNvPr id="3456" name="Picture 3455" descr="Edit">
          <a:hlinkClick xmlns:r="http://schemas.openxmlformats.org/officeDocument/2006/relationships" r:id="rId27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3502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3456</xdr:row>
      <xdr:rowOff>0</xdr:rowOff>
    </xdr:from>
    <xdr:to>
      <xdr:col>0</xdr:col>
      <xdr:colOff>152400</xdr:colOff>
      <xdr:row>3456</xdr:row>
      <xdr:rowOff>142875</xdr:rowOff>
    </xdr:to>
    <xdr:pic>
      <xdr:nvPicPr>
        <xdr:cNvPr id="3457" name="Picture 3456" descr="Edit">
          <a:hlinkClick xmlns:r="http://schemas.openxmlformats.org/officeDocument/2006/relationships" r:id="rId27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5216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3457</xdr:row>
      <xdr:rowOff>0</xdr:rowOff>
    </xdr:from>
    <xdr:to>
      <xdr:col>0</xdr:col>
      <xdr:colOff>152400</xdr:colOff>
      <xdr:row>3457</xdr:row>
      <xdr:rowOff>142875</xdr:rowOff>
    </xdr:to>
    <xdr:pic>
      <xdr:nvPicPr>
        <xdr:cNvPr id="3458" name="Picture 3457" descr="Edit">
          <a:hlinkClick xmlns:r="http://schemas.openxmlformats.org/officeDocument/2006/relationships" r:id="rId27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6931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3458</xdr:row>
      <xdr:rowOff>0</xdr:rowOff>
    </xdr:from>
    <xdr:to>
      <xdr:col>0</xdr:col>
      <xdr:colOff>152400</xdr:colOff>
      <xdr:row>3458</xdr:row>
      <xdr:rowOff>142875</xdr:rowOff>
    </xdr:to>
    <xdr:pic>
      <xdr:nvPicPr>
        <xdr:cNvPr id="3459" name="Picture 3458" descr="Edit">
          <a:hlinkClick xmlns:r="http://schemas.openxmlformats.org/officeDocument/2006/relationships" r:id="rId27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8645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3459</xdr:row>
      <xdr:rowOff>0</xdr:rowOff>
    </xdr:from>
    <xdr:to>
      <xdr:col>0</xdr:col>
      <xdr:colOff>152400</xdr:colOff>
      <xdr:row>3459</xdr:row>
      <xdr:rowOff>142875</xdr:rowOff>
    </xdr:to>
    <xdr:pic>
      <xdr:nvPicPr>
        <xdr:cNvPr id="3460" name="Picture 3459" descr="Edit">
          <a:hlinkClick xmlns:r="http://schemas.openxmlformats.org/officeDocument/2006/relationships" r:id="rId27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360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3460</xdr:row>
      <xdr:rowOff>0</xdr:rowOff>
    </xdr:from>
    <xdr:to>
      <xdr:col>0</xdr:col>
      <xdr:colOff>152400</xdr:colOff>
      <xdr:row>3460</xdr:row>
      <xdr:rowOff>142875</xdr:rowOff>
    </xdr:to>
    <xdr:pic>
      <xdr:nvPicPr>
        <xdr:cNvPr id="3461" name="Picture 3460" descr="Edit">
          <a:hlinkClick xmlns:r="http://schemas.openxmlformats.org/officeDocument/2006/relationships" r:id="rId27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2074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3461</xdr:row>
      <xdr:rowOff>0</xdr:rowOff>
    </xdr:from>
    <xdr:to>
      <xdr:col>0</xdr:col>
      <xdr:colOff>152400</xdr:colOff>
      <xdr:row>3461</xdr:row>
      <xdr:rowOff>142875</xdr:rowOff>
    </xdr:to>
    <xdr:pic>
      <xdr:nvPicPr>
        <xdr:cNvPr id="3462" name="Picture 3461" descr="Edit">
          <a:hlinkClick xmlns:r="http://schemas.openxmlformats.org/officeDocument/2006/relationships" r:id="rId27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3789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3462</xdr:row>
      <xdr:rowOff>0</xdr:rowOff>
    </xdr:from>
    <xdr:to>
      <xdr:col>0</xdr:col>
      <xdr:colOff>152400</xdr:colOff>
      <xdr:row>3462</xdr:row>
      <xdr:rowOff>142875</xdr:rowOff>
    </xdr:to>
    <xdr:pic>
      <xdr:nvPicPr>
        <xdr:cNvPr id="3463" name="Picture 3462" descr="Edit">
          <a:hlinkClick xmlns:r="http://schemas.openxmlformats.org/officeDocument/2006/relationships" r:id="rId27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5503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3463</xdr:row>
      <xdr:rowOff>0</xdr:rowOff>
    </xdr:from>
    <xdr:to>
      <xdr:col>0</xdr:col>
      <xdr:colOff>152400</xdr:colOff>
      <xdr:row>3463</xdr:row>
      <xdr:rowOff>142875</xdr:rowOff>
    </xdr:to>
    <xdr:pic>
      <xdr:nvPicPr>
        <xdr:cNvPr id="3464" name="Picture 3463" descr="Edit">
          <a:hlinkClick xmlns:r="http://schemas.openxmlformats.org/officeDocument/2006/relationships" r:id="rId27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7218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3464</xdr:row>
      <xdr:rowOff>0</xdr:rowOff>
    </xdr:from>
    <xdr:to>
      <xdr:col>0</xdr:col>
      <xdr:colOff>152400</xdr:colOff>
      <xdr:row>3464</xdr:row>
      <xdr:rowOff>142875</xdr:rowOff>
    </xdr:to>
    <xdr:pic>
      <xdr:nvPicPr>
        <xdr:cNvPr id="3465" name="Picture 3464" descr="Edit">
          <a:hlinkClick xmlns:r="http://schemas.openxmlformats.org/officeDocument/2006/relationships" r:id="rId27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89327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3465</xdr:row>
      <xdr:rowOff>0</xdr:rowOff>
    </xdr:from>
    <xdr:to>
      <xdr:col>0</xdr:col>
      <xdr:colOff>152400</xdr:colOff>
      <xdr:row>3465</xdr:row>
      <xdr:rowOff>142875</xdr:rowOff>
    </xdr:to>
    <xdr:pic>
      <xdr:nvPicPr>
        <xdr:cNvPr id="3466" name="Picture 3465" descr="Edit">
          <a:hlinkClick xmlns:r="http://schemas.openxmlformats.org/officeDocument/2006/relationships" r:id="rId27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064725"/>
          <a:ext cx="1524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aweb.slac.stanford.edu/apex/slacprod/f?p=123:1:2341849278304305:fsp_sort_8::RP&amp;fsp_region_id=10058540859541954" TargetMode="External"/><Relationship Id="rId3" Type="http://schemas.openxmlformats.org/officeDocument/2006/relationships/hyperlink" Target="https://oraweb.slac.stanford.edu/apex/slacprod/f?p=123:1:2341849278304305:fsp_sort_3::RP&amp;fsp_region_id=10058540859541954" TargetMode="External"/><Relationship Id="rId7" Type="http://schemas.openxmlformats.org/officeDocument/2006/relationships/hyperlink" Target="https://oraweb.slac.stanford.edu/apex/slacprod/f?p=123:1:2341849278304305:fsp_sort_7::RP&amp;fsp_region_id=10058540859541954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oraweb.slac.stanford.edu/apex/slacprod/f?p=123:1:2341849278304305:fsp_sort_10_desc::RP&amp;fsp_region_id=10058540859541954" TargetMode="External"/><Relationship Id="rId1" Type="http://schemas.openxmlformats.org/officeDocument/2006/relationships/hyperlink" Target="https://oraweb.slac.stanford.edu/apex/slacprod/f?p=123:1:2341849278304305:fsp_sort_4::RP&amp;fsp_region_id=10058540859541954" TargetMode="External"/><Relationship Id="rId6" Type="http://schemas.openxmlformats.org/officeDocument/2006/relationships/hyperlink" Target="https://oraweb.slac.stanford.edu/apex/slacprod/f?p=123:1:2341849278304305:fsp_sort_6::RP&amp;fsp_region_id=10058540859541954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oraweb.slac.stanford.edu/apex/slacprod/f?p=123:1:2341849278304305:fsp_sort_5::RP&amp;fsp_region_id=10058540859541954" TargetMode="External"/><Relationship Id="rId10" Type="http://schemas.openxmlformats.org/officeDocument/2006/relationships/hyperlink" Target="https://oraweb.slac.stanford.edu/apex/slacprod/f?p=123:1:2341849278304305:fsp_sort_15::RP&amp;fsp_region_id=10058540859541954" TargetMode="External"/><Relationship Id="rId4" Type="http://schemas.openxmlformats.org/officeDocument/2006/relationships/hyperlink" Target="https://oraweb.slac.stanford.edu/apex/slacprod/f?p=123:1:2341849278304305:fsp_sort_2::RP&amp;fsp_region_id=10058540859541954" TargetMode="External"/><Relationship Id="rId9" Type="http://schemas.openxmlformats.org/officeDocument/2006/relationships/hyperlink" Target="https://oraweb.slac.stanford.edu/apex/slacprod/f?p=123:1:2341849278304305:fsp_sort_9::RP&amp;fsp_region_id=10058540859541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6"/>
  <sheetViews>
    <sheetView tabSelected="1" workbookViewId="0">
      <pane ySplit="9420" topLeftCell="A3465"/>
      <selection activeCell="M3" sqref="M3"/>
      <selection pane="bottomLeft" activeCell="A14" sqref="A14"/>
    </sheetView>
  </sheetViews>
  <sheetFormatPr defaultRowHeight="12.75" x14ac:dyDescent="0.2"/>
  <cols>
    <col min="2" max="2" width="38.28515625" bestFit="1" customWidth="1"/>
    <col min="3" max="3" width="10.42578125" bestFit="1" customWidth="1"/>
    <col min="4" max="4" width="33" bestFit="1" customWidth="1"/>
    <col min="5" max="5" width="14.42578125" bestFit="1" customWidth="1"/>
    <col min="8" max="8" width="25.5703125" bestFit="1" customWidth="1"/>
    <col min="9" max="9" width="12.140625" bestFit="1" customWidth="1"/>
    <col min="10" max="10" width="17" customWidth="1"/>
    <col min="11" max="11" width="17.42578125" customWidth="1"/>
  </cols>
  <sheetData>
    <row r="1" spans="1:13" x14ac:dyDescent="0.2">
      <c r="B1" s="6"/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7"/>
    </row>
    <row r="2" spans="1:13" ht="13.5" thickBot="1" x14ac:dyDescent="0.25">
      <c r="B2" s="8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" t="s">
        <v>10115</v>
      </c>
      <c r="M2" t="s">
        <v>10116</v>
      </c>
    </row>
    <row r="3" spans="1:13" ht="13.5" thickBot="1" x14ac:dyDescent="0.25">
      <c r="A3" s="9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10" t="s">
        <v>19</v>
      </c>
      <c r="L3" s="8"/>
      <c r="M3">
        <f>COUNTIF(C3:C3466,L3)</f>
        <v>0</v>
      </c>
    </row>
    <row r="4" spans="1:13" ht="13.5" thickBot="1" x14ac:dyDescent="0.25">
      <c r="A4" s="11"/>
      <c r="B4" s="3" t="s">
        <v>20</v>
      </c>
      <c r="C4" s="3" t="s">
        <v>11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17</v>
      </c>
      <c r="J4" s="3" t="s">
        <v>26</v>
      </c>
      <c r="K4" s="12" t="s">
        <v>19</v>
      </c>
      <c r="L4" s="2" t="s">
        <v>11</v>
      </c>
      <c r="M4">
        <f>COUNTIF(C3:C3466,L4)</f>
        <v>129</v>
      </c>
    </row>
    <row r="5" spans="1:13" ht="13.5" thickBot="1" x14ac:dyDescent="0.25">
      <c r="A5" s="9"/>
      <c r="B5" s="2" t="s">
        <v>27</v>
      </c>
      <c r="C5" s="2" t="s">
        <v>11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10"/>
      <c r="L5" s="3" t="s">
        <v>586</v>
      </c>
      <c r="M5">
        <f t="shared" ref="M5:M23" si="0">COUNTIF(C4:C3467,L5)</f>
        <v>2015</v>
      </c>
    </row>
    <row r="6" spans="1:13" ht="13.5" thickBot="1" x14ac:dyDescent="0.25">
      <c r="A6" s="11"/>
      <c r="B6" s="3" t="s">
        <v>35</v>
      </c>
      <c r="C6" s="3" t="s">
        <v>11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3" t="s">
        <v>17</v>
      </c>
      <c r="J6" s="3" t="s">
        <v>41</v>
      </c>
      <c r="K6" s="12" t="s">
        <v>19</v>
      </c>
      <c r="L6" s="2" t="s">
        <v>6420</v>
      </c>
      <c r="M6">
        <f t="shared" si="0"/>
        <v>4</v>
      </c>
    </row>
    <row r="7" spans="1:13" ht="13.5" thickBot="1" x14ac:dyDescent="0.25">
      <c r="A7" s="9"/>
      <c r="B7" s="2" t="s">
        <v>35</v>
      </c>
      <c r="C7" s="2" t="s">
        <v>11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17</v>
      </c>
      <c r="J7" s="2" t="s">
        <v>41</v>
      </c>
      <c r="K7" s="10" t="s">
        <v>42</v>
      </c>
      <c r="L7" s="2" t="s">
        <v>6443</v>
      </c>
      <c r="M7">
        <f t="shared" si="0"/>
        <v>4</v>
      </c>
    </row>
    <row r="8" spans="1:13" ht="13.5" thickBot="1" x14ac:dyDescent="0.25">
      <c r="A8" s="11"/>
      <c r="B8" s="3" t="s">
        <v>43</v>
      </c>
      <c r="C8" s="3" t="s">
        <v>11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12" t="s">
        <v>51</v>
      </c>
      <c r="L8" s="2" t="s">
        <v>6458</v>
      </c>
      <c r="M8">
        <f t="shared" si="0"/>
        <v>1</v>
      </c>
    </row>
    <row r="9" spans="1:13" ht="13.5" thickBot="1" x14ac:dyDescent="0.25">
      <c r="A9" s="9"/>
      <c r="B9" s="2" t="s">
        <v>52</v>
      </c>
      <c r="C9" s="2" t="s">
        <v>11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10" t="s">
        <v>42</v>
      </c>
      <c r="L9" s="3" t="s">
        <v>6460</v>
      </c>
      <c r="M9">
        <f t="shared" si="0"/>
        <v>4</v>
      </c>
    </row>
    <row r="10" spans="1:13" ht="13.5" thickBot="1" x14ac:dyDescent="0.25">
      <c r="A10" s="11"/>
      <c r="B10" s="3" t="s">
        <v>60</v>
      </c>
      <c r="C10" s="3" t="s">
        <v>11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49</v>
      </c>
      <c r="J10" s="3" t="s">
        <v>66</v>
      </c>
      <c r="K10" s="12" t="s">
        <v>67</v>
      </c>
      <c r="L10" s="3" t="s">
        <v>6476</v>
      </c>
      <c r="M10">
        <f t="shared" si="0"/>
        <v>1</v>
      </c>
    </row>
    <row r="11" spans="1:13" ht="13.5" thickBot="1" x14ac:dyDescent="0.25">
      <c r="A11" s="9"/>
      <c r="B11" s="2" t="s">
        <v>60</v>
      </c>
      <c r="C11" s="2" t="s">
        <v>11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49</v>
      </c>
      <c r="J11" s="2" t="s">
        <v>66</v>
      </c>
      <c r="K11" s="10" t="s">
        <v>51</v>
      </c>
      <c r="L11" s="2" t="s">
        <v>6479</v>
      </c>
      <c r="M11">
        <f t="shared" si="0"/>
        <v>171</v>
      </c>
    </row>
    <row r="12" spans="1:13" ht="13.5" thickBot="1" x14ac:dyDescent="0.25">
      <c r="A12" s="11"/>
      <c r="B12" s="3" t="s">
        <v>68</v>
      </c>
      <c r="C12" s="3" t="s">
        <v>11</v>
      </c>
      <c r="D12" s="3" t="s">
        <v>69</v>
      </c>
      <c r="E12" s="3" t="s">
        <v>70</v>
      </c>
      <c r="F12" s="3" t="s">
        <v>71</v>
      </c>
      <c r="G12" s="3" t="s">
        <v>72</v>
      </c>
      <c r="H12" s="3" t="s">
        <v>48</v>
      </c>
      <c r="I12" s="3" t="s">
        <v>49</v>
      </c>
      <c r="J12" s="3" t="s">
        <v>73</v>
      </c>
      <c r="K12" s="12" t="s">
        <v>51</v>
      </c>
      <c r="L12" s="3" t="s">
        <v>6793</v>
      </c>
      <c r="M12">
        <f t="shared" si="0"/>
        <v>16</v>
      </c>
    </row>
    <row r="13" spans="1:13" ht="13.5" thickBot="1" x14ac:dyDescent="0.25">
      <c r="A13" s="9"/>
      <c r="B13" s="2" t="s">
        <v>74</v>
      </c>
      <c r="C13" s="2" t="s">
        <v>11</v>
      </c>
      <c r="D13" s="2" t="s">
        <v>75</v>
      </c>
      <c r="E13" s="2" t="s">
        <v>76</v>
      </c>
      <c r="F13" s="2" t="s">
        <v>77</v>
      </c>
      <c r="G13" s="2" t="s">
        <v>78</v>
      </c>
      <c r="H13" s="2" t="s">
        <v>16</v>
      </c>
      <c r="I13" s="2" t="s">
        <v>17</v>
      </c>
      <c r="J13" s="2" t="s">
        <v>79</v>
      </c>
      <c r="K13" s="10" t="s">
        <v>19</v>
      </c>
      <c r="L13" s="3" t="s">
        <v>6824</v>
      </c>
      <c r="M13">
        <f t="shared" si="0"/>
        <v>5</v>
      </c>
    </row>
    <row r="14" spans="1:13" ht="13.5" thickBot="1" x14ac:dyDescent="0.25">
      <c r="A14" s="11"/>
      <c r="B14" s="3" t="s">
        <v>80</v>
      </c>
      <c r="C14" s="3" t="s">
        <v>11</v>
      </c>
      <c r="D14" s="3" t="s">
        <v>81</v>
      </c>
      <c r="E14" s="3" t="s">
        <v>82</v>
      </c>
      <c r="F14" s="3" t="s">
        <v>83</v>
      </c>
      <c r="G14" s="3" t="s">
        <v>84</v>
      </c>
      <c r="H14" s="3" t="s">
        <v>85</v>
      </c>
      <c r="I14" s="3" t="s">
        <v>33</v>
      </c>
      <c r="J14" s="3" t="s">
        <v>86</v>
      </c>
      <c r="K14" s="12" t="s">
        <v>67</v>
      </c>
      <c r="L14" s="2" t="s">
        <v>6843</v>
      </c>
      <c r="M14">
        <f t="shared" si="0"/>
        <v>1</v>
      </c>
    </row>
    <row r="15" spans="1:13" ht="13.5" thickBot="1" x14ac:dyDescent="0.25">
      <c r="A15" s="9"/>
      <c r="B15" s="2" t="s">
        <v>87</v>
      </c>
      <c r="C15" s="2" t="s">
        <v>11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92</v>
      </c>
      <c r="I15" s="2" t="s">
        <v>93</v>
      </c>
      <c r="J15" s="2" t="s">
        <v>94</v>
      </c>
      <c r="K15" s="10"/>
      <c r="L15" s="3" t="s">
        <v>67</v>
      </c>
      <c r="M15">
        <f t="shared" si="0"/>
        <v>874</v>
      </c>
    </row>
    <row r="16" spans="1:13" ht="13.5" thickBot="1" x14ac:dyDescent="0.25">
      <c r="A16" s="11"/>
      <c r="B16" s="3" t="s">
        <v>95</v>
      </c>
      <c r="C16" s="3" t="s">
        <v>11</v>
      </c>
      <c r="D16" s="3" t="s">
        <v>96</v>
      </c>
      <c r="E16" s="3" t="s">
        <v>97</v>
      </c>
      <c r="F16" s="3" t="s">
        <v>98</v>
      </c>
      <c r="G16" s="3" t="s">
        <v>99</v>
      </c>
      <c r="H16" s="3" t="s">
        <v>100</v>
      </c>
      <c r="I16" s="3" t="s">
        <v>17</v>
      </c>
      <c r="J16" s="3" t="s">
        <v>101</v>
      </c>
      <c r="K16" s="12" t="s">
        <v>19</v>
      </c>
      <c r="L16" s="3" t="s">
        <v>9559</v>
      </c>
      <c r="M16">
        <f t="shared" si="0"/>
        <v>1</v>
      </c>
    </row>
    <row r="17" spans="1:13" ht="13.5" thickBot="1" x14ac:dyDescent="0.25">
      <c r="A17" s="9"/>
      <c r="B17" s="2" t="s">
        <v>102</v>
      </c>
      <c r="C17" s="2" t="s">
        <v>11</v>
      </c>
      <c r="D17" s="2" t="s">
        <v>103</v>
      </c>
      <c r="E17" s="2" t="s">
        <v>104</v>
      </c>
      <c r="F17" s="2" t="s">
        <v>105</v>
      </c>
      <c r="G17" s="2" t="s">
        <v>106</v>
      </c>
      <c r="H17" s="2" t="s">
        <v>106</v>
      </c>
      <c r="I17" s="2" t="s">
        <v>93</v>
      </c>
      <c r="J17" s="2" t="s">
        <v>107</v>
      </c>
      <c r="K17" s="10" t="s">
        <v>19</v>
      </c>
      <c r="L17" s="2" t="s">
        <v>9563</v>
      </c>
      <c r="M17">
        <f t="shared" si="0"/>
        <v>4</v>
      </c>
    </row>
    <row r="18" spans="1:13" ht="13.5" thickBot="1" x14ac:dyDescent="0.25">
      <c r="A18" s="11"/>
      <c r="B18" s="3" t="s">
        <v>102</v>
      </c>
      <c r="C18" s="3" t="s">
        <v>11</v>
      </c>
      <c r="D18" s="3" t="s">
        <v>103</v>
      </c>
      <c r="E18" s="3" t="s">
        <v>104</v>
      </c>
      <c r="F18" s="3" t="s">
        <v>105</v>
      </c>
      <c r="G18" s="3" t="s">
        <v>106</v>
      </c>
      <c r="H18" s="3" t="s">
        <v>106</v>
      </c>
      <c r="I18" s="3" t="s">
        <v>93</v>
      </c>
      <c r="J18" s="3" t="s">
        <v>107</v>
      </c>
      <c r="K18" s="12" t="s">
        <v>42</v>
      </c>
      <c r="L18" s="2" t="s">
        <v>9568</v>
      </c>
      <c r="M18">
        <f t="shared" si="0"/>
        <v>175</v>
      </c>
    </row>
    <row r="19" spans="1:13" ht="13.5" thickBot="1" x14ac:dyDescent="0.25">
      <c r="A19" s="9"/>
      <c r="B19" s="2" t="s">
        <v>108</v>
      </c>
      <c r="C19" s="2" t="s">
        <v>11</v>
      </c>
      <c r="D19" s="2" t="s">
        <v>109</v>
      </c>
      <c r="E19" s="2" t="s">
        <v>110</v>
      </c>
      <c r="F19" s="2" t="s">
        <v>111</v>
      </c>
      <c r="G19" s="2" t="s">
        <v>112</v>
      </c>
      <c r="H19" s="2" t="s">
        <v>113</v>
      </c>
      <c r="I19" s="2" t="s">
        <v>114</v>
      </c>
      <c r="J19" s="2">
        <f>-34.917 -56.167</f>
        <v>-91.084000000000003</v>
      </c>
      <c r="K19" s="10" t="s">
        <v>115</v>
      </c>
      <c r="L19" s="3" t="s">
        <v>9983</v>
      </c>
      <c r="M19">
        <f t="shared" si="0"/>
        <v>10</v>
      </c>
    </row>
    <row r="20" spans="1:13" ht="13.5" thickBot="1" x14ac:dyDescent="0.25">
      <c r="A20" s="11"/>
      <c r="B20" s="3" t="s">
        <v>116</v>
      </c>
      <c r="C20" s="3" t="s">
        <v>11</v>
      </c>
      <c r="D20" s="3" t="s">
        <v>117</v>
      </c>
      <c r="E20" s="3" t="s">
        <v>118</v>
      </c>
      <c r="F20" s="3" t="s">
        <v>119</v>
      </c>
      <c r="G20" s="3" t="s">
        <v>120</v>
      </c>
      <c r="H20" s="3" t="s">
        <v>121</v>
      </c>
      <c r="I20" s="3" t="s">
        <v>93</v>
      </c>
      <c r="J20" s="3" t="s">
        <v>122</v>
      </c>
      <c r="K20" s="12" t="s">
        <v>42</v>
      </c>
      <c r="L20" s="3" t="s">
        <v>10017</v>
      </c>
      <c r="M20">
        <f t="shared" si="0"/>
        <v>39</v>
      </c>
    </row>
    <row r="21" spans="1:13" ht="13.5" thickBot="1" x14ac:dyDescent="0.25">
      <c r="A21" s="9"/>
      <c r="B21" s="2" t="s">
        <v>116</v>
      </c>
      <c r="C21" s="2" t="s">
        <v>11</v>
      </c>
      <c r="D21" s="2" t="s">
        <v>117</v>
      </c>
      <c r="E21" s="2" t="s">
        <v>118</v>
      </c>
      <c r="F21" s="2" t="s">
        <v>119</v>
      </c>
      <c r="G21" s="2" t="s">
        <v>120</v>
      </c>
      <c r="H21" s="2" t="s">
        <v>121</v>
      </c>
      <c r="I21" s="2" t="s">
        <v>93</v>
      </c>
      <c r="J21" s="2" t="s">
        <v>122</v>
      </c>
      <c r="K21" s="10" t="s">
        <v>19</v>
      </c>
      <c r="L21" s="2" t="s">
        <v>10089</v>
      </c>
      <c r="M21">
        <f t="shared" si="0"/>
        <v>5</v>
      </c>
    </row>
    <row r="22" spans="1:13" ht="13.5" thickBot="1" x14ac:dyDescent="0.25">
      <c r="A22" s="11"/>
      <c r="B22" s="3" t="s">
        <v>123</v>
      </c>
      <c r="C22" s="3" t="s">
        <v>11</v>
      </c>
      <c r="D22" s="3" t="s">
        <v>124</v>
      </c>
      <c r="E22" s="3" t="s">
        <v>125</v>
      </c>
      <c r="F22" s="3" t="s">
        <v>126</v>
      </c>
      <c r="G22" s="3" t="s">
        <v>127</v>
      </c>
      <c r="H22" s="3" t="s">
        <v>128</v>
      </c>
      <c r="I22" s="3" t="s">
        <v>114</v>
      </c>
      <c r="J22" s="3" t="s">
        <v>129</v>
      </c>
      <c r="K22" s="12"/>
      <c r="L22" s="3" t="s">
        <v>10097</v>
      </c>
      <c r="M22">
        <f t="shared" si="0"/>
        <v>1</v>
      </c>
    </row>
    <row r="23" spans="1:13" ht="13.5" thickBot="1" x14ac:dyDescent="0.25">
      <c r="A23" s="9"/>
      <c r="B23" s="2" t="s">
        <v>130</v>
      </c>
      <c r="C23" s="2" t="s">
        <v>11</v>
      </c>
      <c r="D23" s="2" t="s">
        <v>131</v>
      </c>
      <c r="E23" s="2" t="s">
        <v>132</v>
      </c>
      <c r="F23" s="2" t="s">
        <v>131</v>
      </c>
      <c r="G23" s="2" t="s">
        <v>133</v>
      </c>
      <c r="H23" s="2" t="s">
        <v>134</v>
      </c>
      <c r="I23" s="2" t="s">
        <v>114</v>
      </c>
      <c r="J23" s="2" t="s">
        <v>135</v>
      </c>
      <c r="K23" s="10"/>
      <c r="L23" s="2" t="s">
        <v>10102</v>
      </c>
      <c r="M23">
        <f t="shared" si="0"/>
        <v>4</v>
      </c>
    </row>
    <row r="24" spans="1:13" ht="13.5" thickBot="1" x14ac:dyDescent="0.25">
      <c r="A24" s="11"/>
      <c r="B24" s="3" t="s">
        <v>136</v>
      </c>
      <c r="C24" s="3" t="s">
        <v>11</v>
      </c>
      <c r="D24" s="3" t="s">
        <v>137</v>
      </c>
      <c r="E24" s="3" t="s">
        <v>138</v>
      </c>
      <c r="F24" s="3" t="s">
        <v>139</v>
      </c>
      <c r="G24" s="3" t="s">
        <v>140</v>
      </c>
      <c r="H24" s="3" t="s">
        <v>141</v>
      </c>
      <c r="I24" s="3" t="s">
        <v>114</v>
      </c>
      <c r="J24" s="3" t="s">
        <v>142</v>
      </c>
      <c r="K24" s="12"/>
    </row>
    <row r="25" spans="1:13" ht="13.5" thickBot="1" x14ac:dyDescent="0.25">
      <c r="A25" s="9"/>
      <c r="B25" s="2" t="s">
        <v>143</v>
      </c>
      <c r="C25" s="2" t="s">
        <v>11</v>
      </c>
      <c r="D25" s="2" t="s">
        <v>144</v>
      </c>
      <c r="E25" s="2" t="s">
        <v>145</v>
      </c>
      <c r="F25" s="2" t="s">
        <v>67</v>
      </c>
      <c r="G25" s="2" t="s">
        <v>146</v>
      </c>
      <c r="H25" s="2" t="s">
        <v>147</v>
      </c>
      <c r="I25" s="2" t="s">
        <v>148</v>
      </c>
      <c r="J25" s="2" t="s">
        <v>149</v>
      </c>
      <c r="K25" s="10" t="s">
        <v>150</v>
      </c>
    </row>
    <row r="26" spans="1:13" ht="13.5" thickBot="1" x14ac:dyDescent="0.25">
      <c r="A26" s="11"/>
      <c r="B26" s="3" t="s">
        <v>143</v>
      </c>
      <c r="C26" s="3" t="s">
        <v>11</v>
      </c>
      <c r="D26" s="3" t="s">
        <v>144</v>
      </c>
      <c r="E26" s="3" t="s">
        <v>145</v>
      </c>
      <c r="F26" s="3" t="s">
        <v>67</v>
      </c>
      <c r="G26" s="3" t="s">
        <v>146</v>
      </c>
      <c r="H26" s="3" t="s">
        <v>147</v>
      </c>
      <c r="I26" s="3" t="s">
        <v>148</v>
      </c>
      <c r="J26" s="3" t="s">
        <v>149</v>
      </c>
      <c r="K26" s="12" t="s">
        <v>67</v>
      </c>
    </row>
    <row r="27" spans="1:13" ht="13.5" thickBot="1" x14ac:dyDescent="0.25">
      <c r="A27" s="9"/>
      <c r="B27" s="2" t="s">
        <v>151</v>
      </c>
      <c r="C27" s="2" t="s">
        <v>11</v>
      </c>
      <c r="D27" s="2" t="s">
        <v>152</v>
      </c>
      <c r="E27" s="2" t="s">
        <v>153</v>
      </c>
      <c r="F27" s="2" t="s">
        <v>154</v>
      </c>
      <c r="G27" s="2" t="s">
        <v>155</v>
      </c>
      <c r="H27" s="2" t="s">
        <v>156</v>
      </c>
      <c r="I27" s="2" t="s">
        <v>17</v>
      </c>
      <c r="J27" s="2" t="s">
        <v>157</v>
      </c>
      <c r="K27" s="10" t="s">
        <v>19</v>
      </c>
    </row>
    <row r="28" spans="1:13" ht="13.5" thickBot="1" x14ac:dyDescent="0.25">
      <c r="A28" s="11"/>
      <c r="B28" s="3" t="s">
        <v>158</v>
      </c>
      <c r="C28" s="3" t="s">
        <v>11</v>
      </c>
      <c r="D28" s="3" t="s">
        <v>159</v>
      </c>
      <c r="E28" s="3" t="s">
        <v>160</v>
      </c>
      <c r="F28" s="3" t="s">
        <v>161</v>
      </c>
      <c r="G28" s="3" t="s">
        <v>162</v>
      </c>
      <c r="H28" s="3" t="s">
        <v>163</v>
      </c>
      <c r="I28" s="3" t="s">
        <v>114</v>
      </c>
      <c r="J28" s="3" t="s">
        <v>164</v>
      </c>
      <c r="K28" s="12"/>
    </row>
    <row r="29" spans="1:13" ht="13.5" thickBot="1" x14ac:dyDescent="0.25">
      <c r="A29" s="9"/>
      <c r="B29" s="2" t="s">
        <v>165</v>
      </c>
      <c r="C29" s="2" t="s">
        <v>11</v>
      </c>
      <c r="D29" s="2" t="s">
        <v>166</v>
      </c>
      <c r="E29" s="2" t="s">
        <v>167</v>
      </c>
      <c r="F29" s="2" t="s">
        <v>168</v>
      </c>
      <c r="G29" s="2" t="s">
        <v>169</v>
      </c>
      <c r="H29" s="2" t="s">
        <v>170</v>
      </c>
      <c r="I29" s="2" t="s">
        <v>171</v>
      </c>
      <c r="J29" s="2" t="s">
        <v>172</v>
      </c>
      <c r="K29" s="10"/>
    </row>
    <row r="30" spans="1:13" ht="13.5" thickBot="1" x14ac:dyDescent="0.25">
      <c r="A30" s="11"/>
      <c r="B30" s="3" t="s">
        <v>173</v>
      </c>
      <c r="C30" s="3" t="s">
        <v>11</v>
      </c>
      <c r="D30" s="3" t="s">
        <v>174</v>
      </c>
      <c r="E30" s="3" t="s">
        <v>175</v>
      </c>
      <c r="F30" s="3" t="s">
        <v>176</v>
      </c>
      <c r="G30" s="3" t="s">
        <v>177</v>
      </c>
      <c r="H30" s="3" t="s">
        <v>40</v>
      </c>
      <c r="I30" s="3" t="s">
        <v>17</v>
      </c>
      <c r="J30" s="3" t="s">
        <v>178</v>
      </c>
      <c r="K30" s="12" t="s">
        <v>19</v>
      </c>
    </row>
    <row r="31" spans="1:13" ht="13.5" thickBot="1" x14ac:dyDescent="0.25">
      <c r="A31" s="9"/>
      <c r="B31" s="2" t="s">
        <v>173</v>
      </c>
      <c r="C31" s="2" t="s">
        <v>11</v>
      </c>
      <c r="D31" s="2" t="s">
        <v>174</v>
      </c>
      <c r="E31" s="2" t="s">
        <v>175</v>
      </c>
      <c r="F31" s="2" t="s">
        <v>176</v>
      </c>
      <c r="G31" s="2" t="s">
        <v>177</v>
      </c>
      <c r="H31" s="2" t="s">
        <v>40</v>
      </c>
      <c r="I31" s="2" t="s">
        <v>17</v>
      </c>
      <c r="J31" s="2" t="s">
        <v>178</v>
      </c>
      <c r="K31" s="10" t="s">
        <v>42</v>
      </c>
    </row>
    <row r="32" spans="1:13" ht="13.5" thickBot="1" x14ac:dyDescent="0.25">
      <c r="A32" s="11"/>
      <c r="B32" s="3" t="s">
        <v>179</v>
      </c>
      <c r="C32" s="3" t="s">
        <v>11</v>
      </c>
      <c r="D32" s="3" t="s">
        <v>180</v>
      </c>
      <c r="E32" s="3" t="s">
        <v>181</v>
      </c>
      <c r="F32" s="3" t="s">
        <v>182</v>
      </c>
      <c r="G32" s="3" t="s">
        <v>183</v>
      </c>
      <c r="H32" s="3" t="s">
        <v>184</v>
      </c>
      <c r="I32" s="3" t="s">
        <v>58</v>
      </c>
      <c r="J32" s="3" t="s">
        <v>185</v>
      </c>
      <c r="K32" s="12" t="s">
        <v>67</v>
      </c>
    </row>
    <row r="33" spans="1:11" ht="13.5" thickBot="1" x14ac:dyDescent="0.25">
      <c r="A33" s="9"/>
      <c r="B33" s="2" t="s">
        <v>179</v>
      </c>
      <c r="C33" s="2" t="s">
        <v>11</v>
      </c>
      <c r="D33" s="2" t="s">
        <v>180</v>
      </c>
      <c r="E33" s="2" t="s">
        <v>181</v>
      </c>
      <c r="F33" s="2" t="s">
        <v>182</v>
      </c>
      <c r="G33" s="2" t="s">
        <v>183</v>
      </c>
      <c r="H33" s="2" t="s">
        <v>184</v>
      </c>
      <c r="I33" s="2" t="s">
        <v>58</v>
      </c>
      <c r="J33" s="2" t="s">
        <v>185</v>
      </c>
      <c r="K33" s="10" t="s">
        <v>42</v>
      </c>
    </row>
    <row r="34" spans="1:11" ht="13.5" thickBot="1" x14ac:dyDescent="0.25">
      <c r="A34" s="11"/>
      <c r="B34" s="3" t="s">
        <v>186</v>
      </c>
      <c r="C34" s="3" t="s">
        <v>11</v>
      </c>
      <c r="D34" s="3" t="s">
        <v>187</v>
      </c>
      <c r="E34" s="3" t="s">
        <v>188</v>
      </c>
      <c r="F34" s="3" t="s">
        <v>189</v>
      </c>
      <c r="G34" s="3" t="s">
        <v>190</v>
      </c>
      <c r="H34" s="3" t="s">
        <v>191</v>
      </c>
      <c r="I34" s="3" t="s">
        <v>17</v>
      </c>
      <c r="J34" s="3" t="s">
        <v>192</v>
      </c>
      <c r="K34" s="12" t="s">
        <v>193</v>
      </c>
    </row>
    <row r="35" spans="1:11" ht="13.5" thickBot="1" x14ac:dyDescent="0.25">
      <c r="A35" s="9"/>
      <c r="B35" s="2" t="s">
        <v>186</v>
      </c>
      <c r="C35" s="2" t="s">
        <v>11</v>
      </c>
      <c r="D35" s="2" t="s">
        <v>187</v>
      </c>
      <c r="E35" s="2" t="s">
        <v>188</v>
      </c>
      <c r="F35" s="2" t="s">
        <v>189</v>
      </c>
      <c r="G35" s="2" t="s">
        <v>190</v>
      </c>
      <c r="H35" s="2" t="s">
        <v>191</v>
      </c>
      <c r="I35" s="2" t="s">
        <v>17</v>
      </c>
      <c r="J35" s="2" t="s">
        <v>192</v>
      </c>
      <c r="K35" s="10" t="s">
        <v>19</v>
      </c>
    </row>
    <row r="36" spans="1:11" ht="13.5" thickBot="1" x14ac:dyDescent="0.25">
      <c r="A36" s="11"/>
      <c r="B36" s="3" t="s">
        <v>194</v>
      </c>
      <c r="C36" s="3" t="s">
        <v>11</v>
      </c>
      <c r="D36" s="3" t="s">
        <v>195</v>
      </c>
      <c r="E36" s="3" t="s">
        <v>196</v>
      </c>
      <c r="F36" s="3" t="s">
        <v>197</v>
      </c>
      <c r="G36" s="3" t="s">
        <v>198</v>
      </c>
      <c r="H36" s="3" t="s">
        <v>199</v>
      </c>
      <c r="I36" s="3" t="s">
        <v>200</v>
      </c>
      <c r="J36" s="3" t="s">
        <v>201</v>
      </c>
      <c r="K36" s="12" t="s">
        <v>202</v>
      </c>
    </row>
    <row r="37" spans="1:11" ht="13.5" thickBot="1" x14ac:dyDescent="0.25">
      <c r="A37" s="9"/>
      <c r="B37" s="2" t="s">
        <v>194</v>
      </c>
      <c r="C37" s="2" t="s">
        <v>11</v>
      </c>
      <c r="D37" s="2" t="s">
        <v>195</v>
      </c>
      <c r="E37" s="2" t="s">
        <v>196</v>
      </c>
      <c r="F37" s="2" t="s">
        <v>197</v>
      </c>
      <c r="G37" s="2" t="s">
        <v>198</v>
      </c>
      <c r="H37" s="2" t="s">
        <v>199</v>
      </c>
      <c r="I37" s="2" t="s">
        <v>200</v>
      </c>
      <c r="J37" s="2" t="s">
        <v>201</v>
      </c>
      <c r="K37" s="10" t="s">
        <v>203</v>
      </c>
    </row>
    <row r="38" spans="1:11" ht="13.5" thickBot="1" x14ac:dyDescent="0.25">
      <c r="A38" s="11"/>
      <c r="B38" s="3" t="s">
        <v>194</v>
      </c>
      <c r="C38" s="3" t="s">
        <v>11</v>
      </c>
      <c r="D38" s="3" t="s">
        <v>195</v>
      </c>
      <c r="E38" s="3" t="s">
        <v>196</v>
      </c>
      <c r="F38" s="3" t="s">
        <v>197</v>
      </c>
      <c r="G38" s="3" t="s">
        <v>198</v>
      </c>
      <c r="H38" s="3" t="s">
        <v>199</v>
      </c>
      <c r="I38" s="3" t="s">
        <v>200</v>
      </c>
      <c r="J38" s="3" t="s">
        <v>201</v>
      </c>
      <c r="K38" s="12" t="s">
        <v>42</v>
      </c>
    </row>
    <row r="39" spans="1:11" ht="13.5" thickBot="1" x14ac:dyDescent="0.25">
      <c r="A39" s="9"/>
      <c r="B39" s="2" t="s">
        <v>204</v>
      </c>
      <c r="C39" s="2" t="s">
        <v>11</v>
      </c>
      <c r="D39" s="2" t="s">
        <v>205</v>
      </c>
      <c r="E39" s="2" t="s">
        <v>206</v>
      </c>
      <c r="F39" s="2" t="s">
        <v>207</v>
      </c>
      <c r="G39" s="2" t="s">
        <v>208</v>
      </c>
      <c r="H39" s="2" t="s">
        <v>209</v>
      </c>
      <c r="I39" s="2" t="s">
        <v>17</v>
      </c>
      <c r="J39" s="2" t="s">
        <v>210</v>
      </c>
      <c r="K39" s="10"/>
    </row>
    <row r="40" spans="1:11" ht="13.5" thickBot="1" x14ac:dyDescent="0.25">
      <c r="A40" s="11"/>
      <c r="B40" s="3" t="s">
        <v>211</v>
      </c>
      <c r="C40" s="3" t="s">
        <v>11</v>
      </c>
      <c r="D40" s="3" t="s">
        <v>212</v>
      </c>
      <c r="E40" s="3" t="s">
        <v>213</v>
      </c>
      <c r="F40" s="3" t="s">
        <v>214</v>
      </c>
      <c r="G40" s="3" t="s">
        <v>215</v>
      </c>
      <c r="H40" s="3" t="s">
        <v>216</v>
      </c>
      <c r="I40" s="3" t="s">
        <v>17</v>
      </c>
      <c r="J40" s="3" t="s">
        <v>217</v>
      </c>
      <c r="K40" s="12" t="s">
        <v>19</v>
      </c>
    </row>
    <row r="41" spans="1:11" ht="13.5" thickBot="1" x14ac:dyDescent="0.25">
      <c r="A41" s="9"/>
      <c r="B41" s="2" t="s">
        <v>211</v>
      </c>
      <c r="C41" s="2" t="s">
        <v>11</v>
      </c>
      <c r="D41" s="2" t="s">
        <v>212</v>
      </c>
      <c r="E41" s="2" t="s">
        <v>213</v>
      </c>
      <c r="F41" s="2" t="s">
        <v>214</v>
      </c>
      <c r="G41" s="2" t="s">
        <v>215</v>
      </c>
      <c r="H41" s="2" t="s">
        <v>216</v>
      </c>
      <c r="I41" s="2" t="s">
        <v>17</v>
      </c>
      <c r="J41" s="2" t="s">
        <v>217</v>
      </c>
      <c r="K41" s="10" t="s">
        <v>193</v>
      </c>
    </row>
    <row r="42" spans="1:11" ht="13.5" thickBot="1" x14ac:dyDescent="0.25">
      <c r="A42" s="11"/>
      <c r="B42" s="3" t="s">
        <v>218</v>
      </c>
      <c r="C42" s="3" t="s">
        <v>11</v>
      </c>
      <c r="D42" s="3" t="s">
        <v>219</v>
      </c>
      <c r="E42" s="3" t="s">
        <v>220</v>
      </c>
      <c r="F42" s="3" t="s">
        <v>221</v>
      </c>
      <c r="G42" s="3" t="s">
        <v>222</v>
      </c>
      <c r="H42" s="3" t="s">
        <v>223</v>
      </c>
      <c r="I42" s="3" t="s">
        <v>200</v>
      </c>
      <c r="J42" s="3" t="s">
        <v>224</v>
      </c>
      <c r="K42" s="12" t="s">
        <v>202</v>
      </c>
    </row>
    <row r="43" spans="1:11" ht="13.5" thickBot="1" x14ac:dyDescent="0.25">
      <c r="A43" s="9"/>
      <c r="B43" s="2" t="s">
        <v>218</v>
      </c>
      <c r="C43" s="2" t="s">
        <v>11</v>
      </c>
      <c r="D43" s="2" t="s">
        <v>219</v>
      </c>
      <c r="E43" s="2" t="s">
        <v>220</v>
      </c>
      <c r="F43" s="2" t="s">
        <v>221</v>
      </c>
      <c r="G43" s="2" t="s">
        <v>222</v>
      </c>
      <c r="H43" s="2" t="s">
        <v>223</v>
      </c>
      <c r="I43" s="2" t="s">
        <v>200</v>
      </c>
      <c r="J43" s="2" t="s">
        <v>224</v>
      </c>
      <c r="K43" s="10" t="s">
        <v>203</v>
      </c>
    </row>
    <row r="44" spans="1:11" ht="13.5" thickBot="1" x14ac:dyDescent="0.25">
      <c r="A44" s="11"/>
      <c r="B44" s="3" t="s">
        <v>218</v>
      </c>
      <c r="C44" s="3" t="s">
        <v>11</v>
      </c>
      <c r="D44" s="3" t="s">
        <v>219</v>
      </c>
      <c r="E44" s="3" t="s">
        <v>220</v>
      </c>
      <c r="F44" s="3" t="s">
        <v>221</v>
      </c>
      <c r="G44" s="3" t="s">
        <v>222</v>
      </c>
      <c r="H44" s="3" t="s">
        <v>223</v>
      </c>
      <c r="I44" s="3" t="s">
        <v>200</v>
      </c>
      <c r="J44" s="3" t="s">
        <v>224</v>
      </c>
      <c r="K44" s="12" t="s">
        <v>42</v>
      </c>
    </row>
    <row r="45" spans="1:11" ht="13.5" thickBot="1" x14ac:dyDescent="0.25">
      <c r="A45" s="9"/>
      <c r="B45" s="2" t="s">
        <v>225</v>
      </c>
      <c r="C45" s="2" t="s">
        <v>11</v>
      </c>
      <c r="D45" s="2" t="s">
        <v>226</v>
      </c>
      <c r="E45" s="2" t="s">
        <v>227</v>
      </c>
      <c r="F45" s="2" t="s">
        <v>228</v>
      </c>
      <c r="G45" s="2" t="s">
        <v>229</v>
      </c>
      <c r="H45" s="2" t="s">
        <v>230</v>
      </c>
      <c r="I45" s="2" t="s">
        <v>230</v>
      </c>
      <c r="J45" s="2" t="s">
        <v>231</v>
      </c>
      <c r="K45" s="10"/>
    </row>
    <row r="46" spans="1:11" ht="13.5" thickBot="1" x14ac:dyDescent="0.25">
      <c r="A46" s="11"/>
      <c r="B46" s="3" t="s">
        <v>232</v>
      </c>
      <c r="C46" s="3" t="s">
        <v>11</v>
      </c>
      <c r="D46" s="3" t="s">
        <v>233</v>
      </c>
      <c r="E46" s="3" t="s">
        <v>234</v>
      </c>
      <c r="F46" s="3" t="s">
        <v>235</v>
      </c>
      <c r="G46" s="3" t="s">
        <v>236</v>
      </c>
      <c r="H46" s="3" t="s">
        <v>237</v>
      </c>
      <c r="I46" s="3" t="s">
        <v>93</v>
      </c>
      <c r="J46" s="3" t="s">
        <v>238</v>
      </c>
      <c r="K46" s="12"/>
    </row>
    <row r="47" spans="1:11" ht="13.5" thickBot="1" x14ac:dyDescent="0.25">
      <c r="A47" s="9"/>
      <c r="B47" s="2" t="s">
        <v>239</v>
      </c>
      <c r="C47" s="2" t="s">
        <v>11</v>
      </c>
      <c r="D47" s="2" t="s">
        <v>240</v>
      </c>
      <c r="E47" s="2" t="s">
        <v>241</v>
      </c>
      <c r="F47" s="2" t="s">
        <v>242</v>
      </c>
      <c r="G47" s="2" t="s">
        <v>243</v>
      </c>
      <c r="H47" s="2" t="s">
        <v>244</v>
      </c>
      <c r="I47" s="2" t="s">
        <v>200</v>
      </c>
      <c r="J47" s="2" t="s">
        <v>245</v>
      </c>
      <c r="K47" s="10" t="s">
        <v>246</v>
      </c>
    </row>
    <row r="48" spans="1:11" ht="13.5" thickBot="1" x14ac:dyDescent="0.25">
      <c r="A48" s="11"/>
      <c r="B48" s="3" t="s">
        <v>239</v>
      </c>
      <c r="C48" s="3" t="s">
        <v>11</v>
      </c>
      <c r="D48" s="3" t="s">
        <v>240</v>
      </c>
      <c r="E48" s="3" t="s">
        <v>241</v>
      </c>
      <c r="F48" s="3" t="s">
        <v>242</v>
      </c>
      <c r="G48" s="3" t="s">
        <v>243</v>
      </c>
      <c r="H48" s="3" t="s">
        <v>244</v>
      </c>
      <c r="I48" s="3" t="s">
        <v>200</v>
      </c>
      <c r="J48" s="3" t="s">
        <v>245</v>
      </c>
      <c r="K48" s="12" t="s">
        <v>247</v>
      </c>
    </row>
    <row r="49" spans="1:11" ht="13.5" thickBot="1" x14ac:dyDescent="0.25">
      <c r="A49" s="9"/>
      <c r="B49" s="2" t="s">
        <v>248</v>
      </c>
      <c r="C49" s="2" t="s">
        <v>11</v>
      </c>
      <c r="D49" s="2" t="s">
        <v>249</v>
      </c>
      <c r="E49" s="2" t="s">
        <v>250</v>
      </c>
      <c r="F49" s="2" t="s">
        <v>67</v>
      </c>
      <c r="G49" s="2" t="s">
        <v>67</v>
      </c>
      <c r="H49" s="2" t="s">
        <v>251</v>
      </c>
      <c r="I49" s="2" t="s">
        <v>93</v>
      </c>
      <c r="J49" s="2" t="s">
        <v>252</v>
      </c>
      <c r="K49" s="10" t="s">
        <v>19</v>
      </c>
    </row>
    <row r="50" spans="1:11" ht="13.5" thickBot="1" x14ac:dyDescent="0.25">
      <c r="A50" s="11"/>
      <c r="B50" s="3" t="s">
        <v>253</v>
      </c>
      <c r="C50" s="3" t="s">
        <v>11</v>
      </c>
      <c r="D50" s="3" t="s">
        <v>254</v>
      </c>
      <c r="E50" s="3" t="s">
        <v>255</v>
      </c>
      <c r="F50" s="3" t="s">
        <v>256</v>
      </c>
      <c r="G50" s="3" t="s">
        <v>257</v>
      </c>
      <c r="H50" s="3" t="s">
        <v>258</v>
      </c>
      <c r="I50" s="3" t="s">
        <v>200</v>
      </c>
      <c r="J50" s="3" t="s">
        <v>259</v>
      </c>
      <c r="K50" s="12" t="s">
        <v>246</v>
      </c>
    </row>
    <row r="51" spans="1:11" ht="13.5" thickBot="1" x14ac:dyDescent="0.25">
      <c r="A51" s="9"/>
      <c r="B51" s="2" t="s">
        <v>253</v>
      </c>
      <c r="C51" s="2" t="s">
        <v>11</v>
      </c>
      <c r="D51" s="2" t="s">
        <v>254</v>
      </c>
      <c r="E51" s="2" t="s">
        <v>255</v>
      </c>
      <c r="F51" s="2" t="s">
        <v>256</v>
      </c>
      <c r="G51" s="2" t="s">
        <v>257</v>
      </c>
      <c r="H51" s="2" t="s">
        <v>258</v>
      </c>
      <c r="I51" s="2" t="s">
        <v>200</v>
      </c>
      <c r="J51" s="2" t="s">
        <v>259</v>
      </c>
      <c r="K51" s="10" t="s">
        <v>260</v>
      </c>
    </row>
    <row r="52" spans="1:11" ht="13.5" thickBot="1" x14ac:dyDescent="0.25">
      <c r="A52" s="11"/>
      <c r="B52" s="3" t="s">
        <v>261</v>
      </c>
      <c r="C52" s="3" t="s">
        <v>11</v>
      </c>
      <c r="D52" s="3" t="s">
        <v>262</v>
      </c>
      <c r="E52" s="3" t="s">
        <v>263</v>
      </c>
      <c r="F52" s="3" t="s">
        <v>264</v>
      </c>
      <c r="G52" s="3" t="s">
        <v>265</v>
      </c>
      <c r="H52" s="3" t="s">
        <v>266</v>
      </c>
      <c r="I52" s="3" t="s">
        <v>200</v>
      </c>
      <c r="J52" s="3" t="s">
        <v>267</v>
      </c>
      <c r="K52" s="12" t="s">
        <v>268</v>
      </c>
    </row>
    <row r="53" spans="1:11" ht="13.5" thickBot="1" x14ac:dyDescent="0.25">
      <c r="A53" s="9"/>
      <c r="B53" s="2" t="s">
        <v>261</v>
      </c>
      <c r="C53" s="2" t="s">
        <v>11</v>
      </c>
      <c r="D53" s="2" t="s">
        <v>262</v>
      </c>
      <c r="E53" s="2" t="s">
        <v>263</v>
      </c>
      <c r="F53" s="2" t="s">
        <v>264</v>
      </c>
      <c r="G53" s="2" t="s">
        <v>265</v>
      </c>
      <c r="H53" s="2" t="s">
        <v>266</v>
      </c>
      <c r="I53" s="2" t="s">
        <v>200</v>
      </c>
      <c r="J53" s="2" t="s">
        <v>267</v>
      </c>
      <c r="K53" s="10" t="s">
        <v>203</v>
      </c>
    </row>
    <row r="54" spans="1:11" ht="13.5" thickBot="1" x14ac:dyDescent="0.25">
      <c r="A54" s="11"/>
      <c r="B54" s="3" t="s">
        <v>261</v>
      </c>
      <c r="C54" s="3" t="s">
        <v>11</v>
      </c>
      <c r="D54" s="3" t="s">
        <v>262</v>
      </c>
      <c r="E54" s="3" t="s">
        <v>263</v>
      </c>
      <c r="F54" s="3" t="s">
        <v>264</v>
      </c>
      <c r="G54" s="3" t="s">
        <v>265</v>
      </c>
      <c r="H54" s="3" t="s">
        <v>266</v>
      </c>
      <c r="I54" s="3" t="s">
        <v>200</v>
      </c>
      <c r="J54" s="3" t="s">
        <v>267</v>
      </c>
      <c r="K54" s="12" t="s">
        <v>246</v>
      </c>
    </row>
    <row r="55" spans="1:11" ht="13.5" thickBot="1" x14ac:dyDescent="0.25">
      <c r="A55" s="9"/>
      <c r="B55" s="2" t="s">
        <v>269</v>
      </c>
      <c r="C55" s="2" t="s">
        <v>11</v>
      </c>
      <c r="D55" s="2" t="s">
        <v>270</v>
      </c>
      <c r="E55" s="2" t="s">
        <v>271</v>
      </c>
      <c r="F55" s="2" t="s">
        <v>272</v>
      </c>
      <c r="G55" s="2" t="s">
        <v>273</v>
      </c>
      <c r="H55" s="2" t="s">
        <v>274</v>
      </c>
      <c r="I55" s="2" t="s">
        <v>200</v>
      </c>
      <c r="J55" s="2" t="s">
        <v>275</v>
      </c>
      <c r="K55" s="10" t="s">
        <v>276</v>
      </c>
    </row>
    <row r="56" spans="1:11" ht="13.5" thickBot="1" x14ac:dyDescent="0.25">
      <c r="A56" s="11"/>
      <c r="B56" s="3" t="s">
        <v>269</v>
      </c>
      <c r="C56" s="3" t="s">
        <v>11</v>
      </c>
      <c r="D56" s="3" t="s">
        <v>270</v>
      </c>
      <c r="E56" s="3" t="s">
        <v>271</v>
      </c>
      <c r="F56" s="3" t="s">
        <v>272</v>
      </c>
      <c r="G56" s="3" t="s">
        <v>273</v>
      </c>
      <c r="H56" s="3" t="s">
        <v>274</v>
      </c>
      <c r="I56" s="3" t="s">
        <v>200</v>
      </c>
      <c r="J56" s="3" t="s">
        <v>275</v>
      </c>
      <c r="K56" s="12" t="s">
        <v>246</v>
      </c>
    </row>
    <row r="57" spans="1:11" ht="13.5" thickBot="1" x14ac:dyDescent="0.25">
      <c r="A57" s="9"/>
      <c r="B57" s="2" t="s">
        <v>277</v>
      </c>
      <c r="C57" s="2" t="s">
        <v>11</v>
      </c>
      <c r="D57" s="2" t="s">
        <v>278</v>
      </c>
      <c r="E57" s="2" t="s">
        <v>279</v>
      </c>
      <c r="F57" s="2" t="s">
        <v>280</v>
      </c>
      <c r="G57" s="2" t="s">
        <v>281</v>
      </c>
      <c r="H57" s="2" t="s">
        <v>282</v>
      </c>
      <c r="I57" s="2" t="s">
        <v>200</v>
      </c>
      <c r="J57" s="2" t="s">
        <v>283</v>
      </c>
      <c r="K57" s="10" t="s">
        <v>203</v>
      </c>
    </row>
    <row r="58" spans="1:11" ht="13.5" thickBot="1" x14ac:dyDescent="0.25">
      <c r="A58" s="11"/>
      <c r="B58" s="3" t="s">
        <v>277</v>
      </c>
      <c r="C58" s="3" t="s">
        <v>11</v>
      </c>
      <c r="D58" s="3" t="s">
        <v>278</v>
      </c>
      <c r="E58" s="3" t="s">
        <v>279</v>
      </c>
      <c r="F58" s="3" t="s">
        <v>280</v>
      </c>
      <c r="G58" s="3" t="s">
        <v>281</v>
      </c>
      <c r="H58" s="3" t="s">
        <v>282</v>
      </c>
      <c r="I58" s="3" t="s">
        <v>200</v>
      </c>
      <c r="J58" s="3" t="s">
        <v>283</v>
      </c>
      <c r="K58" s="12" t="s">
        <v>268</v>
      </c>
    </row>
    <row r="59" spans="1:11" ht="13.5" thickBot="1" x14ac:dyDescent="0.25">
      <c r="A59" s="9"/>
      <c r="B59" s="2" t="s">
        <v>277</v>
      </c>
      <c r="C59" s="2" t="s">
        <v>11</v>
      </c>
      <c r="D59" s="2" t="s">
        <v>278</v>
      </c>
      <c r="E59" s="2" t="s">
        <v>279</v>
      </c>
      <c r="F59" s="2" t="s">
        <v>280</v>
      </c>
      <c r="G59" s="2" t="s">
        <v>281</v>
      </c>
      <c r="H59" s="2" t="s">
        <v>282</v>
      </c>
      <c r="I59" s="2" t="s">
        <v>200</v>
      </c>
      <c r="J59" s="2" t="s">
        <v>283</v>
      </c>
      <c r="K59" s="10" t="s">
        <v>246</v>
      </c>
    </row>
    <row r="60" spans="1:11" ht="13.5" thickBot="1" x14ac:dyDescent="0.25">
      <c r="A60" s="11"/>
      <c r="B60" s="3" t="s">
        <v>284</v>
      </c>
      <c r="C60" s="3" t="s">
        <v>11</v>
      </c>
      <c r="D60" s="3" t="s">
        <v>285</v>
      </c>
      <c r="E60" s="3" t="s">
        <v>286</v>
      </c>
      <c r="F60" s="3" t="s">
        <v>287</v>
      </c>
      <c r="G60" s="3"/>
      <c r="H60" s="3" t="s">
        <v>288</v>
      </c>
      <c r="I60" s="3" t="s">
        <v>200</v>
      </c>
      <c r="J60" s="3" t="s">
        <v>289</v>
      </c>
      <c r="K60" s="12" t="s">
        <v>246</v>
      </c>
    </row>
    <row r="61" spans="1:11" ht="13.5" thickBot="1" x14ac:dyDescent="0.25">
      <c r="A61" s="9"/>
      <c r="B61" s="2" t="s">
        <v>284</v>
      </c>
      <c r="C61" s="2" t="s">
        <v>11</v>
      </c>
      <c r="D61" s="2" t="s">
        <v>285</v>
      </c>
      <c r="E61" s="2" t="s">
        <v>286</v>
      </c>
      <c r="F61" s="2" t="s">
        <v>287</v>
      </c>
      <c r="G61" s="2"/>
      <c r="H61" s="2" t="s">
        <v>288</v>
      </c>
      <c r="I61" s="2" t="s">
        <v>200</v>
      </c>
      <c r="J61" s="2" t="s">
        <v>289</v>
      </c>
      <c r="K61" s="10" t="s">
        <v>276</v>
      </c>
    </row>
    <row r="62" spans="1:11" ht="13.5" thickBot="1" x14ac:dyDescent="0.25">
      <c r="A62" s="11"/>
      <c r="B62" s="3" t="s">
        <v>284</v>
      </c>
      <c r="C62" s="3" t="s">
        <v>11</v>
      </c>
      <c r="D62" s="3" t="s">
        <v>285</v>
      </c>
      <c r="E62" s="3" t="s">
        <v>286</v>
      </c>
      <c r="F62" s="3" t="s">
        <v>287</v>
      </c>
      <c r="G62" s="3"/>
      <c r="H62" s="3" t="s">
        <v>288</v>
      </c>
      <c r="I62" s="3" t="s">
        <v>200</v>
      </c>
      <c r="J62" s="3" t="s">
        <v>289</v>
      </c>
      <c r="K62" s="12" t="s">
        <v>202</v>
      </c>
    </row>
    <row r="63" spans="1:11" ht="13.5" thickBot="1" x14ac:dyDescent="0.25">
      <c r="A63" s="9"/>
      <c r="B63" s="2" t="s">
        <v>290</v>
      </c>
      <c r="C63" s="2" t="s">
        <v>11</v>
      </c>
      <c r="D63" s="2" t="s">
        <v>291</v>
      </c>
      <c r="E63" s="2" t="s">
        <v>292</v>
      </c>
      <c r="F63" s="2" t="s">
        <v>293</v>
      </c>
      <c r="G63" s="2" t="s">
        <v>294</v>
      </c>
      <c r="H63" s="2" t="s">
        <v>295</v>
      </c>
      <c r="I63" s="2" t="s">
        <v>200</v>
      </c>
      <c r="J63" s="2" t="s">
        <v>296</v>
      </c>
      <c r="K63" s="10" t="s">
        <v>276</v>
      </c>
    </row>
    <row r="64" spans="1:11" ht="13.5" thickBot="1" x14ac:dyDescent="0.25">
      <c r="A64" s="11"/>
      <c r="B64" s="3" t="s">
        <v>290</v>
      </c>
      <c r="C64" s="3" t="s">
        <v>11</v>
      </c>
      <c r="D64" s="3" t="s">
        <v>291</v>
      </c>
      <c r="E64" s="3" t="s">
        <v>292</v>
      </c>
      <c r="F64" s="3" t="s">
        <v>293</v>
      </c>
      <c r="G64" s="3" t="s">
        <v>294</v>
      </c>
      <c r="H64" s="3" t="s">
        <v>295</v>
      </c>
      <c r="I64" s="3" t="s">
        <v>200</v>
      </c>
      <c r="J64" s="3" t="s">
        <v>296</v>
      </c>
      <c r="K64" s="12" t="s">
        <v>246</v>
      </c>
    </row>
    <row r="65" spans="1:11" ht="13.5" thickBot="1" x14ac:dyDescent="0.25">
      <c r="A65" s="9"/>
      <c r="B65" s="2" t="s">
        <v>297</v>
      </c>
      <c r="C65" s="2" t="s">
        <v>11</v>
      </c>
      <c r="D65" s="2" t="s">
        <v>298</v>
      </c>
      <c r="E65" s="2" t="s">
        <v>299</v>
      </c>
      <c r="F65" s="2" t="s">
        <v>300</v>
      </c>
      <c r="G65" s="2" t="s">
        <v>301</v>
      </c>
      <c r="H65" s="2" t="s">
        <v>302</v>
      </c>
      <c r="I65" s="2" t="s">
        <v>200</v>
      </c>
      <c r="J65" s="2" t="s">
        <v>303</v>
      </c>
      <c r="K65" s="10" t="s">
        <v>246</v>
      </c>
    </row>
    <row r="66" spans="1:11" ht="13.5" thickBot="1" x14ac:dyDescent="0.25">
      <c r="A66" s="11"/>
      <c r="B66" s="3" t="s">
        <v>297</v>
      </c>
      <c r="C66" s="3" t="s">
        <v>11</v>
      </c>
      <c r="D66" s="3" t="s">
        <v>298</v>
      </c>
      <c r="E66" s="3" t="s">
        <v>299</v>
      </c>
      <c r="F66" s="3" t="s">
        <v>300</v>
      </c>
      <c r="G66" s="3" t="s">
        <v>301</v>
      </c>
      <c r="H66" s="3" t="s">
        <v>302</v>
      </c>
      <c r="I66" s="3" t="s">
        <v>200</v>
      </c>
      <c r="J66" s="3" t="s">
        <v>303</v>
      </c>
      <c r="K66" s="12" t="s">
        <v>276</v>
      </c>
    </row>
    <row r="67" spans="1:11" ht="13.5" thickBot="1" x14ac:dyDescent="0.25">
      <c r="A67" s="9"/>
      <c r="B67" s="2" t="s">
        <v>304</v>
      </c>
      <c r="C67" s="2" t="s">
        <v>11</v>
      </c>
      <c r="D67" s="2" t="s">
        <v>305</v>
      </c>
      <c r="E67" s="2" t="s">
        <v>306</v>
      </c>
      <c r="F67" s="2" t="s">
        <v>307</v>
      </c>
      <c r="G67" s="2" t="s">
        <v>308</v>
      </c>
      <c r="H67" s="2" t="s">
        <v>309</v>
      </c>
      <c r="I67" s="2" t="s">
        <v>200</v>
      </c>
      <c r="J67" s="2" t="s">
        <v>310</v>
      </c>
      <c r="K67" s="10" t="s">
        <v>246</v>
      </c>
    </row>
    <row r="68" spans="1:11" ht="13.5" thickBot="1" x14ac:dyDescent="0.25">
      <c r="A68" s="11"/>
      <c r="B68" s="3" t="s">
        <v>304</v>
      </c>
      <c r="C68" s="3" t="s">
        <v>11</v>
      </c>
      <c r="D68" s="3" t="s">
        <v>305</v>
      </c>
      <c r="E68" s="3" t="s">
        <v>306</v>
      </c>
      <c r="F68" s="3" t="s">
        <v>307</v>
      </c>
      <c r="G68" s="3" t="s">
        <v>308</v>
      </c>
      <c r="H68" s="3" t="s">
        <v>309</v>
      </c>
      <c r="I68" s="3" t="s">
        <v>200</v>
      </c>
      <c r="J68" s="3" t="s">
        <v>310</v>
      </c>
      <c r="K68" s="12" t="s">
        <v>203</v>
      </c>
    </row>
    <row r="69" spans="1:11" ht="13.5" thickBot="1" x14ac:dyDescent="0.25">
      <c r="A69" s="9"/>
      <c r="B69" s="2" t="s">
        <v>304</v>
      </c>
      <c r="C69" s="2" t="s">
        <v>11</v>
      </c>
      <c r="D69" s="2" t="s">
        <v>305</v>
      </c>
      <c r="E69" s="2" t="s">
        <v>306</v>
      </c>
      <c r="F69" s="2" t="s">
        <v>307</v>
      </c>
      <c r="G69" s="2" t="s">
        <v>308</v>
      </c>
      <c r="H69" s="2" t="s">
        <v>309</v>
      </c>
      <c r="I69" s="2" t="s">
        <v>200</v>
      </c>
      <c r="J69" s="2" t="s">
        <v>310</v>
      </c>
      <c r="K69" s="10" t="s">
        <v>268</v>
      </c>
    </row>
    <row r="70" spans="1:11" ht="13.5" thickBot="1" x14ac:dyDescent="0.25">
      <c r="A70" s="11"/>
      <c r="B70" s="3" t="s">
        <v>311</v>
      </c>
      <c r="C70" s="3" t="s">
        <v>11</v>
      </c>
      <c r="D70" s="3" t="s">
        <v>312</v>
      </c>
      <c r="E70" s="3" t="s">
        <v>313</v>
      </c>
      <c r="F70" s="3" t="s">
        <v>314</v>
      </c>
      <c r="G70" s="3" t="s">
        <v>315</v>
      </c>
      <c r="H70" s="3" t="s">
        <v>316</v>
      </c>
      <c r="I70" s="3" t="s">
        <v>114</v>
      </c>
      <c r="J70" s="3">
        <f>-34.5875 -58.6725</f>
        <v>-93.259999999999991</v>
      </c>
      <c r="K70" s="12" t="s">
        <v>115</v>
      </c>
    </row>
    <row r="71" spans="1:11" ht="13.5" thickBot="1" x14ac:dyDescent="0.25">
      <c r="A71" s="9"/>
      <c r="B71" s="2" t="s">
        <v>317</v>
      </c>
      <c r="C71" s="2" t="s">
        <v>11</v>
      </c>
      <c r="D71" s="2" t="s">
        <v>318</v>
      </c>
      <c r="E71" s="2" t="s">
        <v>319</v>
      </c>
      <c r="F71" s="2" t="s">
        <v>320</v>
      </c>
      <c r="G71" s="2" t="s">
        <v>321</v>
      </c>
      <c r="H71" s="2" t="s">
        <v>322</v>
      </c>
      <c r="I71" s="2" t="s">
        <v>114</v>
      </c>
      <c r="J71" s="2">
        <f>-25.33 -57.53</f>
        <v>-82.86</v>
      </c>
      <c r="K71" s="10" t="s">
        <v>115</v>
      </c>
    </row>
    <row r="72" spans="1:11" ht="13.5" thickBot="1" x14ac:dyDescent="0.25">
      <c r="A72" s="11"/>
      <c r="B72" s="3" t="s">
        <v>323</v>
      </c>
      <c r="C72" s="3" t="s">
        <v>11</v>
      </c>
      <c r="D72" s="3" t="s">
        <v>324</v>
      </c>
      <c r="E72" s="3" t="s">
        <v>325</v>
      </c>
      <c r="F72" s="3" t="s">
        <v>326</v>
      </c>
      <c r="G72" s="3" t="s">
        <v>327</v>
      </c>
      <c r="H72" s="3" t="s">
        <v>328</v>
      </c>
      <c r="I72" s="3" t="s">
        <v>114</v>
      </c>
      <c r="J72" s="3" t="s">
        <v>329</v>
      </c>
      <c r="K72" s="12"/>
    </row>
    <row r="73" spans="1:11" ht="13.5" thickBot="1" x14ac:dyDescent="0.25">
      <c r="A73" s="9"/>
      <c r="B73" s="2" t="s">
        <v>330</v>
      </c>
      <c r="C73" s="2" t="s">
        <v>11</v>
      </c>
      <c r="D73" s="2" t="s">
        <v>331</v>
      </c>
      <c r="E73" s="2" t="s">
        <v>332</v>
      </c>
      <c r="F73" s="2" t="s">
        <v>333</v>
      </c>
      <c r="G73" s="2" t="s">
        <v>334</v>
      </c>
      <c r="H73" s="2" t="s">
        <v>335</v>
      </c>
      <c r="I73" s="2" t="s">
        <v>114</v>
      </c>
      <c r="J73" s="2">
        <f>-0.25 -78.58</f>
        <v>-78.83</v>
      </c>
      <c r="K73" s="10" t="s">
        <v>115</v>
      </c>
    </row>
    <row r="74" spans="1:11" ht="13.5" thickBot="1" x14ac:dyDescent="0.25">
      <c r="A74" s="11"/>
      <c r="B74" s="3" t="s">
        <v>336</v>
      </c>
      <c r="C74" s="3" t="s">
        <v>11</v>
      </c>
      <c r="D74" s="3" t="s">
        <v>337</v>
      </c>
      <c r="E74" s="3" t="s">
        <v>338</v>
      </c>
      <c r="F74" s="3" t="s">
        <v>339</v>
      </c>
      <c r="G74" s="3" t="s">
        <v>340</v>
      </c>
      <c r="H74" s="3" t="s">
        <v>341</v>
      </c>
      <c r="I74" s="3" t="s">
        <v>114</v>
      </c>
      <c r="J74" s="3" t="s">
        <v>342</v>
      </c>
      <c r="K74" s="12" t="s">
        <v>115</v>
      </c>
    </row>
    <row r="75" spans="1:11" ht="13.5" thickBot="1" x14ac:dyDescent="0.25">
      <c r="A75" s="9"/>
      <c r="B75" s="2" t="s">
        <v>343</v>
      </c>
      <c r="C75" s="2" t="s">
        <v>11</v>
      </c>
      <c r="D75" s="2" t="s">
        <v>344</v>
      </c>
      <c r="E75" s="2" t="s">
        <v>345</v>
      </c>
      <c r="F75" s="2" t="s">
        <v>67</v>
      </c>
      <c r="G75" s="2" t="s">
        <v>346</v>
      </c>
      <c r="H75" s="2" t="s">
        <v>347</v>
      </c>
      <c r="I75" s="2" t="s">
        <v>348</v>
      </c>
      <c r="J75" s="2" t="s">
        <v>349</v>
      </c>
      <c r="K75" s="10" t="s">
        <v>67</v>
      </c>
    </row>
    <row r="76" spans="1:11" ht="13.5" thickBot="1" x14ac:dyDescent="0.25">
      <c r="A76" s="11"/>
      <c r="B76" s="3" t="s">
        <v>350</v>
      </c>
      <c r="C76" s="3" t="s">
        <v>11</v>
      </c>
      <c r="D76" s="3" t="s">
        <v>351</v>
      </c>
      <c r="E76" s="3" t="s">
        <v>352</v>
      </c>
      <c r="F76" s="3" t="s">
        <v>353</v>
      </c>
      <c r="G76" s="3" t="s">
        <v>354</v>
      </c>
      <c r="H76" s="3" t="s">
        <v>355</v>
      </c>
      <c r="I76" s="3" t="s">
        <v>356</v>
      </c>
      <c r="J76" s="3" t="s">
        <v>357</v>
      </c>
      <c r="K76" s="12" t="s">
        <v>358</v>
      </c>
    </row>
    <row r="77" spans="1:11" ht="13.5" thickBot="1" x14ac:dyDescent="0.25">
      <c r="A77" s="9"/>
      <c r="B77" s="2" t="s">
        <v>359</v>
      </c>
      <c r="C77" s="2" t="s">
        <v>11</v>
      </c>
      <c r="D77" s="2" t="s">
        <v>360</v>
      </c>
      <c r="E77" s="2" t="s">
        <v>361</v>
      </c>
      <c r="F77" s="2" t="s">
        <v>362</v>
      </c>
      <c r="G77" s="2" t="s">
        <v>363</v>
      </c>
      <c r="H77" s="2" t="s">
        <v>364</v>
      </c>
      <c r="I77" s="2" t="s">
        <v>356</v>
      </c>
      <c r="J77" s="2" t="s">
        <v>365</v>
      </c>
      <c r="K77" s="10" t="s">
        <v>358</v>
      </c>
    </row>
    <row r="78" spans="1:11" ht="13.5" thickBot="1" x14ac:dyDescent="0.25">
      <c r="A78" s="11"/>
      <c r="B78" s="3" t="s">
        <v>366</v>
      </c>
      <c r="C78" s="3" t="s">
        <v>11</v>
      </c>
      <c r="D78" s="3" t="s">
        <v>367</v>
      </c>
      <c r="E78" s="3" t="s">
        <v>368</v>
      </c>
      <c r="F78" s="3" t="s">
        <v>369</v>
      </c>
      <c r="G78" s="3" t="s">
        <v>370</v>
      </c>
      <c r="H78" s="3" t="s">
        <v>371</v>
      </c>
      <c r="I78" s="3" t="s">
        <v>148</v>
      </c>
      <c r="J78" s="3" t="s">
        <v>372</v>
      </c>
      <c r="K78" s="12" t="s">
        <v>150</v>
      </c>
    </row>
    <row r="79" spans="1:11" ht="13.5" thickBot="1" x14ac:dyDescent="0.25">
      <c r="A79" s="9"/>
      <c r="B79" s="2" t="s">
        <v>373</v>
      </c>
      <c r="C79" s="2" t="s">
        <v>11</v>
      </c>
      <c r="D79" s="2" t="s">
        <v>367</v>
      </c>
      <c r="E79" s="2" t="s">
        <v>374</v>
      </c>
      <c r="F79" s="2" t="s">
        <v>375</v>
      </c>
      <c r="G79" s="2" t="s">
        <v>376</v>
      </c>
      <c r="H79" s="2" t="s">
        <v>371</v>
      </c>
      <c r="I79" s="2" t="s">
        <v>148</v>
      </c>
      <c r="J79" s="2" t="s">
        <v>377</v>
      </c>
      <c r="K79" s="10" t="s">
        <v>150</v>
      </c>
    </row>
    <row r="80" spans="1:11" ht="13.5" thickBot="1" x14ac:dyDescent="0.25">
      <c r="A80" s="11"/>
      <c r="B80" s="3" t="s">
        <v>378</v>
      </c>
      <c r="C80" s="3" t="s">
        <v>11</v>
      </c>
      <c r="D80" s="3" t="s">
        <v>367</v>
      </c>
      <c r="E80" s="3" t="s">
        <v>379</v>
      </c>
      <c r="F80" s="3" t="s">
        <v>380</v>
      </c>
      <c r="G80" s="3" t="s">
        <v>381</v>
      </c>
      <c r="H80" s="3" t="s">
        <v>371</v>
      </c>
      <c r="I80" s="3" t="s">
        <v>148</v>
      </c>
      <c r="J80" s="3" t="s">
        <v>382</v>
      </c>
      <c r="K80" s="12" t="s">
        <v>150</v>
      </c>
    </row>
    <row r="81" spans="1:11" ht="13.5" thickBot="1" x14ac:dyDescent="0.25">
      <c r="A81" s="9"/>
      <c r="B81" s="2" t="s">
        <v>383</v>
      </c>
      <c r="C81" s="2" t="s">
        <v>11</v>
      </c>
      <c r="D81" s="2" t="s">
        <v>367</v>
      </c>
      <c r="E81" s="2" t="s">
        <v>384</v>
      </c>
      <c r="F81" s="2" t="s">
        <v>385</v>
      </c>
      <c r="G81" s="2" t="s">
        <v>386</v>
      </c>
      <c r="H81" s="2" t="s">
        <v>371</v>
      </c>
      <c r="I81" s="2" t="s">
        <v>148</v>
      </c>
      <c r="J81" s="2" t="s">
        <v>387</v>
      </c>
      <c r="K81" s="10" t="s">
        <v>150</v>
      </c>
    </row>
    <row r="82" spans="1:11" ht="13.5" thickBot="1" x14ac:dyDescent="0.25">
      <c r="A82" s="11"/>
      <c r="B82" s="3" t="s">
        <v>388</v>
      </c>
      <c r="C82" s="3" t="s">
        <v>11</v>
      </c>
      <c r="D82" s="3" t="s">
        <v>367</v>
      </c>
      <c r="E82" s="3" t="s">
        <v>389</v>
      </c>
      <c r="F82" s="3" t="s">
        <v>390</v>
      </c>
      <c r="G82" s="3" t="s">
        <v>391</v>
      </c>
      <c r="H82" s="3" t="s">
        <v>371</v>
      </c>
      <c r="I82" s="3" t="s">
        <v>148</v>
      </c>
      <c r="J82" s="3" t="s">
        <v>392</v>
      </c>
      <c r="K82" s="12" t="s">
        <v>150</v>
      </c>
    </row>
    <row r="83" spans="1:11" ht="13.5" thickBot="1" x14ac:dyDescent="0.25">
      <c r="A83" s="9"/>
      <c r="B83" s="2" t="s">
        <v>393</v>
      </c>
      <c r="C83" s="2" t="s">
        <v>11</v>
      </c>
      <c r="D83" s="2" t="s">
        <v>394</v>
      </c>
      <c r="E83" s="2" t="s">
        <v>395</v>
      </c>
      <c r="F83" s="2" t="s">
        <v>396</v>
      </c>
      <c r="G83" s="2" t="s">
        <v>397</v>
      </c>
      <c r="H83" s="2" t="s">
        <v>398</v>
      </c>
      <c r="I83" s="2" t="s">
        <v>33</v>
      </c>
      <c r="J83" s="2" t="s">
        <v>399</v>
      </c>
      <c r="K83" s="10" t="s">
        <v>67</v>
      </c>
    </row>
    <row r="84" spans="1:11" ht="13.5" thickBot="1" x14ac:dyDescent="0.25">
      <c r="A84" s="11"/>
      <c r="B84" s="3" t="s">
        <v>400</v>
      </c>
      <c r="C84" s="3" t="s">
        <v>11</v>
      </c>
      <c r="D84" s="3" t="s">
        <v>401</v>
      </c>
      <c r="E84" s="3" t="s">
        <v>402</v>
      </c>
      <c r="F84" s="3" t="s">
        <v>403</v>
      </c>
      <c r="G84" s="3" t="s">
        <v>397</v>
      </c>
      <c r="H84" s="3" t="s">
        <v>398</v>
      </c>
      <c r="I84" s="3" t="s">
        <v>33</v>
      </c>
      <c r="J84" s="3" t="s">
        <v>404</v>
      </c>
      <c r="K84" s="12"/>
    </row>
    <row r="85" spans="1:11" ht="13.5" thickBot="1" x14ac:dyDescent="0.25">
      <c r="A85" s="9"/>
      <c r="B85" s="2" t="s">
        <v>405</v>
      </c>
      <c r="C85" s="2" t="s">
        <v>11</v>
      </c>
      <c r="D85" s="2" t="s">
        <v>406</v>
      </c>
      <c r="E85" s="2" t="s">
        <v>407</v>
      </c>
      <c r="F85" s="2" t="s">
        <v>408</v>
      </c>
      <c r="G85" s="2" t="s">
        <v>409</v>
      </c>
      <c r="H85" s="2" t="s">
        <v>410</v>
      </c>
      <c r="I85" s="2" t="s">
        <v>356</v>
      </c>
      <c r="J85" s="2" t="s">
        <v>411</v>
      </c>
      <c r="K85" s="10" t="s">
        <v>358</v>
      </c>
    </row>
    <row r="86" spans="1:11" ht="13.5" thickBot="1" x14ac:dyDescent="0.25">
      <c r="A86" s="11"/>
      <c r="B86" s="3" t="s">
        <v>412</v>
      </c>
      <c r="C86" s="3" t="s">
        <v>11</v>
      </c>
      <c r="D86" s="3" t="s">
        <v>413</v>
      </c>
      <c r="E86" s="3" t="s">
        <v>414</v>
      </c>
      <c r="F86" s="3" t="s">
        <v>415</v>
      </c>
      <c r="G86" s="3" t="s">
        <v>416</v>
      </c>
      <c r="H86" s="3" t="s">
        <v>417</v>
      </c>
      <c r="I86" s="3" t="s">
        <v>171</v>
      </c>
      <c r="J86" s="3" t="s">
        <v>418</v>
      </c>
      <c r="K86" s="12"/>
    </row>
    <row r="87" spans="1:11" ht="13.5" thickBot="1" x14ac:dyDescent="0.25">
      <c r="A87" s="9"/>
      <c r="B87" s="2" t="s">
        <v>419</v>
      </c>
      <c r="C87" s="2" t="s">
        <v>11</v>
      </c>
      <c r="D87" s="2" t="s">
        <v>420</v>
      </c>
      <c r="E87" s="2" t="s">
        <v>421</v>
      </c>
      <c r="F87" s="2" t="s">
        <v>422</v>
      </c>
      <c r="G87" s="2" t="s">
        <v>423</v>
      </c>
      <c r="H87" s="2" t="s">
        <v>424</v>
      </c>
      <c r="I87" s="2" t="s">
        <v>171</v>
      </c>
      <c r="J87" s="2" t="s">
        <v>425</v>
      </c>
      <c r="K87" s="10" t="s">
        <v>426</v>
      </c>
    </row>
    <row r="88" spans="1:11" ht="13.5" thickBot="1" x14ac:dyDescent="0.25">
      <c r="A88" s="11"/>
      <c r="B88" s="3" t="s">
        <v>427</v>
      </c>
      <c r="C88" s="3" t="s">
        <v>11</v>
      </c>
      <c r="D88" s="3" t="s">
        <v>428</v>
      </c>
      <c r="E88" s="3" t="s">
        <v>429</v>
      </c>
      <c r="F88" s="3" t="s">
        <v>430</v>
      </c>
      <c r="G88" s="3" t="s">
        <v>431</v>
      </c>
      <c r="H88" s="3" t="s">
        <v>432</v>
      </c>
      <c r="I88" s="3" t="s">
        <v>356</v>
      </c>
      <c r="J88" s="3" t="s">
        <v>433</v>
      </c>
      <c r="K88" s="12" t="s">
        <v>358</v>
      </c>
    </row>
    <row r="89" spans="1:11" ht="13.5" thickBot="1" x14ac:dyDescent="0.25">
      <c r="A89" s="9"/>
      <c r="B89" s="2" t="s">
        <v>434</v>
      </c>
      <c r="C89" s="2" t="s">
        <v>11</v>
      </c>
      <c r="D89" s="2" t="s">
        <v>435</v>
      </c>
      <c r="E89" s="2" t="s">
        <v>436</v>
      </c>
      <c r="F89" s="2" t="s">
        <v>67</v>
      </c>
      <c r="G89" s="2" t="s">
        <v>437</v>
      </c>
      <c r="H89" s="2" t="s">
        <v>438</v>
      </c>
      <c r="I89" s="2" t="s">
        <v>33</v>
      </c>
      <c r="J89" s="2" t="s">
        <v>439</v>
      </c>
      <c r="K89" s="10"/>
    </row>
    <row r="90" spans="1:11" ht="13.5" thickBot="1" x14ac:dyDescent="0.25">
      <c r="A90" s="11"/>
      <c r="B90" s="3" t="s">
        <v>440</v>
      </c>
      <c r="C90" s="3" t="s">
        <v>11</v>
      </c>
      <c r="D90" s="3" t="s">
        <v>441</v>
      </c>
      <c r="E90" s="3" t="s">
        <v>442</v>
      </c>
      <c r="F90" s="3" t="s">
        <v>443</v>
      </c>
      <c r="G90" s="3" t="s">
        <v>444</v>
      </c>
      <c r="H90" s="3" t="s">
        <v>444</v>
      </c>
      <c r="I90" s="3" t="s">
        <v>356</v>
      </c>
      <c r="J90" s="3" t="s">
        <v>445</v>
      </c>
      <c r="K90" s="12" t="s">
        <v>67</v>
      </c>
    </row>
    <row r="91" spans="1:11" ht="13.5" thickBot="1" x14ac:dyDescent="0.25">
      <c r="A91" s="9"/>
      <c r="B91" s="2" t="s">
        <v>440</v>
      </c>
      <c r="C91" s="2" t="s">
        <v>11</v>
      </c>
      <c r="D91" s="2" t="s">
        <v>441</v>
      </c>
      <c r="E91" s="2" t="s">
        <v>442</v>
      </c>
      <c r="F91" s="2" t="s">
        <v>443</v>
      </c>
      <c r="G91" s="2" t="s">
        <v>444</v>
      </c>
      <c r="H91" s="2" t="s">
        <v>444</v>
      </c>
      <c r="I91" s="2" t="s">
        <v>356</v>
      </c>
      <c r="J91" s="2" t="s">
        <v>445</v>
      </c>
      <c r="K91" s="10" t="s">
        <v>358</v>
      </c>
    </row>
    <row r="92" spans="1:11" ht="13.5" thickBot="1" x14ac:dyDescent="0.25">
      <c r="A92" s="11"/>
      <c r="B92" s="3" t="s">
        <v>446</v>
      </c>
      <c r="C92" s="3" t="s">
        <v>11</v>
      </c>
      <c r="D92" s="3" t="s">
        <v>447</v>
      </c>
      <c r="E92" s="3" t="s">
        <v>448</v>
      </c>
      <c r="F92" s="3" t="s">
        <v>449</v>
      </c>
      <c r="G92" s="3" t="s">
        <v>450</v>
      </c>
      <c r="H92" s="3" t="s">
        <v>451</v>
      </c>
      <c r="I92" s="3" t="s">
        <v>114</v>
      </c>
      <c r="J92" s="3" t="s">
        <v>452</v>
      </c>
      <c r="K92" s="12"/>
    </row>
    <row r="93" spans="1:11" ht="13.5" thickBot="1" x14ac:dyDescent="0.25">
      <c r="A93" s="9"/>
      <c r="B93" s="2" t="s">
        <v>453</v>
      </c>
      <c r="C93" s="2" t="s">
        <v>11</v>
      </c>
      <c r="D93" s="2" t="s">
        <v>454</v>
      </c>
      <c r="E93" s="2" t="s">
        <v>455</v>
      </c>
      <c r="F93" s="2" t="s">
        <v>456</v>
      </c>
      <c r="G93" s="2" t="s">
        <v>457</v>
      </c>
      <c r="H93" s="2" t="s">
        <v>458</v>
      </c>
      <c r="I93" s="2" t="s">
        <v>200</v>
      </c>
      <c r="J93" s="2" t="s">
        <v>457</v>
      </c>
      <c r="K93" s="10" t="s">
        <v>276</v>
      </c>
    </row>
    <row r="94" spans="1:11" ht="13.5" thickBot="1" x14ac:dyDescent="0.25">
      <c r="A94" s="11"/>
      <c r="B94" s="3" t="s">
        <v>453</v>
      </c>
      <c r="C94" s="3" t="s">
        <v>11</v>
      </c>
      <c r="D94" s="3" t="s">
        <v>454</v>
      </c>
      <c r="E94" s="3" t="s">
        <v>455</v>
      </c>
      <c r="F94" s="3" t="s">
        <v>456</v>
      </c>
      <c r="G94" s="3" t="s">
        <v>457</v>
      </c>
      <c r="H94" s="3" t="s">
        <v>458</v>
      </c>
      <c r="I94" s="3" t="s">
        <v>200</v>
      </c>
      <c r="J94" s="3" t="s">
        <v>457</v>
      </c>
      <c r="K94" s="12" t="s">
        <v>246</v>
      </c>
    </row>
    <row r="95" spans="1:11" ht="13.5" thickBot="1" x14ac:dyDescent="0.25">
      <c r="A95" s="9"/>
      <c r="B95" s="2" t="s">
        <v>459</v>
      </c>
      <c r="C95" s="2" t="s">
        <v>11</v>
      </c>
      <c r="D95" s="2" t="s">
        <v>460</v>
      </c>
      <c r="E95" s="2" t="s">
        <v>461</v>
      </c>
      <c r="F95" s="2" t="s">
        <v>462</v>
      </c>
      <c r="G95" s="2" t="s">
        <v>463</v>
      </c>
      <c r="H95" s="2" t="s">
        <v>464</v>
      </c>
      <c r="I95" s="2" t="s">
        <v>93</v>
      </c>
      <c r="J95" s="2" t="s">
        <v>465</v>
      </c>
      <c r="K95" s="10" t="s">
        <v>19</v>
      </c>
    </row>
    <row r="96" spans="1:11" ht="13.5" thickBot="1" x14ac:dyDescent="0.25">
      <c r="A96" s="11"/>
      <c r="B96" s="3" t="s">
        <v>466</v>
      </c>
      <c r="C96" s="3" t="s">
        <v>11</v>
      </c>
      <c r="D96" s="3" t="s">
        <v>467</v>
      </c>
      <c r="E96" s="3" t="s">
        <v>468</v>
      </c>
      <c r="F96" s="3" t="s">
        <v>469</v>
      </c>
      <c r="G96" s="3" t="s">
        <v>470</v>
      </c>
      <c r="H96" s="3" t="s">
        <v>471</v>
      </c>
      <c r="I96" s="3" t="s">
        <v>200</v>
      </c>
      <c r="J96" s="3" t="s">
        <v>472</v>
      </c>
      <c r="K96" s="12" t="s">
        <v>246</v>
      </c>
    </row>
    <row r="97" spans="1:11" ht="13.5" thickBot="1" x14ac:dyDescent="0.25">
      <c r="A97" s="9"/>
      <c r="B97" s="2" t="s">
        <v>473</v>
      </c>
      <c r="C97" s="2" t="s">
        <v>11</v>
      </c>
      <c r="D97" s="2" t="s">
        <v>474</v>
      </c>
      <c r="E97" s="2" t="s">
        <v>475</v>
      </c>
      <c r="F97" s="2" t="s">
        <v>476</v>
      </c>
      <c r="G97" s="2" t="s">
        <v>477</v>
      </c>
      <c r="H97" s="2" t="s">
        <v>478</v>
      </c>
      <c r="I97" s="2" t="s">
        <v>200</v>
      </c>
      <c r="J97" s="2" t="s">
        <v>479</v>
      </c>
      <c r="K97" s="10" t="s">
        <v>247</v>
      </c>
    </row>
    <row r="98" spans="1:11" ht="13.5" thickBot="1" x14ac:dyDescent="0.25">
      <c r="A98" s="11"/>
      <c r="B98" s="3" t="s">
        <v>473</v>
      </c>
      <c r="C98" s="3" t="s">
        <v>11</v>
      </c>
      <c r="D98" s="3" t="s">
        <v>474</v>
      </c>
      <c r="E98" s="3" t="s">
        <v>475</v>
      </c>
      <c r="F98" s="3" t="s">
        <v>476</v>
      </c>
      <c r="G98" s="3" t="s">
        <v>477</v>
      </c>
      <c r="H98" s="3" t="s">
        <v>478</v>
      </c>
      <c r="I98" s="3" t="s">
        <v>200</v>
      </c>
      <c r="J98" s="3" t="s">
        <v>479</v>
      </c>
      <c r="K98" s="12" t="s">
        <v>276</v>
      </c>
    </row>
    <row r="99" spans="1:11" ht="13.5" thickBot="1" x14ac:dyDescent="0.25">
      <c r="A99" s="9"/>
      <c r="B99" s="2" t="s">
        <v>473</v>
      </c>
      <c r="C99" s="2" t="s">
        <v>11</v>
      </c>
      <c r="D99" s="2" t="s">
        <v>474</v>
      </c>
      <c r="E99" s="2" t="s">
        <v>475</v>
      </c>
      <c r="F99" s="2" t="s">
        <v>476</v>
      </c>
      <c r="G99" s="2" t="s">
        <v>477</v>
      </c>
      <c r="H99" s="2" t="s">
        <v>478</v>
      </c>
      <c r="I99" s="2" t="s">
        <v>200</v>
      </c>
      <c r="J99" s="2" t="s">
        <v>479</v>
      </c>
      <c r="K99" s="10" t="s">
        <v>246</v>
      </c>
    </row>
    <row r="100" spans="1:11" ht="13.5" thickBot="1" x14ac:dyDescent="0.25">
      <c r="A100" s="11"/>
      <c r="B100" s="3" t="s">
        <v>480</v>
      </c>
      <c r="C100" s="3" t="s">
        <v>11</v>
      </c>
      <c r="D100" s="3" t="s">
        <v>481</v>
      </c>
      <c r="E100" s="3" t="s">
        <v>482</v>
      </c>
      <c r="F100" s="3" t="s">
        <v>483</v>
      </c>
      <c r="G100" s="3" t="s">
        <v>484</v>
      </c>
      <c r="H100" s="3" t="s">
        <v>485</v>
      </c>
      <c r="I100" s="3" t="s">
        <v>200</v>
      </c>
      <c r="J100" s="3" t="s">
        <v>486</v>
      </c>
      <c r="K100" s="12" t="s">
        <v>246</v>
      </c>
    </row>
    <row r="101" spans="1:11" ht="13.5" thickBot="1" x14ac:dyDescent="0.25">
      <c r="A101" s="9"/>
      <c r="B101" s="2" t="s">
        <v>480</v>
      </c>
      <c r="C101" s="2" t="s">
        <v>11</v>
      </c>
      <c r="D101" s="2" t="s">
        <v>481</v>
      </c>
      <c r="E101" s="2" t="s">
        <v>482</v>
      </c>
      <c r="F101" s="2" t="s">
        <v>483</v>
      </c>
      <c r="G101" s="2" t="s">
        <v>484</v>
      </c>
      <c r="H101" s="2" t="s">
        <v>485</v>
      </c>
      <c r="I101" s="2" t="s">
        <v>200</v>
      </c>
      <c r="J101" s="2" t="s">
        <v>486</v>
      </c>
      <c r="K101" s="10" t="s">
        <v>260</v>
      </c>
    </row>
    <row r="102" spans="1:11" ht="13.5" thickBot="1" x14ac:dyDescent="0.25">
      <c r="A102" s="11"/>
      <c r="B102" s="3" t="s">
        <v>487</v>
      </c>
      <c r="C102" s="3" t="s">
        <v>11</v>
      </c>
      <c r="D102" s="3" t="s">
        <v>278</v>
      </c>
      <c r="E102" s="3" t="s">
        <v>488</v>
      </c>
      <c r="F102" s="3" t="s">
        <v>489</v>
      </c>
      <c r="G102" s="3" t="s">
        <v>490</v>
      </c>
      <c r="H102" s="3" t="s">
        <v>491</v>
      </c>
      <c r="I102" s="3" t="s">
        <v>200</v>
      </c>
      <c r="J102" s="3" t="s">
        <v>492</v>
      </c>
      <c r="K102" s="12" t="s">
        <v>246</v>
      </c>
    </row>
    <row r="103" spans="1:11" ht="13.5" thickBot="1" x14ac:dyDescent="0.25">
      <c r="A103" s="9"/>
      <c r="B103" s="2" t="s">
        <v>487</v>
      </c>
      <c r="C103" s="2" t="s">
        <v>11</v>
      </c>
      <c r="D103" s="2" t="s">
        <v>278</v>
      </c>
      <c r="E103" s="2" t="s">
        <v>488</v>
      </c>
      <c r="F103" s="2" t="s">
        <v>489</v>
      </c>
      <c r="G103" s="2" t="s">
        <v>490</v>
      </c>
      <c r="H103" s="2" t="s">
        <v>491</v>
      </c>
      <c r="I103" s="2" t="s">
        <v>200</v>
      </c>
      <c r="J103" s="2" t="s">
        <v>492</v>
      </c>
      <c r="K103" s="10" t="s">
        <v>268</v>
      </c>
    </row>
    <row r="104" spans="1:11" ht="13.5" thickBot="1" x14ac:dyDescent="0.25">
      <c r="A104" s="11"/>
      <c r="B104" s="3" t="s">
        <v>487</v>
      </c>
      <c r="C104" s="3" t="s">
        <v>11</v>
      </c>
      <c r="D104" s="3" t="s">
        <v>278</v>
      </c>
      <c r="E104" s="3" t="s">
        <v>488</v>
      </c>
      <c r="F104" s="3" t="s">
        <v>489</v>
      </c>
      <c r="G104" s="3" t="s">
        <v>490</v>
      </c>
      <c r="H104" s="3" t="s">
        <v>491</v>
      </c>
      <c r="I104" s="3" t="s">
        <v>200</v>
      </c>
      <c r="J104" s="3" t="s">
        <v>492</v>
      </c>
      <c r="K104" s="12" t="s">
        <v>203</v>
      </c>
    </row>
    <row r="105" spans="1:11" ht="13.5" thickBot="1" x14ac:dyDescent="0.25">
      <c r="A105" s="9"/>
      <c r="B105" s="2" t="s">
        <v>493</v>
      </c>
      <c r="C105" s="2" t="s">
        <v>11</v>
      </c>
      <c r="D105" s="2" t="s">
        <v>494</v>
      </c>
      <c r="E105" s="2" t="s">
        <v>495</v>
      </c>
      <c r="F105" s="2" t="s">
        <v>496</v>
      </c>
      <c r="G105" s="2" t="s">
        <v>497</v>
      </c>
      <c r="H105" s="2" t="s">
        <v>498</v>
      </c>
      <c r="I105" s="2" t="s">
        <v>200</v>
      </c>
      <c r="J105" s="2" t="s">
        <v>499</v>
      </c>
      <c r="K105" s="10" t="s">
        <v>268</v>
      </c>
    </row>
    <row r="106" spans="1:11" ht="13.5" thickBot="1" x14ac:dyDescent="0.25">
      <c r="A106" s="11"/>
      <c r="B106" s="3" t="s">
        <v>493</v>
      </c>
      <c r="C106" s="3" t="s">
        <v>11</v>
      </c>
      <c r="D106" s="3" t="s">
        <v>494</v>
      </c>
      <c r="E106" s="3" t="s">
        <v>495</v>
      </c>
      <c r="F106" s="3" t="s">
        <v>496</v>
      </c>
      <c r="G106" s="3" t="s">
        <v>497</v>
      </c>
      <c r="H106" s="3" t="s">
        <v>498</v>
      </c>
      <c r="I106" s="3" t="s">
        <v>200</v>
      </c>
      <c r="J106" s="3" t="s">
        <v>499</v>
      </c>
      <c r="K106" s="12" t="s">
        <v>246</v>
      </c>
    </row>
    <row r="107" spans="1:11" ht="13.5" thickBot="1" x14ac:dyDescent="0.25">
      <c r="A107" s="9"/>
      <c r="B107" s="2" t="s">
        <v>493</v>
      </c>
      <c r="C107" s="2" t="s">
        <v>11</v>
      </c>
      <c r="D107" s="2" t="s">
        <v>494</v>
      </c>
      <c r="E107" s="2" t="s">
        <v>495</v>
      </c>
      <c r="F107" s="2" t="s">
        <v>496</v>
      </c>
      <c r="G107" s="2" t="s">
        <v>497</v>
      </c>
      <c r="H107" s="2" t="s">
        <v>498</v>
      </c>
      <c r="I107" s="2" t="s">
        <v>200</v>
      </c>
      <c r="J107" s="2" t="s">
        <v>499</v>
      </c>
      <c r="K107" s="10" t="s">
        <v>203</v>
      </c>
    </row>
    <row r="108" spans="1:11" ht="13.5" thickBot="1" x14ac:dyDescent="0.25">
      <c r="A108" s="11"/>
      <c r="B108" s="3" t="s">
        <v>500</v>
      </c>
      <c r="C108" s="3" t="s">
        <v>11</v>
      </c>
      <c r="D108" s="3" t="s">
        <v>501</v>
      </c>
      <c r="E108" s="3" t="s">
        <v>502</v>
      </c>
      <c r="F108" s="3" t="s">
        <v>503</v>
      </c>
      <c r="G108" s="3" t="s">
        <v>504</v>
      </c>
      <c r="H108" s="3" t="s">
        <v>505</v>
      </c>
      <c r="I108" s="3" t="s">
        <v>58</v>
      </c>
      <c r="J108" s="3" t="s">
        <v>506</v>
      </c>
      <c r="K108" s="12"/>
    </row>
    <row r="109" spans="1:11" ht="13.5" thickBot="1" x14ac:dyDescent="0.25">
      <c r="A109" s="9"/>
      <c r="B109" s="2" t="s">
        <v>507</v>
      </c>
      <c r="C109" s="2" t="s">
        <v>11</v>
      </c>
      <c r="D109" s="2" t="s">
        <v>508</v>
      </c>
      <c r="E109" s="2" t="s">
        <v>509</v>
      </c>
      <c r="F109" s="2" t="s">
        <v>510</v>
      </c>
      <c r="G109" s="2" t="s">
        <v>511</v>
      </c>
      <c r="H109" s="2" t="s">
        <v>512</v>
      </c>
      <c r="I109" s="2" t="s">
        <v>200</v>
      </c>
      <c r="J109" s="2" t="s">
        <v>513</v>
      </c>
      <c r="K109" s="10" t="s">
        <v>202</v>
      </c>
    </row>
    <row r="110" spans="1:11" ht="13.5" thickBot="1" x14ac:dyDescent="0.25">
      <c r="A110" s="11"/>
      <c r="B110" s="3" t="s">
        <v>507</v>
      </c>
      <c r="C110" s="3" t="s">
        <v>11</v>
      </c>
      <c r="D110" s="3" t="s">
        <v>508</v>
      </c>
      <c r="E110" s="3" t="s">
        <v>509</v>
      </c>
      <c r="F110" s="3" t="s">
        <v>510</v>
      </c>
      <c r="G110" s="3" t="s">
        <v>511</v>
      </c>
      <c r="H110" s="3" t="s">
        <v>512</v>
      </c>
      <c r="I110" s="3" t="s">
        <v>200</v>
      </c>
      <c r="J110" s="3" t="s">
        <v>513</v>
      </c>
      <c r="K110" s="12" t="s">
        <v>203</v>
      </c>
    </row>
    <row r="111" spans="1:11" ht="13.5" thickBot="1" x14ac:dyDescent="0.25">
      <c r="A111" s="9"/>
      <c r="B111" s="2" t="s">
        <v>507</v>
      </c>
      <c r="C111" s="2" t="s">
        <v>11</v>
      </c>
      <c r="D111" s="2" t="s">
        <v>508</v>
      </c>
      <c r="E111" s="2" t="s">
        <v>509</v>
      </c>
      <c r="F111" s="2" t="s">
        <v>510</v>
      </c>
      <c r="G111" s="2" t="s">
        <v>511</v>
      </c>
      <c r="H111" s="2" t="s">
        <v>512</v>
      </c>
      <c r="I111" s="2" t="s">
        <v>200</v>
      </c>
      <c r="J111" s="2" t="s">
        <v>513</v>
      </c>
      <c r="K111" s="10" t="s">
        <v>42</v>
      </c>
    </row>
    <row r="112" spans="1:11" ht="13.5" thickBot="1" x14ac:dyDescent="0.25">
      <c r="A112" s="11"/>
      <c r="B112" s="3" t="s">
        <v>514</v>
      </c>
      <c r="C112" s="3" t="s">
        <v>11</v>
      </c>
      <c r="D112" s="3" t="s">
        <v>515</v>
      </c>
      <c r="E112" s="3" t="s">
        <v>516</v>
      </c>
      <c r="F112" s="3" t="s">
        <v>517</v>
      </c>
      <c r="G112" s="3" t="s">
        <v>518</v>
      </c>
      <c r="H112" s="3" t="s">
        <v>519</v>
      </c>
      <c r="I112" s="3" t="s">
        <v>200</v>
      </c>
      <c r="J112" s="3" t="s">
        <v>520</v>
      </c>
      <c r="K112" s="12" t="s">
        <v>276</v>
      </c>
    </row>
    <row r="113" spans="1:11" ht="13.5" thickBot="1" x14ac:dyDescent="0.25">
      <c r="A113" s="9"/>
      <c r="B113" s="2" t="s">
        <v>514</v>
      </c>
      <c r="C113" s="2" t="s">
        <v>11</v>
      </c>
      <c r="D113" s="2" t="s">
        <v>515</v>
      </c>
      <c r="E113" s="2" t="s">
        <v>516</v>
      </c>
      <c r="F113" s="2" t="s">
        <v>517</v>
      </c>
      <c r="G113" s="2" t="s">
        <v>518</v>
      </c>
      <c r="H113" s="2" t="s">
        <v>519</v>
      </c>
      <c r="I113" s="2" t="s">
        <v>200</v>
      </c>
      <c r="J113" s="2" t="s">
        <v>520</v>
      </c>
      <c r="K113" s="10" t="s">
        <v>246</v>
      </c>
    </row>
    <row r="114" spans="1:11" ht="13.5" thickBot="1" x14ac:dyDescent="0.25">
      <c r="A114" s="11"/>
      <c r="B114" s="3" t="s">
        <v>521</v>
      </c>
      <c r="C114" s="3" t="s">
        <v>11</v>
      </c>
      <c r="D114" s="3" t="s">
        <v>522</v>
      </c>
      <c r="E114" s="3" t="s">
        <v>523</v>
      </c>
      <c r="F114" s="3" t="s">
        <v>524</v>
      </c>
      <c r="G114" s="3" t="s">
        <v>525</v>
      </c>
      <c r="H114" s="3" t="s">
        <v>526</v>
      </c>
      <c r="I114" s="3" t="s">
        <v>200</v>
      </c>
      <c r="J114" s="3" t="s">
        <v>527</v>
      </c>
      <c r="K114" s="12" t="s">
        <v>202</v>
      </c>
    </row>
    <row r="115" spans="1:11" ht="13.5" thickBot="1" x14ac:dyDescent="0.25">
      <c r="A115" s="9"/>
      <c r="B115" s="2" t="s">
        <v>521</v>
      </c>
      <c r="C115" s="2" t="s">
        <v>11</v>
      </c>
      <c r="D115" s="2" t="s">
        <v>522</v>
      </c>
      <c r="E115" s="2" t="s">
        <v>523</v>
      </c>
      <c r="F115" s="2" t="s">
        <v>524</v>
      </c>
      <c r="G115" s="2" t="s">
        <v>525</v>
      </c>
      <c r="H115" s="2" t="s">
        <v>526</v>
      </c>
      <c r="I115" s="2" t="s">
        <v>200</v>
      </c>
      <c r="J115" s="2" t="s">
        <v>527</v>
      </c>
      <c r="K115" s="10" t="s">
        <v>42</v>
      </c>
    </row>
    <row r="116" spans="1:11" ht="13.5" thickBot="1" x14ac:dyDescent="0.25">
      <c r="A116" s="11"/>
      <c r="B116" s="3" t="s">
        <v>521</v>
      </c>
      <c r="C116" s="3" t="s">
        <v>11</v>
      </c>
      <c r="D116" s="3" t="s">
        <v>522</v>
      </c>
      <c r="E116" s="3" t="s">
        <v>523</v>
      </c>
      <c r="F116" s="3" t="s">
        <v>524</v>
      </c>
      <c r="G116" s="3" t="s">
        <v>525</v>
      </c>
      <c r="H116" s="3" t="s">
        <v>526</v>
      </c>
      <c r="I116" s="3" t="s">
        <v>200</v>
      </c>
      <c r="J116" s="3" t="s">
        <v>527</v>
      </c>
      <c r="K116" s="12" t="s">
        <v>203</v>
      </c>
    </row>
    <row r="117" spans="1:11" ht="13.5" thickBot="1" x14ac:dyDescent="0.25">
      <c r="A117" s="9"/>
      <c r="B117" s="2" t="s">
        <v>528</v>
      </c>
      <c r="C117" s="2" t="s">
        <v>11</v>
      </c>
      <c r="D117" s="2" t="s">
        <v>529</v>
      </c>
      <c r="E117" s="2" t="s">
        <v>530</v>
      </c>
      <c r="F117" s="2" t="s">
        <v>531</v>
      </c>
      <c r="G117" s="2" t="s">
        <v>532</v>
      </c>
      <c r="H117" s="2" t="s">
        <v>533</v>
      </c>
      <c r="I117" s="2" t="s">
        <v>171</v>
      </c>
      <c r="J117" s="2" t="s">
        <v>534</v>
      </c>
      <c r="K117" s="10"/>
    </row>
    <row r="118" spans="1:11" ht="13.5" thickBot="1" x14ac:dyDescent="0.25">
      <c r="A118" s="11"/>
      <c r="B118" s="3" t="s">
        <v>535</v>
      </c>
      <c r="C118" s="3" t="s">
        <v>11</v>
      </c>
      <c r="D118" s="3" t="s">
        <v>536</v>
      </c>
      <c r="E118" s="3" t="s">
        <v>537</v>
      </c>
      <c r="F118" s="3" t="s">
        <v>538</v>
      </c>
      <c r="G118" s="3" t="s">
        <v>539</v>
      </c>
      <c r="H118" s="3" t="s">
        <v>540</v>
      </c>
      <c r="I118" s="3" t="s">
        <v>200</v>
      </c>
      <c r="J118" s="3" t="s">
        <v>541</v>
      </c>
      <c r="K118" s="12" t="s">
        <v>203</v>
      </c>
    </row>
    <row r="119" spans="1:11" ht="13.5" thickBot="1" x14ac:dyDescent="0.25">
      <c r="A119" s="9"/>
      <c r="B119" s="2" t="s">
        <v>535</v>
      </c>
      <c r="C119" s="2" t="s">
        <v>11</v>
      </c>
      <c r="D119" s="2" t="s">
        <v>536</v>
      </c>
      <c r="E119" s="2" t="s">
        <v>537</v>
      </c>
      <c r="F119" s="2" t="s">
        <v>538</v>
      </c>
      <c r="G119" s="2" t="s">
        <v>539</v>
      </c>
      <c r="H119" s="2" t="s">
        <v>540</v>
      </c>
      <c r="I119" s="2" t="s">
        <v>200</v>
      </c>
      <c r="J119" s="2" t="s">
        <v>541</v>
      </c>
      <c r="K119" s="10" t="s">
        <v>268</v>
      </c>
    </row>
    <row r="120" spans="1:11" ht="13.5" thickBot="1" x14ac:dyDescent="0.25">
      <c r="A120" s="11"/>
      <c r="B120" s="3" t="s">
        <v>535</v>
      </c>
      <c r="C120" s="3" t="s">
        <v>11</v>
      </c>
      <c r="D120" s="3" t="s">
        <v>536</v>
      </c>
      <c r="E120" s="3" t="s">
        <v>537</v>
      </c>
      <c r="F120" s="3" t="s">
        <v>538</v>
      </c>
      <c r="G120" s="3" t="s">
        <v>539</v>
      </c>
      <c r="H120" s="3" t="s">
        <v>540</v>
      </c>
      <c r="I120" s="3" t="s">
        <v>200</v>
      </c>
      <c r="J120" s="3" t="s">
        <v>541</v>
      </c>
      <c r="K120" s="12" t="s">
        <v>246</v>
      </c>
    </row>
    <row r="121" spans="1:11" ht="13.5" thickBot="1" x14ac:dyDescent="0.25">
      <c r="A121" s="9"/>
      <c r="B121" s="2" t="s">
        <v>542</v>
      </c>
      <c r="C121" s="2" t="s">
        <v>11</v>
      </c>
      <c r="D121" s="2" t="s">
        <v>543</v>
      </c>
      <c r="E121" s="2" t="s">
        <v>544</v>
      </c>
      <c r="F121" s="2" t="s">
        <v>545</v>
      </c>
      <c r="G121" s="2" t="s">
        <v>546</v>
      </c>
      <c r="H121" s="2" t="s">
        <v>547</v>
      </c>
      <c r="I121" s="2" t="s">
        <v>200</v>
      </c>
      <c r="J121" s="2" t="s">
        <v>548</v>
      </c>
      <c r="K121" s="10" t="s">
        <v>203</v>
      </c>
    </row>
    <row r="122" spans="1:11" ht="13.5" thickBot="1" x14ac:dyDescent="0.25">
      <c r="A122" s="11"/>
      <c r="B122" s="3" t="s">
        <v>542</v>
      </c>
      <c r="C122" s="3" t="s">
        <v>11</v>
      </c>
      <c r="D122" s="3" t="s">
        <v>543</v>
      </c>
      <c r="E122" s="3" t="s">
        <v>544</v>
      </c>
      <c r="F122" s="3" t="s">
        <v>545</v>
      </c>
      <c r="G122" s="3" t="s">
        <v>546</v>
      </c>
      <c r="H122" s="3" t="s">
        <v>547</v>
      </c>
      <c r="I122" s="3" t="s">
        <v>200</v>
      </c>
      <c r="J122" s="3" t="s">
        <v>548</v>
      </c>
      <c r="K122" s="12" t="s">
        <v>268</v>
      </c>
    </row>
    <row r="123" spans="1:11" ht="13.5" thickBot="1" x14ac:dyDescent="0.25">
      <c r="A123" s="9"/>
      <c r="B123" s="2" t="s">
        <v>542</v>
      </c>
      <c r="C123" s="2" t="s">
        <v>11</v>
      </c>
      <c r="D123" s="2" t="s">
        <v>543</v>
      </c>
      <c r="E123" s="2" t="s">
        <v>544</v>
      </c>
      <c r="F123" s="2" t="s">
        <v>545</v>
      </c>
      <c r="G123" s="2" t="s">
        <v>546</v>
      </c>
      <c r="H123" s="2" t="s">
        <v>547</v>
      </c>
      <c r="I123" s="2" t="s">
        <v>200</v>
      </c>
      <c r="J123" s="2" t="s">
        <v>548</v>
      </c>
      <c r="K123" s="10" t="s">
        <v>246</v>
      </c>
    </row>
    <row r="124" spans="1:11" ht="13.5" thickBot="1" x14ac:dyDescent="0.25">
      <c r="A124" s="11"/>
      <c r="B124" s="3" t="s">
        <v>542</v>
      </c>
      <c r="C124" s="3" t="s">
        <v>11</v>
      </c>
      <c r="D124" s="3" t="s">
        <v>543</v>
      </c>
      <c r="E124" s="3" t="s">
        <v>544</v>
      </c>
      <c r="F124" s="3" t="s">
        <v>545</v>
      </c>
      <c r="G124" s="3" t="s">
        <v>546</v>
      </c>
      <c r="H124" s="3" t="s">
        <v>547</v>
      </c>
      <c r="I124" s="3" t="s">
        <v>200</v>
      </c>
      <c r="J124" s="3" t="s">
        <v>548</v>
      </c>
      <c r="K124" s="12" t="s">
        <v>202</v>
      </c>
    </row>
    <row r="125" spans="1:11" ht="13.5" thickBot="1" x14ac:dyDescent="0.25">
      <c r="A125" s="9"/>
      <c r="B125" s="2" t="s">
        <v>549</v>
      </c>
      <c r="C125" s="2" t="s">
        <v>11</v>
      </c>
      <c r="D125" s="2" t="s">
        <v>550</v>
      </c>
      <c r="E125" s="2" t="s">
        <v>551</v>
      </c>
      <c r="F125" s="2" t="s">
        <v>552</v>
      </c>
      <c r="G125" s="2" t="s">
        <v>553</v>
      </c>
      <c r="H125" s="2" t="s">
        <v>554</v>
      </c>
      <c r="I125" s="2" t="s">
        <v>58</v>
      </c>
      <c r="J125" s="2" t="s">
        <v>555</v>
      </c>
      <c r="K125" s="10" t="s">
        <v>42</v>
      </c>
    </row>
    <row r="126" spans="1:11" ht="13.5" thickBot="1" x14ac:dyDescent="0.25">
      <c r="A126" s="11"/>
      <c r="B126" s="3" t="s">
        <v>549</v>
      </c>
      <c r="C126" s="3" t="s">
        <v>11</v>
      </c>
      <c r="D126" s="3" t="s">
        <v>550</v>
      </c>
      <c r="E126" s="3" t="s">
        <v>551</v>
      </c>
      <c r="F126" s="3" t="s">
        <v>552</v>
      </c>
      <c r="G126" s="3" t="s">
        <v>553</v>
      </c>
      <c r="H126" s="3" t="s">
        <v>554</v>
      </c>
      <c r="I126" s="3" t="s">
        <v>58</v>
      </c>
      <c r="J126" s="3" t="s">
        <v>555</v>
      </c>
      <c r="K126" s="12" t="s">
        <v>202</v>
      </c>
    </row>
    <row r="127" spans="1:11" ht="13.5" thickBot="1" x14ac:dyDescent="0.25">
      <c r="A127" s="9"/>
      <c r="B127" s="2" t="s">
        <v>556</v>
      </c>
      <c r="C127" s="2" t="s">
        <v>11</v>
      </c>
      <c r="D127" s="2" t="s">
        <v>557</v>
      </c>
      <c r="E127" s="2" t="s">
        <v>558</v>
      </c>
      <c r="F127" s="2" t="s">
        <v>559</v>
      </c>
      <c r="G127" s="2" t="s">
        <v>560</v>
      </c>
      <c r="H127" s="2" t="s">
        <v>561</v>
      </c>
      <c r="I127" s="2" t="s">
        <v>348</v>
      </c>
      <c r="J127" s="2" t="s">
        <v>562</v>
      </c>
      <c r="K127" s="10"/>
    </row>
    <row r="128" spans="1:11" ht="13.5" thickBot="1" x14ac:dyDescent="0.25">
      <c r="A128" s="11"/>
      <c r="B128" s="3" t="s">
        <v>563</v>
      </c>
      <c r="C128" s="3" t="s">
        <v>11</v>
      </c>
      <c r="D128" s="3" t="s">
        <v>564</v>
      </c>
      <c r="E128" s="3" t="s">
        <v>565</v>
      </c>
      <c r="F128" s="3" t="s">
        <v>566</v>
      </c>
      <c r="G128" s="3" t="s">
        <v>567</v>
      </c>
      <c r="H128" s="3" t="s">
        <v>568</v>
      </c>
      <c r="I128" s="3" t="s">
        <v>17</v>
      </c>
      <c r="J128" s="3" t="s">
        <v>569</v>
      </c>
      <c r="K128" s="12"/>
    </row>
    <row r="129" spans="1:11" ht="13.5" thickBot="1" x14ac:dyDescent="0.25">
      <c r="A129" s="9"/>
      <c r="B129" s="2" t="s">
        <v>570</v>
      </c>
      <c r="C129" s="2" t="s">
        <v>11</v>
      </c>
      <c r="D129" s="2" t="s">
        <v>571</v>
      </c>
      <c r="E129" s="2" t="s">
        <v>572</v>
      </c>
      <c r="F129" s="2" t="s">
        <v>573</v>
      </c>
      <c r="G129" s="2" t="s">
        <v>574</v>
      </c>
      <c r="H129" s="2" t="s">
        <v>575</v>
      </c>
      <c r="I129" s="2" t="s">
        <v>17</v>
      </c>
      <c r="J129" s="2" t="s">
        <v>576</v>
      </c>
      <c r="K129" s="10" t="s">
        <v>193</v>
      </c>
    </row>
    <row r="130" spans="1:11" ht="13.5" thickBot="1" x14ac:dyDescent="0.25">
      <c r="A130" s="11"/>
      <c r="B130" s="3" t="s">
        <v>570</v>
      </c>
      <c r="C130" s="3" t="s">
        <v>11</v>
      </c>
      <c r="D130" s="3" t="s">
        <v>571</v>
      </c>
      <c r="E130" s="3" t="s">
        <v>572</v>
      </c>
      <c r="F130" s="3" t="s">
        <v>573</v>
      </c>
      <c r="G130" s="3" t="s">
        <v>574</v>
      </c>
      <c r="H130" s="3" t="s">
        <v>575</v>
      </c>
      <c r="I130" s="3" t="s">
        <v>17</v>
      </c>
      <c r="J130" s="3" t="s">
        <v>576</v>
      </c>
      <c r="K130" s="12" t="s">
        <v>19</v>
      </c>
    </row>
    <row r="131" spans="1:11" ht="13.5" thickBot="1" x14ac:dyDescent="0.25">
      <c r="A131" s="9"/>
      <c r="B131" s="2" t="s">
        <v>577</v>
      </c>
      <c r="C131" s="2" t="s">
        <v>11</v>
      </c>
      <c r="D131" s="2" t="s">
        <v>578</v>
      </c>
      <c r="E131" s="2" t="s">
        <v>579</v>
      </c>
      <c r="F131" s="2" t="s">
        <v>580</v>
      </c>
      <c r="G131" s="2" t="s">
        <v>581</v>
      </c>
      <c r="H131" s="2" t="s">
        <v>582</v>
      </c>
      <c r="I131" s="2" t="s">
        <v>348</v>
      </c>
      <c r="J131" s="2" t="s">
        <v>583</v>
      </c>
      <c r="K131" s="10" t="s">
        <v>584</v>
      </c>
    </row>
    <row r="132" spans="1:11" ht="13.5" thickBot="1" x14ac:dyDescent="0.25">
      <c r="A132" s="11"/>
      <c r="B132" s="3" t="s">
        <v>585</v>
      </c>
      <c r="C132" s="3" t="s">
        <v>586</v>
      </c>
      <c r="D132" s="3" t="s">
        <v>587</v>
      </c>
      <c r="E132" s="3" t="s">
        <v>588</v>
      </c>
      <c r="F132" s="3" t="s">
        <v>589</v>
      </c>
      <c r="G132" s="3" t="s">
        <v>590</v>
      </c>
      <c r="H132" s="3" t="s">
        <v>48</v>
      </c>
      <c r="I132" s="3" t="s">
        <v>49</v>
      </c>
      <c r="J132" s="3" t="s">
        <v>67</v>
      </c>
      <c r="K132" s="12" t="s">
        <v>67</v>
      </c>
    </row>
    <row r="133" spans="1:11" ht="13.5" thickBot="1" x14ac:dyDescent="0.25">
      <c r="A133" s="9"/>
      <c r="B133" s="2" t="s">
        <v>591</v>
      </c>
      <c r="C133" s="2" t="s">
        <v>586</v>
      </c>
      <c r="D133" s="2" t="s">
        <v>592</v>
      </c>
      <c r="E133" s="2" t="s">
        <v>593</v>
      </c>
      <c r="F133" s="2" t="s">
        <v>592</v>
      </c>
      <c r="G133" s="2" t="s">
        <v>590</v>
      </c>
      <c r="H133" s="2" t="s">
        <v>48</v>
      </c>
      <c r="I133" s="2" t="s">
        <v>49</v>
      </c>
      <c r="J133" s="2" t="s">
        <v>67</v>
      </c>
      <c r="K133" s="10" t="s">
        <v>67</v>
      </c>
    </row>
    <row r="134" spans="1:11" ht="13.5" thickBot="1" x14ac:dyDescent="0.25">
      <c r="A134" s="11"/>
      <c r="B134" s="3" t="s">
        <v>594</v>
      </c>
      <c r="C134" s="3" t="s">
        <v>586</v>
      </c>
      <c r="D134" s="3" t="s">
        <v>595</v>
      </c>
      <c r="E134" s="3" t="s">
        <v>596</v>
      </c>
      <c r="F134" s="3" t="s">
        <v>595</v>
      </c>
      <c r="G134" s="3" t="s">
        <v>597</v>
      </c>
      <c r="H134" s="3" t="s">
        <v>48</v>
      </c>
      <c r="I134" s="3" t="s">
        <v>49</v>
      </c>
      <c r="J134" s="3" t="s">
        <v>67</v>
      </c>
      <c r="K134" s="12" t="s">
        <v>67</v>
      </c>
    </row>
    <row r="135" spans="1:11" ht="13.5" thickBot="1" x14ac:dyDescent="0.25">
      <c r="A135" s="9"/>
      <c r="B135" s="2" t="s">
        <v>598</v>
      </c>
      <c r="C135" s="2" t="s">
        <v>586</v>
      </c>
      <c r="D135" s="2" t="s">
        <v>144</v>
      </c>
      <c r="E135" s="2" t="s">
        <v>599</v>
      </c>
      <c r="F135" s="2" t="s">
        <v>144</v>
      </c>
      <c r="G135" s="2" t="s">
        <v>67</v>
      </c>
      <c r="H135" s="2" t="s">
        <v>147</v>
      </c>
      <c r="I135" s="2" t="s">
        <v>148</v>
      </c>
      <c r="J135" s="2" t="s">
        <v>67</v>
      </c>
      <c r="K135" s="10" t="s">
        <v>67</v>
      </c>
    </row>
    <row r="136" spans="1:11" ht="13.5" thickBot="1" x14ac:dyDescent="0.25">
      <c r="A136" s="11"/>
      <c r="B136" s="3" t="s">
        <v>600</v>
      </c>
      <c r="C136" s="3" t="s">
        <v>586</v>
      </c>
      <c r="D136" s="3" t="s">
        <v>601</v>
      </c>
      <c r="E136" s="3" t="s">
        <v>602</v>
      </c>
      <c r="F136" s="3" t="s">
        <v>603</v>
      </c>
      <c r="G136" s="3" t="s">
        <v>604</v>
      </c>
      <c r="H136" s="3" t="s">
        <v>199</v>
      </c>
      <c r="I136" s="3" t="s">
        <v>200</v>
      </c>
      <c r="J136" s="3" t="s">
        <v>605</v>
      </c>
      <c r="K136" s="12" t="s">
        <v>203</v>
      </c>
    </row>
    <row r="137" spans="1:11" ht="13.5" thickBot="1" x14ac:dyDescent="0.25">
      <c r="A137" s="9"/>
      <c r="B137" s="2" t="s">
        <v>606</v>
      </c>
      <c r="C137" s="2" t="s">
        <v>586</v>
      </c>
      <c r="D137" s="2" t="s">
        <v>607</v>
      </c>
      <c r="E137" s="2" t="s">
        <v>608</v>
      </c>
      <c r="F137" s="2" t="s">
        <v>609</v>
      </c>
      <c r="G137" s="2" t="s">
        <v>610</v>
      </c>
      <c r="H137" s="2" t="s">
        <v>611</v>
      </c>
      <c r="I137" s="2" t="s">
        <v>171</v>
      </c>
      <c r="J137" s="2" t="s">
        <v>612</v>
      </c>
      <c r="K137" s="10"/>
    </row>
    <row r="138" spans="1:11" ht="13.5" thickBot="1" x14ac:dyDescent="0.25">
      <c r="A138" s="11"/>
      <c r="B138" s="3" t="s">
        <v>613</v>
      </c>
      <c r="C138" s="3" t="s">
        <v>586</v>
      </c>
      <c r="D138" s="3" t="s">
        <v>614</v>
      </c>
      <c r="E138" s="3" t="s">
        <v>615</v>
      </c>
      <c r="F138" s="3" t="s">
        <v>616</v>
      </c>
      <c r="G138" s="3" t="s">
        <v>617</v>
      </c>
      <c r="H138" s="3" t="s">
        <v>410</v>
      </c>
      <c r="I138" s="3" t="s">
        <v>356</v>
      </c>
      <c r="J138" s="3" t="s">
        <v>618</v>
      </c>
      <c r="K138" s="12" t="s">
        <v>358</v>
      </c>
    </row>
    <row r="139" spans="1:11" ht="13.5" thickBot="1" x14ac:dyDescent="0.25">
      <c r="A139" s="9"/>
      <c r="B139" s="2" t="s">
        <v>619</v>
      </c>
      <c r="C139" s="2" t="s">
        <v>586</v>
      </c>
      <c r="D139" s="2" t="s">
        <v>620</v>
      </c>
      <c r="E139" s="2" t="s">
        <v>621</v>
      </c>
      <c r="F139" s="2" t="s">
        <v>622</v>
      </c>
      <c r="G139" s="2" t="s">
        <v>623</v>
      </c>
      <c r="H139" s="2" t="s">
        <v>611</v>
      </c>
      <c r="I139" s="2" t="s">
        <v>171</v>
      </c>
      <c r="J139" s="2" t="s">
        <v>624</v>
      </c>
      <c r="K139" s="10"/>
    </row>
    <row r="140" spans="1:11" ht="13.5" thickBot="1" x14ac:dyDescent="0.25">
      <c r="A140" s="11"/>
      <c r="B140" s="3" t="s">
        <v>625</v>
      </c>
      <c r="C140" s="3" t="s">
        <v>586</v>
      </c>
      <c r="D140" s="3" t="s">
        <v>626</v>
      </c>
      <c r="E140" s="3" t="s">
        <v>627</v>
      </c>
      <c r="F140" s="3" t="s">
        <v>628</v>
      </c>
      <c r="G140" s="3" t="s">
        <v>629</v>
      </c>
      <c r="H140" s="3" t="s">
        <v>355</v>
      </c>
      <c r="I140" s="3" t="s">
        <v>356</v>
      </c>
      <c r="J140" s="3" t="s">
        <v>630</v>
      </c>
      <c r="K140" s="12"/>
    </row>
    <row r="141" spans="1:11" ht="13.5" thickBot="1" x14ac:dyDescent="0.25">
      <c r="A141" s="9"/>
      <c r="B141" s="2" t="s">
        <v>631</v>
      </c>
      <c r="C141" s="2" t="s">
        <v>586</v>
      </c>
      <c r="D141" s="2" t="s">
        <v>632</v>
      </c>
      <c r="E141" s="2" t="s">
        <v>633</v>
      </c>
      <c r="F141" s="2" t="s">
        <v>634</v>
      </c>
      <c r="G141" s="2" t="s">
        <v>635</v>
      </c>
      <c r="H141" s="2" t="s">
        <v>48</v>
      </c>
      <c r="I141" s="2" t="s">
        <v>49</v>
      </c>
      <c r="J141" s="2" t="s">
        <v>636</v>
      </c>
      <c r="K141" s="10"/>
    </row>
    <row r="142" spans="1:11" ht="13.5" thickBot="1" x14ac:dyDescent="0.25">
      <c r="A142" s="11"/>
      <c r="B142" s="3" t="s">
        <v>637</v>
      </c>
      <c r="C142" s="3" t="s">
        <v>586</v>
      </c>
      <c r="D142" s="3" t="s">
        <v>638</v>
      </c>
      <c r="E142" s="3" t="s">
        <v>639</v>
      </c>
      <c r="F142" s="3" t="s">
        <v>640</v>
      </c>
      <c r="G142" s="3" t="s">
        <v>641</v>
      </c>
      <c r="H142" s="3" t="s">
        <v>611</v>
      </c>
      <c r="I142" s="3" t="s">
        <v>171</v>
      </c>
      <c r="J142" s="3" t="s">
        <v>642</v>
      </c>
      <c r="K142" s="12" t="s">
        <v>643</v>
      </c>
    </row>
    <row r="143" spans="1:11" ht="13.5" thickBot="1" x14ac:dyDescent="0.25">
      <c r="A143" s="9"/>
      <c r="B143" s="2" t="s">
        <v>637</v>
      </c>
      <c r="C143" s="2" t="s">
        <v>586</v>
      </c>
      <c r="D143" s="2" t="s">
        <v>638</v>
      </c>
      <c r="E143" s="2" t="s">
        <v>639</v>
      </c>
      <c r="F143" s="2" t="s">
        <v>640</v>
      </c>
      <c r="G143" s="2" t="s">
        <v>641</v>
      </c>
      <c r="H143" s="2" t="s">
        <v>611</v>
      </c>
      <c r="I143" s="2" t="s">
        <v>171</v>
      </c>
      <c r="J143" s="2" t="s">
        <v>642</v>
      </c>
      <c r="K143" s="10" t="s">
        <v>426</v>
      </c>
    </row>
    <row r="144" spans="1:11" ht="13.5" thickBot="1" x14ac:dyDescent="0.25">
      <c r="A144" s="11"/>
      <c r="B144" s="3" t="s">
        <v>637</v>
      </c>
      <c r="C144" s="3" t="s">
        <v>586</v>
      </c>
      <c r="D144" s="3" t="s">
        <v>638</v>
      </c>
      <c r="E144" s="3" t="s">
        <v>639</v>
      </c>
      <c r="F144" s="3" t="s">
        <v>640</v>
      </c>
      <c r="G144" s="3" t="s">
        <v>641</v>
      </c>
      <c r="H144" s="3" t="s">
        <v>611</v>
      </c>
      <c r="I144" s="3" t="s">
        <v>171</v>
      </c>
      <c r="J144" s="3" t="s">
        <v>642</v>
      </c>
      <c r="K144" s="12" t="s">
        <v>644</v>
      </c>
    </row>
    <row r="145" spans="1:11" ht="13.5" thickBot="1" x14ac:dyDescent="0.25">
      <c r="A145" s="9"/>
      <c r="B145" s="2" t="s">
        <v>645</v>
      </c>
      <c r="C145" s="2" t="s">
        <v>586</v>
      </c>
      <c r="D145" s="2" t="s">
        <v>646</v>
      </c>
      <c r="E145" s="2" t="s">
        <v>647</v>
      </c>
      <c r="F145" s="2" t="s">
        <v>648</v>
      </c>
      <c r="G145" s="2" t="s">
        <v>641</v>
      </c>
      <c r="H145" s="2" t="s">
        <v>611</v>
      </c>
      <c r="I145" s="2" t="s">
        <v>171</v>
      </c>
      <c r="J145" s="2" t="s">
        <v>649</v>
      </c>
      <c r="K145" s="10" t="s">
        <v>643</v>
      </c>
    </row>
    <row r="146" spans="1:11" ht="13.5" thickBot="1" x14ac:dyDescent="0.25">
      <c r="A146" s="11"/>
      <c r="B146" s="3" t="s">
        <v>645</v>
      </c>
      <c r="C146" s="3" t="s">
        <v>586</v>
      </c>
      <c r="D146" s="3" t="s">
        <v>646</v>
      </c>
      <c r="E146" s="3" t="s">
        <v>647</v>
      </c>
      <c r="F146" s="3" t="s">
        <v>648</v>
      </c>
      <c r="G146" s="3" t="s">
        <v>641</v>
      </c>
      <c r="H146" s="3" t="s">
        <v>611</v>
      </c>
      <c r="I146" s="3" t="s">
        <v>171</v>
      </c>
      <c r="J146" s="3" t="s">
        <v>649</v>
      </c>
      <c r="K146" s="12" t="s">
        <v>426</v>
      </c>
    </row>
    <row r="147" spans="1:11" ht="13.5" thickBot="1" x14ac:dyDescent="0.25">
      <c r="A147" s="9"/>
      <c r="B147" s="2" t="s">
        <v>650</v>
      </c>
      <c r="C147" s="2" t="s">
        <v>586</v>
      </c>
      <c r="D147" s="2" t="s">
        <v>651</v>
      </c>
      <c r="E147" s="2" t="s">
        <v>652</v>
      </c>
      <c r="F147" s="2" t="s">
        <v>653</v>
      </c>
      <c r="G147" s="2" t="s">
        <v>654</v>
      </c>
      <c r="H147" s="2" t="s">
        <v>371</v>
      </c>
      <c r="I147" s="2" t="s">
        <v>148</v>
      </c>
      <c r="J147" s="2" t="s">
        <v>655</v>
      </c>
      <c r="K147" s="10"/>
    </row>
    <row r="148" spans="1:11" ht="13.5" thickBot="1" x14ac:dyDescent="0.25">
      <c r="A148" s="11"/>
      <c r="B148" s="3" t="s">
        <v>656</v>
      </c>
      <c r="C148" s="3" t="s">
        <v>586</v>
      </c>
      <c r="D148" s="3" t="s">
        <v>657</v>
      </c>
      <c r="E148" s="3" t="s">
        <v>658</v>
      </c>
      <c r="F148" s="3" t="s">
        <v>659</v>
      </c>
      <c r="G148" s="3" t="s">
        <v>660</v>
      </c>
      <c r="H148" s="3" t="s">
        <v>611</v>
      </c>
      <c r="I148" s="3" t="s">
        <v>171</v>
      </c>
      <c r="J148" s="3" t="s">
        <v>661</v>
      </c>
      <c r="K148" s="12"/>
    </row>
    <row r="149" spans="1:11" ht="13.5" thickBot="1" x14ac:dyDescent="0.25">
      <c r="A149" s="9"/>
      <c r="B149" s="2" t="s">
        <v>662</v>
      </c>
      <c r="C149" s="2" t="s">
        <v>586</v>
      </c>
      <c r="D149" s="2" t="s">
        <v>663</v>
      </c>
      <c r="E149" s="2" t="s">
        <v>664</v>
      </c>
      <c r="F149" s="2" t="s">
        <v>665</v>
      </c>
      <c r="G149" s="2" t="s">
        <v>666</v>
      </c>
      <c r="H149" s="2" t="s">
        <v>65</v>
      </c>
      <c r="I149" s="2" t="s">
        <v>49</v>
      </c>
      <c r="J149" s="2" t="s">
        <v>667</v>
      </c>
      <c r="K149" s="10"/>
    </row>
    <row r="150" spans="1:11" ht="13.5" thickBot="1" x14ac:dyDescent="0.25">
      <c r="A150" s="11"/>
      <c r="B150" s="3" t="s">
        <v>662</v>
      </c>
      <c r="C150" s="3" t="s">
        <v>586</v>
      </c>
      <c r="D150" s="3" t="s">
        <v>663</v>
      </c>
      <c r="E150" s="3" t="s">
        <v>668</v>
      </c>
      <c r="F150" s="3" t="s">
        <v>665</v>
      </c>
      <c r="G150" s="3" t="s">
        <v>669</v>
      </c>
      <c r="H150" s="3" t="s">
        <v>65</v>
      </c>
      <c r="I150" s="3" t="s">
        <v>49</v>
      </c>
      <c r="J150" s="3" t="s">
        <v>670</v>
      </c>
      <c r="K150" s="12" t="s">
        <v>67</v>
      </c>
    </row>
    <row r="151" spans="1:11" ht="13.5" thickBot="1" x14ac:dyDescent="0.25">
      <c r="A151" s="9"/>
      <c r="B151" s="2" t="s">
        <v>662</v>
      </c>
      <c r="C151" s="2" t="s">
        <v>586</v>
      </c>
      <c r="D151" s="2" t="s">
        <v>663</v>
      </c>
      <c r="E151" s="2" t="s">
        <v>668</v>
      </c>
      <c r="F151" s="2" t="s">
        <v>671</v>
      </c>
      <c r="G151" s="2" t="s">
        <v>669</v>
      </c>
      <c r="H151" s="2" t="s">
        <v>65</v>
      </c>
      <c r="I151" s="2" t="s">
        <v>49</v>
      </c>
      <c r="J151" s="2" t="s">
        <v>672</v>
      </c>
      <c r="K151" s="10"/>
    </row>
    <row r="152" spans="1:11" ht="13.5" thickBot="1" x14ac:dyDescent="0.25">
      <c r="A152" s="11"/>
      <c r="B152" s="3" t="s">
        <v>673</v>
      </c>
      <c r="C152" s="3" t="s">
        <v>586</v>
      </c>
      <c r="D152" s="3" t="s">
        <v>674</v>
      </c>
      <c r="E152" s="3" t="s">
        <v>675</v>
      </c>
      <c r="F152" s="3" t="s">
        <v>676</v>
      </c>
      <c r="G152" s="3" t="s">
        <v>677</v>
      </c>
      <c r="H152" s="3" t="s">
        <v>48</v>
      </c>
      <c r="I152" s="3" t="s">
        <v>49</v>
      </c>
      <c r="J152" s="3" t="s">
        <v>678</v>
      </c>
      <c r="K152" s="12"/>
    </row>
    <row r="153" spans="1:11" ht="13.5" thickBot="1" x14ac:dyDescent="0.25">
      <c r="A153" s="9"/>
      <c r="B153" s="2" t="s">
        <v>679</v>
      </c>
      <c r="C153" s="2" t="s">
        <v>586</v>
      </c>
      <c r="D153" s="2" t="s">
        <v>67</v>
      </c>
      <c r="E153" s="2" t="s">
        <v>680</v>
      </c>
      <c r="F153" s="2" t="s">
        <v>681</v>
      </c>
      <c r="G153" s="2" t="s">
        <v>682</v>
      </c>
      <c r="H153" s="2" t="s">
        <v>48</v>
      </c>
      <c r="I153" s="2" t="s">
        <v>49</v>
      </c>
      <c r="J153" s="2" t="s">
        <v>683</v>
      </c>
      <c r="K153" s="10"/>
    </row>
    <row r="154" spans="1:11" ht="13.5" thickBot="1" x14ac:dyDescent="0.25">
      <c r="A154" s="11"/>
      <c r="B154" s="3" t="s">
        <v>684</v>
      </c>
      <c r="C154" s="3" t="s">
        <v>586</v>
      </c>
      <c r="D154" s="3" t="s">
        <v>685</v>
      </c>
      <c r="E154" s="3" t="s">
        <v>686</v>
      </c>
      <c r="F154" s="3" t="s">
        <v>67</v>
      </c>
      <c r="G154" s="3" t="s">
        <v>687</v>
      </c>
      <c r="H154" s="3" t="s">
        <v>48</v>
      </c>
      <c r="I154" s="3" t="s">
        <v>49</v>
      </c>
      <c r="J154" s="3" t="s">
        <v>688</v>
      </c>
      <c r="K154" s="12"/>
    </row>
    <row r="155" spans="1:11" ht="13.5" thickBot="1" x14ac:dyDescent="0.25">
      <c r="A155" s="9"/>
      <c r="B155" s="2" t="s">
        <v>689</v>
      </c>
      <c r="C155" s="2" t="s">
        <v>586</v>
      </c>
      <c r="D155" s="2" t="s">
        <v>690</v>
      </c>
      <c r="E155" s="2" t="s">
        <v>691</v>
      </c>
      <c r="F155" s="2" t="s">
        <v>692</v>
      </c>
      <c r="G155" s="2" t="s">
        <v>693</v>
      </c>
      <c r="H155" s="2" t="s">
        <v>48</v>
      </c>
      <c r="I155" s="2" t="s">
        <v>49</v>
      </c>
      <c r="J155" s="2" t="s">
        <v>694</v>
      </c>
      <c r="K155" s="10" t="s">
        <v>67</v>
      </c>
    </row>
    <row r="156" spans="1:11" ht="13.5" thickBot="1" x14ac:dyDescent="0.25">
      <c r="A156" s="11"/>
      <c r="B156" s="3" t="s">
        <v>695</v>
      </c>
      <c r="C156" s="3" t="s">
        <v>586</v>
      </c>
      <c r="D156" s="3" t="s">
        <v>690</v>
      </c>
      <c r="E156" s="3" t="s">
        <v>696</v>
      </c>
      <c r="F156" s="3" t="s">
        <v>692</v>
      </c>
      <c r="G156" s="3" t="s">
        <v>693</v>
      </c>
      <c r="H156" s="3" t="s">
        <v>48</v>
      </c>
      <c r="I156" s="3" t="s">
        <v>49</v>
      </c>
      <c r="J156" s="3" t="s">
        <v>694</v>
      </c>
      <c r="K156" s="12"/>
    </row>
    <row r="157" spans="1:11" ht="13.5" thickBot="1" x14ac:dyDescent="0.25">
      <c r="A157" s="9"/>
      <c r="B157" s="2" t="s">
        <v>695</v>
      </c>
      <c r="C157" s="2" t="s">
        <v>586</v>
      </c>
      <c r="D157" s="2" t="s">
        <v>690</v>
      </c>
      <c r="E157" s="2" t="s">
        <v>697</v>
      </c>
      <c r="F157" s="2" t="s">
        <v>698</v>
      </c>
      <c r="G157" s="2" t="s">
        <v>699</v>
      </c>
      <c r="H157" s="2" t="s">
        <v>48</v>
      </c>
      <c r="I157" s="2" t="s">
        <v>49</v>
      </c>
      <c r="J157" s="2" t="s">
        <v>700</v>
      </c>
      <c r="K157" s="10"/>
    </row>
    <row r="158" spans="1:11" ht="13.5" thickBot="1" x14ac:dyDescent="0.25">
      <c r="A158" s="11"/>
      <c r="B158" s="3" t="s">
        <v>689</v>
      </c>
      <c r="C158" s="3" t="s">
        <v>586</v>
      </c>
      <c r="D158" s="3" t="s">
        <v>690</v>
      </c>
      <c r="E158" s="3" t="s">
        <v>701</v>
      </c>
      <c r="F158" s="3" t="s">
        <v>698</v>
      </c>
      <c r="G158" s="3" t="s">
        <v>699</v>
      </c>
      <c r="H158" s="3" t="s">
        <v>48</v>
      </c>
      <c r="I158" s="3" t="s">
        <v>49</v>
      </c>
      <c r="J158" s="3" t="s">
        <v>700</v>
      </c>
      <c r="K158" s="12"/>
    </row>
    <row r="159" spans="1:11" ht="13.5" thickBot="1" x14ac:dyDescent="0.25">
      <c r="A159" s="9"/>
      <c r="B159" s="2" t="s">
        <v>689</v>
      </c>
      <c r="C159" s="2" t="s">
        <v>586</v>
      </c>
      <c r="D159" s="2" t="s">
        <v>690</v>
      </c>
      <c r="E159" s="2" t="s">
        <v>702</v>
      </c>
      <c r="F159" s="2" t="s">
        <v>698</v>
      </c>
      <c r="G159" s="2" t="s">
        <v>699</v>
      </c>
      <c r="H159" s="2" t="s">
        <v>48</v>
      </c>
      <c r="I159" s="2" t="s">
        <v>49</v>
      </c>
      <c r="J159" s="2" t="s">
        <v>700</v>
      </c>
      <c r="K159" s="10"/>
    </row>
    <row r="160" spans="1:11" ht="13.5" thickBot="1" x14ac:dyDescent="0.25">
      <c r="A160" s="11"/>
      <c r="B160" s="3" t="s">
        <v>703</v>
      </c>
      <c r="C160" s="3" t="s">
        <v>586</v>
      </c>
      <c r="D160" s="3" t="s">
        <v>704</v>
      </c>
      <c r="E160" s="3" t="s">
        <v>705</v>
      </c>
      <c r="F160" s="3" t="s">
        <v>706</v>
      </c>
      <c r="G160" s="3" t="s">
        <v>707</v>
      </c>
      <c r="H160" s="3" t="s">
        <v>48</v>
      </c>
      <c r="I160" s="3" t="s">
        <v>49</v>
      </c>
      <c r="J160" s="3" t="s">
        <v>708</v>
      </c>
      <c r="K160" s="12"/>
    </row>
    <row r="161" spans="1:11" ht="13.5" thickBot="1" x14ac:dyDescent="0.25">
      <c r="A161" s="9"/>
      <c r="B161" s="2" t="s">
        <v>709</v>
      </c>
      <c r="C161" s="2" t="s">
        <v>586</v>
      </c>
      <c r="D161" s="2" t="s">
        <v>704</v>
      </c>
      <c r="E161" s="2" t="s">
        <v>710</v>
      </c>
      <c r="F161" s="2" t="s">
        <v>706</v>
      </c>
      <c r="G161" s="2" t="s">
        <v>707</v>
      </c>
      <c r="H161" s="2" t="s">
        <v>48</v>
      </c>
      <c r="I161" s="2" t="s">
        <v>49</v>
      </c>
      <c r="J161" s="2" t="s">
        <v>708</v>
      </c>
      <c r="K161" s="10"/>
    </row>
    <row r="162" spans="1:11" ht="13.5" thickBot="1" x14ac:dyDescent="0.25">
      <c r="A162" s="11"/>
      <c r="B162" s="3" t="s">
        <v>711</v>
      </c>
      <c r="C162" s="3" t="s">
        <v>586</v>
      </c>
      <c r="D162" s="3" t="s">
        <v>704</v>
      </c>
      <c r="E162" s="3" t="s">
        <v>712</v>
      </c>
      <c r="F162" s="3" t="s">
        <v>706</v>
      </c>
      <c r="G162" s="3" t="s">
        <v>707</v>
      </c>
      <c r="H162" s="3" t="s">
        <v>48</v>
      </c>
      <c r="I162" s="3" t="s">
        <v>49</v>
      </c>
      <c r="J162" s="3" t="s">
        <v>713</v>
      </c>
      <c r="K162" s="12"/>
    </row>
    <row r="163" spans="1:11" ht="13.5" thickBot="1" x14ac:dyDescent="0.25">
      <c r="A163" s="9"/>
      <c r="B163" s="2" t="s">
        <v>714</v>
      </c>
      <c r="C163" s="2" t="s">
        <v>586</v>
      </c>
      <c r="D163" s="2" t="s">
        <v>704</v>
      </c>
      <c r="E163" s="2" t="s">
        <v>715</v>
      </c>
      <c r="F163" s="2" t="s">
        <v>706</v>
      </c>
      <c r="G163" s="2" t="s">
        <v>707</v>
      </c>
      <c r="H163" s="2" t="s">
        <v>48</v>
      </c>
      <c r="I163" s="2" t="s">
        <v>49</v>
      </c>
      <c r="J163" s="2" t="s">
        <v>708</v>
      </c>
      <c r="K163" s="10" t="s">
        <v>67</v>
      </c>
    </row>
    <row r="164" spans="1:11" ht="13.5" thickBot="1" x14ac:dyDescent="0.25">
      <c r="A164" s="11"/>
      <c r="B164" s="3" t="s">
        <v>716</v>
      </c>
      <c r="C164" s="3" t="s">
        <v>586</v>
      </c>
      <c r="D164" s="3" t="s">
        <v>704</v>
      </c>
      <c r="E164" s="3" t="s">
        <v>717</v>
      </c>
      <c r="F164" s="3" t="s">
        <v>706</v>
      </c>
      <c r="G164" s="3" t="s">
        <v>707</v>
      </c>
      <c r="H164" s="3" t="s">
        <v>48</v>
      </c>
      <c r="I164" s="3" t="s">
        <v>49</v>
      </c>
      <c r="J164" s="3" t="s">
        <v>708</v>
      </c>
      <c r="K164" s="12"/>
    </row>
    <row r="165" spans="1:11" ht="13.5" thickBot="1" x14ac:dyDescent="0.25">
      <c r="A165" s="9"/>
      <c r="B165" s="2" t="s">
        <v>718</v>
      </c>
      <c r="C165" s="2" t="s">
        <v>586</v>
      </c>
      <c r="D165" s="2" t="s">
        <v>704</v>
      </c>
      <c r="E165" s="2" t="s">
        <v>719</v>
      </c>
      <c r="F165" s="2" t="s">
        <v>706</v>
      </c>
      <c r="G165" s="2" t="s">
        <v>707</v>
      </c>
      <c r="H165" s="2" t="s">
        <v>48</v>
      </c>
      <c r="I165" s="2" t="s">
        <v>49</v>
      </c>
      <c r="J165" s="2" t="s">
        <v>708</v>
      </c>
      <c r="K165" s="10"/>
    </row>
    <row r="166" spans="1:11" ht="13.5" thickBot="1" x14ac:dyDescent="0.25">
      <c r="A166" s="11"/>
      <c r="B166" s="3" t="s">
        <v>720</v>
      </c>
      <c r="C166" s="3" t="s">
        <v>586</v>
      </c>
      <c r="D166" s="3" t="s">
        <v>721</v>
      </c>
      <c r="E166" s="3" t="s">
        <v>722</v>
      </c>
      <c r="F166" s="3" t="s">
        <v>723</v>
      </c>
      <c r="G166" s="3" t="s">
        <v>724</v>
      </c>
      <c r="H166" s="3" t="s">
        <v>48</v>
      </c>
      <c r="I166" s="3" t="s">
        <v>49</v>
      </c>
      <c r="J166" s="3" t="s">
        <v>725</v>
      </c>
      <c r="K166" s="12"/>
    </row>
    <row r="167" spans="1:11" ht="13.5" thickBot="1" x14ac:dyDescent="0.25">
      <c r="A167" s="9"/>
      <c r="B167" s="2" t="s">
        <v>726</v>
      </c>
      <c r="C167" s="2" t="s">
        <v>586</v>
      </c>
      <c r="D167" s="2" t="s">
        <v>727</v>
      </c>
      <c r="E167" s="2" t="s">
        <v>728</v>
      </c>
      <c r="F167" s="2" t="s">
        <v>729</v>
      </c>
      <c r="G167" s="2" t="s">
        <v>730</v>
      </c>
      <c r="H167" s="2" t="s">
        <v>48</v>
      </c>
      <c r="I167" s="2" t="s">
        <v>49</v>
      </c>
      <c r="J167" s="2" t="s">
        <v>731</v>
      </c>
      <c r="K167" s="10"/>
    </row>
    <row r="168" spans="1:11" ht="13.5" thickBot="1" x14ac:dyDescent="0.25">
      <c r="A168" s="11"/>
      <c r="B168" s="3" t="s">
        <v>732</v>
      </c>
      <c r="C168" s="3" t="s">
        <v>586</v>
      </c>
      <c r="D168" s="3" t="s">
        <v>733</v>
      </c>
      <c r="E168" s="3" t="s">
        <v>734</v>
      </c>
      <c r="F168" s="3" t="s">
        <v>735</v>
      </c>
      <c r="G168" s="3" t="s">
        <v>736</v>
      </c>
      <c r="H168" s="3" t="s">
        <v>48</v>
      </c>
      <c r="I168" s="3" t="s">
        <v>49</v>
      </c>
      <c r="J168" s="3" t="s">
        <v>737</v>
      </c>
      <c r="K168" s="12"/>
    </row>
    <row r="169" spans="1:11" ht="13.5" thickBot="1" x14ac:dyDescent="0.25">
      <c r="A169" s="9"/>
      <c r="B169" s="2" t="s">
        <v>738</v>
      </c>
      <c r="C169" s="2" t="s">
        <v>586</v>
      </c>
      <c r="D169" s="2" t="s">
        <v>739</v>
      </c>
      <c r="E169" s="2" t="s">
        <v>740</v>
      </c>
      <c r="F169" s="2" t="s">
        <v>741</v>
      </c>
      <c r="G169" s="2" t="s">
        <v>437</v>
      </c>
      <c r="H169" s="2" t="s">
        <v>438</v>
      </c>
      <c r="I169" s="2" t="s">
        <v>33</v>
      </c>
      <c r="J169" s="2" t="s">
        <v>439</v>
      </c>
      <c r="K169" s="10" t="s">
        <v>67</v>
      </c>
    </row>
    <row r="170" spans="1:11" ht="13.5" thickBot="1" x14ac:dyDescent="0.25">
      <c r="A170" s="11"/>
      <c r="B170" s="3" t="s">
        <v>742</v>
      </c>
      <c r="C170" s="3" t="s">
        <v>586</v>
      </c>
      <c r="D170" s="3" t="s">
        <v>743</v>
      </c>
      <c r="E170" s="3" t="s">
        <v>744</v>
      </c>
      <c r="F170" s="3" t="s">
        <v>745</v>
      </c>
      <c r="G170" s="3" t="s">
        <v>746</v>
      </c>
      <c r="H170" s="3" t="s">
        <v>48</v>
      </c>
      <c r="I170" s="3" t="s">
        <v>49</v>
      </c>
      <c r="J170" s="3" t="s">
        <v>747</v>
      </c>
      <c r="K170" s="12"/>
    </row>
    <row r="171" spans="1:11" ht="13.5" thickBot="1" x14ac:dyDescent="0.25">
      <c r="A171" s="9"/>
      <c r="B171" s="2" t="s">
        <v>748</v>
      </c>
      <c r="C171" s="2" t="s">
        <v>586</v>
      </c>
      <c r="D171" s="2" t="s">
        <v>749</v>
      </c>
      <c r="E171" s="2" t="s">
        <v>750</v>
      </c>
      <c r="F171" s="2" t="s">
        <v>67</v>
      </c>
      <c r="G171" s="2" t="s">
        <v>751</v>
      </c>
      <c r="H171" s="2" t="s">
        <v>48</v>
      </c>
      <c r="I171" s="2" t="s">
        <v>49</v>
      </c>
      <c r="J171" s="2" t="s">
        <v>752</v>
      </c>
      <c r="K171" s="10"/>
    </row>
    <row r="172" spans="1:11" ht="13.5" thickBot="1" x14ac:dyDescent="0.25">
      <c r="A172" s="11"/>
      <c r="B172" s="3" t="s">
        <v>753</v>
      </c>
      <c r="C172" s="3" t="s">
        <v>586</v>
      </c>
      <c r="D172" s="3" t="s">
        <v>754</v>
      </c>
      <c r="E172" s="3" t="s">
        <v>755</v>
      </c>
      <c r="F172" s="3" t="s">
        <v>756</v>
      </c>
      <c r="G172" s="3" t="s">
        <v>635</v>
      </c>
      <c r="H172" s="3" t="s">
        <v>48</v>
      </c>
      <c r="I172" s="3" t="s">
        <v>49</v>
      </c>
      <c r="J172" s="3" t="s">
        <v>757</v>
      </c>
      <c r="K172" s="12"/>
    </row>
    <row r="173" spans="1:11" ht="13.5" thickBot="1" x14ac:dyDescent="0.25">
      <c r="A173" s="9"/>
      <c r="B173" s="2" t="s">
        <v>758</v>
      </c>
      <c r="C173" s="2" t="s">
        <v>586</v>
      </c>
      <c r="D173" s="2" t="s">
        <v>754</v>
      </c>
      <c r="E173" s="2" t="s">
        <v>759</v>
      </c>
      <c r="F173" s="2" t="s">
        <v>756</v>
      </c>
      <c r="G173" s="2" t="s">
        <v>635</v>
      </c>
      <c r="H173" s="2" t="s">
        <v>48</v>
      </c>
      <c r="I173" s="2" t="s">
        <v>49</v>
      </c>
      <c r="J173" s="2" t="s">
        <v>636</v>
      </c>
      <c r="K173" s="10"/>
    </row>
    <row r="174" spans="1:11" ht="13.5" thickBot="1" x14ac:dyDescent="0.25">
      <c r="A174" s="11"/>
      <c r="B174" s="3" t="s">
        <v>760</v>
      </c>
      <c r="C174" s="3" t="s">
        <v>586</v>
      </c>
      <c r="D174" s="3" t="s">
        <v>754</v>
      </c>
      <c r="E174" s="3" t="s">
        <v>761</v>
      </c>
      <c r="F174" s="3" t="s">
        <v>756</v>
      </c>
      <c r="G174" s="3" t="s">
        <v>635</v>
      </c>
      <c r="H174" s="3" t="s">
        <v>48</v>
      </c>
      <c r="I174" s="3" t="s">
        <v>49</v>
      </c>
      <c r="J174" s="3" t="s">
        <v>636</v>
      </c>
      <c r="K174" s="12"/>
    </row>
    <row r="175" spans="1:11" ht="13.5" thickBot="1" x14ac:dyDescent="0.25">
      <c r="A175" s="9"/>
      <c r="B175" s="2" t="s">
        <v>762</v>
      </c>
      <c r="C175" s="2" t="s">
        <v>586</v>
      </c>
      <c r="D175" s="2" t="s">
        <v>754</v>
      </c>
      <c r="E175" s="2" t="s">
        <v>763</v>
      </c>
      <c r="F175" s="2" t="s">
        <v>764</v>
      </c>
      <c r="G175" s="2" t="s">
        <v>765</v>
      </c>
      <c r="H175" s="2" t="s">
        <v>48</v>
      </c>
      <c r="I175" s="2" t="s">
        <v>49</v>
      </c>
      <c r="J175" s="2" t="s">
        <v>766</v>
      </c>
      <c r="K175" s="10" t="s">
        <v>67</v>
      </c>
    </row>
    <row r="176" spans="1:11" ht="13.5" thickBot="1" x14ac:dyDescent="0.25">
      <c r="A176" s="11"/>
      <c r="B176" s="3" t="s">
        <v>767</v>
      </c>
      <c r="C176" s="3" t="s">
        <v>586</v>
      </c>
      <c r="D176" s="3" t="s">
        <v>768</v>
      </c>
      <c r="E176" s="3" t="s">
        <v>769</v>
      </c>
      <c r="F176" s="3" t="s">
        <v>770</v>
      </c>
      <c r="G176" s="3" t="s">
        <v>56</v>
      </c>
      <c r="H176" s="3" t="s">
        <v>57</v>
      </c>
      <c r="I176" s="3" t="s">
        <v>58</v>
      </c>
      <c r="J176" s="3" t="s">
        <v>59</v>
      </c>
      <c r="K176" s="12" t="s">
        <v>67</v>
      </c>
    </row>
    <row r="177" spans="1:11" ht="13.5" thickBot="1" x14ac:dyDescent="0.25">
      <c r="A177" s="9"/>
      <c r="B177" s="2" t="s">
        <v>767</v>
      </c>
      <c r="C177" s="2" t="s">
        <v>586</v>
      </c>
      <c r="D177" s="2" t="s">
        <v>768</v>
      </c>
      <c r="E177" s="2" t="s">
        <v>769</v>
      </c>
      <c r="F177" s="2" t="s">
        <v>770</v>
      </c>
      <c r="G177" s="2" t="s">
        <v>56</v>
      </c>
      <c r="H177" s="2" t="s">
        <v>57</v>
      </c>
      <c r="I177" s="2" t="s">
        <v>58</v>
      </c>
      <c r="J177" s="2" t="s">
        <v>59</v>
      </c>
      <c r="K177" s="10" t="s">
        <v>42</v>
      </c>
    </row>
    <row r="178" spans="1:11" ht="13.5" thickBot="1" x14ac:dyDescent="0.25">
      <c r="A178" s="11"/>
      <c r="B178" s="3" t="s">
        <v>771</v>
      </c>
      <c r="C178" s="3" t="s">
        <v>586</v>
      </c>
      <c r="D178" s="3" t="s">
        <v>772</v>
      </c>
      <c r="E178" s="3" t="s">
        <v>773</v>
      </c>
      <c r="F178" s="3" t="s">
        <v>770</v>
      </c>
      <c r="G178" s="3" t="s">
        <v>774</v>
      </c>
      <c r="H178" s="3" t="s">
        <v>57</v>
      </c>
      <c r="I178" s="3" t="s">
        <v>58</v>
      </c>
      <c r="J178" s="3" t="s">
        <v>59</v>
      </c>
      <c r="K178" s="12" t="s">
        <v>67</v>
      </c>
    </row>
    <row r="179" spans="1:11" ht="13.5" thickBot="1" x14ac:dyDescent="0.25">
      <c r="A179" s="9"/>
      <c r="B179" s="2" t="s">
        <v>771</v>
      </c>
      <c r="C179" s="2" t="s">
        <v>586</v>
      </c>
      <c r="D179" s="2" t="s">
        <v>772</v>
      </c>
      <c r="E179" s="2" t="s">
        <v>773</v>
      </c>
      <c r="F179" s="2" t="s">
        <v>770</v>
      </c>
      <c r="G179" s="2" t="s">
        <v>774</v>
      </c>
      <c r="H179" s="2" t="s">
        <v>57</v>
      </c>
      <c r="I179" s="2" t="s">
        <v>58</v>
      </c>
      <c r="J179" s="2" t="s">
        <v>59</v>
      </c>
      <c r="K179" s="10" t="s">
        <v>42</v>
      </c>
    </row>
    <row r="180" spans="1:11" ht="13.5" thickBot="1" x14ac:dyDescent="0.25">
      <c r="A180" s="11"/>
      <c r="B180" s="3" t="s">
        <v>775</v>
      </c>
      <c r="C180" s="3" t="s">
        <v>586</v>
      </c>
      <c r="D180" s="3" t="s">
        <v>775</v>
      </c>
      <c r="E180" s="3" t="s">
        <v>776</v>
      </c>
      <c r="F180" s="3" t="s">
        <v>770</v>
      </c>
      <c r="G180" s="3" t="s">
        <v>56</v>
      </c>
      <c r="H180" s="3" t="s">
        <v>57</v>
      </c>
      <c r="I180" s="3" t="s">
        <v>58</v>
      </c>
      <c r="J180" s="3" t="s">
        <v>59</v>
      </c>
      <c r="K180" s="12" t="s">
        <v>67</v>
      </c>
    </row>
    <row r="181" spans="1:11" ht="13.5" thickBot="1" x14ac:dyDescent="0.25">
      <c r="A181" s="9"/>
      <c r="B181" s="2" t="s">
        <v>775</v>
      </c>
      <c r="C181" s="2" t="s">
        <v>586</v>
      </c>
      <c r="D181" s="2" t="s">
        <v>775</v>
      </c>
      <c r="E181" s="2" t="s">
        <v>776</v>
      </c>
      <c r="F181" s="2" t="s">
        <v>770</v>
      </c>
      <c r="G181" s="2" t="s">
        <v>56</v>
      </c>
      <c r="H181" s="2" t="s">
        <v>57</v>
      </c>
      <c r="I181" s="2" t="s">
        <v>58</v>
      </c>
      <c r="J181" s="2" t="s">
        <v>59</v>
      </c>
      <c r="K181" s="10" t="s">
        <v>42</v>
      </c>
    </row>
    <row r="182" spans="1:11" ht="13.5" thickBot="1" x14ac:dyDescent="0.25">
      <c r="A182" s="11"/>
      <c r="B182" s="3" t="s">
        <v>777</v>
      </c>
      <c r="C182" s="3" t="s">
        <v>586</v>
      </c>
      <c r="D182" s="3" t="s">
        <v>778</v>
      </c>
      <c r="E182" s="3" t="s">
        <v>779</v>
      </c>
      <c r="F182" s="3" t="s">
        <v>67</v>
      </c>
      <c r="G182" s="3" t="s">
        <v>67</v>
      </c>
      <c r="H182" s="3" t="s">
        <v>57</v>
      </c>
      <c r="I182" s="3" t="s">
        <v>58</v>
      </c>
      <c r="J182" s="3" t="s">
        <v>780</v>
      </c>
      <c r="K182" s="12" t="s">
        <v>42</v>
      </c>
    </row>
    <row r="183" spans="1:11" ht="13.5" thickBot="1" x14ac:dyDescent="0.25">
      <c r="A183" s="9"/>
      <c r="B183" s="2" t="s">
        <v>781</v>
      </c>
      <c r="C183" s="2" t="s">
        <v>586</v>
      </c>
      <c r="D183" s="2" t="s">
        <v>782</v>
      </c>
      <c r="E183" s="2" t="s">
        <v>783</v>
      </c>
      <c r="F183" s="2" t="s">
        <v>784</v>
      </c>
      <c r="G183" s="2" t="s">
        <v>785</v>
      </c>
      <c r="H183" s="2" t="s">
        <v>57</v>
      </c>
      <c r="I183" s="2" t="s">
        <v>58</v>
      </c>
      <c r="J183" s="2" t="s">
        <v>59</v>
      </c>
      <c r="K183" s="10" t="s">
        <v>42</v>
      </c>
    </row>
    <row r="184" spans="1:11" ht="13.5" thickBot="1" x14ac:dyDescent="0.25">
      <c r="A184" s="11"/>
      <c r="B184" s="3" t="s">
        <v>786</v>
      </c>
      <c r="C184" s="3" t="s">
        <v>586</v>
      </c>
      <c r="D184" s="3" t="s">
        <v>75</v>
      </c>
      <c r="E184" s="3" t="s">
        <v>787</v>
      </c>
      <c r="F184" s="3" t="s">
        <v>77</v>
      </c>
      <c r="G184" s="3" t="s">
        <v>78</v>
      </c>
      <c r="H184" s="3" t="s">
        <v>16</v>
      </c>
      <c r="I184" s="3" t="s">
        <v>17</v>
      </c>
      <c r="J184" s="3" t="s">
        <v>79</v>
      </c>
      <c r="K184" s="12"/>
    </row>
    <row r="185" spans="1:11" ht="13.5" thickBot="1" x14ac:dyDescent="0.25">
      <c r="A185" s="9"/>
      <c r="B185" s="2" t="s">
        <v>788</v>
      </c>
      <c r="C185" s="2" t="s">
        <v>586</v>
      </c>
      <c r="D185" s="2" t="s">
        <v>75</v>
      </c>
      <c r="E185" s="2" t="s">
        <v>788</v>
      </c>
      <c r="F185" s="2" t="s">
        <v>67</v>
      </c>
      <c r="G185" s="2" t="s">
        <v>789</v>
      </c>
      <c r="H185" s="2" t="s">
        <v>16</v>
      </c>
      <c r="I185" s="2" t="s">
        <v>17</v>
      </c>
      <c r="J185" s="2" t="s">
        <v>790</v>
      </c>
      <c r="K185" s="10" t="s">
        <v>67</v>
      </c>
    </row>
    <row r="186" spans="1:11" ht="13.5" thickBot="1" x14ac:dyDescent="0.25">
      <c r="A186" s="11"/>
      <c r="B186" s="3" t="s">
        <v>791</v>
      </c>
      <c r="C186" s="3" t="s">
        <v>586</v>
      </c>
      <c r="D186" s="3" t="s">
        <v>75</v>
      </c>
      <c r="E186" s="3" t="s">
        <v>788</v>
      </c>
      <c r="F186" s="3" t="s">
        <v>77</v>
      </c>
      <c r="G186" s="3" t="s">
        <v>78</v>
      </c>
      <c r="H186" s="3" t="s">
        <v>16</v>
      </c>
      <c r="I186" s="3" t="s">
        <v>17</v>
      </c>
      <c r="J186" s="3" t="s">
        <v>792</v>
      </c>
      <c r="K186" s="12"/>
    </row>
    <row r="187" spans="1:11" ht="13.5" thickBot="1" x14ac:dyDescent="0.25">
      <c r="A187" s="9"/>
      <c r="B187" s="2" t="s">
        <v>793</v>
      </c>
      <c r="C187" s="2" t="s">
        <v>586</v>
      </c>
      <c r="D187" s="2" t="s">
        <v>794</v>
      </c>
      <c r="E187" s="2" t="s">
        <v>795</v>
      </c>
      <c r="F187" s="2" t="s">
        <v>796</v>
      </c>
      <c r="G187" s="2" t="s">
        <v>797</v>
      </c>
      <c r="H187" s="2" t="s">
        <v>48</v>
      </c>
      <c r="I187" s="2" t="s">
        <v>49</v>
      </c>
      <c r="J187" s="2" t="s">
        <v>798</v>
      </c>
      <c r="K187" s="10"/>
    </row>
    <row r="188" spans="1:11" ht="13.5" thickBot="1" x14ac:dyDescent="0.25">
      <c r="A188" s="11"/>
      <c r="B188" s="3" t="s">
        <v>799</v>
      </c>
      <c r="C188" s="3" t="s">
        <v>586</v>
      </c>
      <c r="D188" s="3" t="s">
        <v>800</v>
      </c>
      <c r="E188" s="3" t="s">
        <v>801</v>
      </c>
      <c r="F188" s="3" t="s">
        <v>802</v>
      </c>
      <c r="G188" s="3" t="s">
        <v>803</v>
      </c>
      <c r="H188" s="3" t="s">
        <v>48</v>
      </c>
      <c r="I188" s="3" t="s">
        <v>49</v>
      </c>
      <c r="J188" s="3" t="s">
        <v>804</v>
      </c>
      <c r="K188" s="12"/>
    </row>
    <row r="189" spans="1:11" ht="13.5" thickBot="1" x14ac:dyDescent="0.25">
      <c r="A189" s="9"/>
      <c r="B189" s="2" t="s">
        <v>805</v>
      </c>
      <c r="C189" s="2" t="s">
        <v>586</v>
      </c>
      <c r="D189" s="2" t="s">
        <v>806</v>
      </c>
      <c r="E189" s="2" t="s">
        <v>807</v>
      </c>
      <c r="F189" s="2" t="s">
        <v>808</v>
      </c>
      <c r="G189" s="2" t="s">
        <v>809</v>
      </c>
      <c r="H189" s="2" t="s">
        <v>48</v>
      </c>
      <c r="I189" s="2" t="s">
        <v>49</v>
      </c>
      <c r="J189" s="2" t="s">
        <v>810</v>
      </c>
      <c r="K189" s="10"/>
    </row>
    <row r="190" spans="1:11" ht="13.5" thickBot="1" x14ac:dyDescent="0.25">
      <c r="A190" s="11"/>
      <c r="B190" s="3" t="s">
        <v>811</v>
      </c>
      <c r="C190" s="3" t="s">
        <v>586</v>
      </c>
      <c r="D190" s="3" t="s">
        <v>806</v>
      </c>
      <c r="E190" s="3" t="s">
        <v>812</v>
      </c>
      <c r="F190" s="3" t="s">
        <v>808</v>
      </c>
      <c r="G190" s="3" t="s">
        <v>809</v>
      </c>
      <c r="H190" s="3" t="s">
        <v>48</v>
      </c>
      <c r="I190" s="3" t="s">
        <v>49</v>
      </c>
      <c r="J190" s="3" t="s">
        <v>810</v>
      </c>
      <c r="K190" s="12"/>
    </row>
    <row r="191" spans="1:11" ht="13.5" thickBot="1" x14ac:dyDescent="0.25">
      <c r="A191" s="9"/>
      <c r="B191" s="2" t="s">
        <v>813</v>
      </c>
      <c r="C191" s="2" t="s">
        <v>586</v>
      </c>
      <c r="D191" s="2" t="s">
        <v>814</v>
      </c>
      <c r="E191" s="2" t="s">
        <v>815</v>
      </c>
      <c r="F191" s="2" t="s">
        <v>816</v>
      </c>
      <c r="G191" s="2" t="s">
        <v>817</v>
      </c>
      <c r="H191" s="2" t="s">
        <v>48</v>
      </c>
      <c r="I191" s="2" t="s">
        <v>49</v>
      </c>
      <c r="J191" s="2" t="s">
        <v>818</v>
      </c>
      <c r="K191" s="10"/>
    </row>
    <row r="192" spans="1:11" ht="13.5" thickBot="1" x14ac:dyDescent="0.25">
      <c r="A192" s="11"/>
      <c r="B192" s="3" t="s">
        <v>819</v>
      </c>
      <c r="C192" s="3" t="s">
        <v>586</v>
      </c>
      <c r="D192" s="3" t="s">
        <v>820</v>
      </c>
      <c r="E192" s="3" t="s">
        <v>821</v>
      </c>
      <c r="F192" s="3" t="s">
        <v>822</v>
      </c>
      <c r="G192" s="3" t="s">
        <v>823</v>
      </c>
      <c r="H192" s="3" t="s">
        <v>48</v>
      </c>
      <c r="I192" s="3" t="s">
        <v>49</v>
      </c>
      <c r="J192" s="3" t="s">
        <v>824</v>
      </c>
      <c r="K192" s="12"/>
    </row>
    <row r="193" spans="1:11" ht="13.5" thickBot="1" x14ac:dyDescent="0.25">
      <c r="A193" s="9"/>
      <c r="B193" s="2" t="s">
        <v>825</v>
      </c>
      <c r="C193" s="2" t="s">
        <v>586</v>
      </c>
      <c r="D193" s="2" t="s">
        <v>826</v>
      </c>
      <c r="E193" s="2" t="s">
        <v>827</v>
      </c>
      <c r="F193" s="2" t="s">
        <v>828</v>
      </c>
      <c r="G193" s="2" t="s">
        <v>829</v>
      </c>
      <c r="H193" s="2" t="s">
        <v>48</v>
      </c>
      <c r="I193" s="2" t="s">
        <v>49</v>
      </c>
      <c r="J193" s="2" t="s">
        <v>830</v>
      </c>
      <c r="K193" s="10"/>
    </row>
    <row r="194" spans="1:11" ht="13.5" thickBot="1" x14ac:dyDescent="0.25">
      <c r="A194" s="11"/>
      <c r="B194" s="3" t="s">
        <v>831</v>
      </c>
      <c r="C194" s="3" t="s">
        <v>586</v>
      </c>
      <c r="D194" s="3" t="s">
        <v>826</v>
      </c>
      <c r="E194" s="3" t="s">
        <v>832</v>
      </c>
      <c r="F194" s="3" t="s">
        <v>828</v>
      </c>
      <c r="G194" s="3" t="s">
        <v>833</v>
      </c>
      <c r="H194" s="3" t="s">
        <v>48</v>
      </c>
      <c r="I194" s="3" t="s">
        <v>49</v>
      </c>
      <c r="J194" s="3" t="s">
        <v>834</v>
      </c>
      <c r="K194" s="12" t="s">
        <v>67</v>
      </c>
    </row>
    <row r="195" spans="1:11" ht="13.5" thickBot="1" x14ac:dyDescent="0.25">
      <c r="A195" s="9"/>
      <c r="B195" s="2" t="s">
        <v>835</v>
      </c>
      <c r="C195" s="2" t="s">
        <v>586</v>
      </c>
      <c r="D195" s="2" t="s">
        <v>826</v>
      </c>
      <c r="E195" s="2" t="s">
        <v>836</v>
      </c>
      <c r="F195" s="2" t="s">
        <v>67</v>
      </c>
      <c r="G195" s="2" t="s">
        <v>67</v>
      </c>
      <c r="H195" s="2" t="s">
        <v>48</v>
      </c>
      <c r="I195" s="2" t="s">
        <v>49</v>
      </c>
      <c r="J195" s="2" t="s">
        <v>837</v>
      </c>
      <c r="K195" s="10"/>
    </row>
    <row r="196" spans="1:11" ht="13.5" thickBot="1" x14ac:dyDescent="0.25">
      <c r="A196" s="11"/>
      <c r="B196" s="3" t="s">
        <v>838</v>
      </c>
      <c r="C196" s="3" t="s">
        <v>586</v>
      </c>
      <c r="D196" s="3" t="s">
        <v>838</v>
      </c>
      <c r="E196" s="3" t="s">
        <v>838</v>
      </c>
      <c r="F196" s="3" t="s">
        <v>67</v>
      </c>
      <c r="G196" s="3" t="s">
        <v>67</v>
      </c>
      <c r="H196" s="3" t="s">
        <v>67</v>
      </c>
      <c r="I196" s="3" t="s">
        <v>67</v>
      </c>
      <c r="J196" s="3" t="s">
        <v>67</v>
      </c>
      <c r="K196" s="12"/>
    </row>
    <row r="197" spans="1:11" ht="13.5" thickBot="1" x14ac:dyDescent="0.25">
      <c r="A197" s="9"/>
      <c r="B197" s="2" t="s">
        <v>839</v>
      </c>
      <c r="C197" s="2" t="s">
        <v>586</v>
      </c>
      <c r="D197" s="2" t="s">
        <v>840</v>
      </c>
      <c r="E197" s="2" t="s">
        <v>841</v>
      </c>
      <c r="F197" s="2" t="s">
        <v>842</v>
      </c>
      <c r="G197" s="2" t="s">
        <v>677</v>
      </c>
      <c r="H197" s="2" t="s">
        <v>48</v>
      </c>
      <c r="I197" s="2" t="s">
        <v>49</v>
      </c>
      <c r="J197" s="2" t="s">
        <v>678</v>
      </c>
      <c r="K197" s="10"/>
    </row>
    <row r="198" spans="1:11" ht="13.5" thickBot="1" x14ac:dyDescent="0.25">
      <c r="A198" s="11"/>
      <c r="B198" s="3" t="s">
        <v>843</v>
      </c>
      <c r="C198" s="3" t="s">
        <v>586</v>
      </c>
      <c r="D198" s="3" t="s">
        <v>844</v>
      </c>
      <c r="E198" s="3" t="s">
        <v>845</v>
      </c>
      <c r="F198" s="3" t="s">
        <v>846</v>
      </c>
      <c r="G198" s="3" t="s">
        <v>847</v>
      </c>
      <c r="H198" s="3" t="s">
        <v>48</v>
      </c>
      <c r="I198" s="3" t="s">
        <v>49</v>
      </c>
      <c r="J198" s="3" t="s">
        <v>848</v>
      </c>
      <c r="K198" s="12"/>
    </row>
    <row r="199" spans="1:11" ht="13.5" thickBot="1" x14ac:dyDescent="0.25">
      <c r="A199" s="9"/>
      <c r="B199" s="2" t="s">
        <v>849</v>
      </c>
      <c r="C199" s="2" t="s">
        <v>586</v>
      </c>
      <c r="D199" s="2" t="s">
        <v>850</v>
      </c>
      <c r="E199" s="2" t="s">
        <v>851</v>
      </c>
      <c r="F199" s="2" t="s">
        <v>852</v>
      </c>
      <c r="G199" s="2" t="s">
        <v>853</v>
      </c>
      <c r="H199" s="2" t="s">
        <v>48</v>
      </c>
      <c r="I199" s="2" t="s">
        <v>49</v>
      </c>
      <c r="J199" s="2" t="s">
        <v>854</v>
      </c>
      <c r="K199" s="10"/>
    </row>
    <row r="200" spans="1:11" ht="13.5" thickBot="1" x14ac:dyDescent="0.25">
      <c r="A200" s="11"/>
      <c r="B200" s="3" t="s">
        <v>855</v>
      </c>
      <c r="C200" s="3" t="s">
        <v>586</v>
      </c>
      <c r="D200" s="3" t="s">
        <v>856</v>
      </c>
      <c r="E200" s="3" t="s">
        <v>857</v>
      </c>
      <c r="F200" s="3" t="s">
        <v>858</v>
      </c>
      <c r="G200" s="3" t="s">
        <v>859</v>
      </c>
      <c r="H200" s="3" t="s">
        <v>48</v>
      </c>
      <c r="I200" s="3" t="s">
        <v>49</v>
      </c>
      <c r="J200" s="3" t="s">
        <v>860</v>
      </c>
      <c r="K200" s="12"/>
    </row>
    <row r="201" spans="1:11" ht="13.5" thickBot="1" x14ac:dyDescent="0.25">
      <c r="A201" s="9"/>
      <c r="B201" s="2" t="s">
        <v>861</v>
      </c>
      <c r="C201" s="2" t="s">
        <v>586</v>
      </c>
      <c r="D201" s="2" t="s">
        <v>862</v>
      </c>
      <c r="E201" s="2" t="s">
        <v>863</v>
      </c>
      <c r="F201" s="2" t="s">
        <v>864</v>
      </c>
      <c r="G201" s="2" t="s">
        <v>865</v>
      </c>
      <c r="H201" s="2" t="s">
        <v>48</v>
      </c>
      <c r="I201" s="2" t="s">
        <v>49</v>
      </c>
      <c r="J201" s="2" t="s">
        <v>866</v>
      </c>
      <c r="K201" s="10"/>
    </row>
    <row r="202" spans="1:11" ht="13.5" thickBot="1" x14ac:dyDescent="0.25">
      <c r="A202" s="11"/>
      <c r="B202" s="3" t="s">
        <v>867</v>
      </c>
      <c r="C202" s="3" t="s">
        <v>586</v>
      </c>
      <c r="D202" s="3" t="s">
        <v>862</v>
      </c>
      <c r="E202" s="3" t="s">
        <v>868</v>
      </c>
      <c r="F202" s="3" t="s">
        <v>864</v>
      </c>
      <c r="G202" s="3" t="s">
        <v>865</v>
      </c>
      <c r="H202" s="3" t="s">
        <v>48</v>
      </c>
      <c r="I202" s="3" t="s">
        <v>49</v>
      </c>
      <c r="J202" s="3" t="s">
        <v>869</v>
      </c>
      <c r="K202" s="12"/>
    </row>
    <row r="203" spans="1:11" ht="13.5" thickBot="1" x14ac:dyDescent="0.25">
      <c r="A203" s="9"/>
      <c r="B203" s="2" t="s">
        <v>867</v>
      </c>
      <c r="C203" s="2" t="s">
        <v>586</v>
      </c>
      <c r="D203" s="2" t="s">
        <v>862</v>
      </c>
      <c r="E203" s="2" t="s">
        <v>870</v>
      </c>
      <c r="F203" s="2" t="s">
        <v>864</v>
      </c>
      <c r="G203" s="2" t="s">
        <v>865</v>
      </c>
      <c r="H203" s="2" t="s">
        <v>48</v>
      </c>
      <c r="I203" s="2" t="s">
        <v>49</v>
      </c>
      <c r="J203" s="2" t="s">
        <v>871</v>
      </c>
      <c r="K203" s="10"/>
    </row>
    <row r="204" spans="1:11" ht="13.5" thickBot="1" x14ac:dyDescent="0.25">
      <c r="A204" s="11"/>
      <c r="B204" s="3" t="s">
        <v>872</v>
      </c>
      <c r="C204" s="3" t="s">
        <v>586</v>
      </c>
      <c r="D204" s="3" t="s">
        <v>873</v>
      </c>
      <c r="E204" s="3" t="s">
        <v>874</v>
      </c>
      <c r="F204" s="3" t="s">
        <v>875</v>
      </c>
      <c r="G204" s="3" t="s">
        <v>876</v>
      </c>
      <c r="H204" s="3" t="s">
        <v>48</v>
      </c>
      <c r="I204" s="3" t="s">
        <v>49</v>
      </c>
      <c r="J204" s="3" t="s">
        <v>877</v>
      </c>
      <c r="K204" s="12" t="s">
        <v>67</v>
      </c>
    </row>
    <row r="205" spans="1:11" ht="13.5" thickBot="1" x14ac:dyDescent="0.25">
      <c r="A205" s="9"/>
      <c r="B205" s="2" t="s">
        <v>878</v>
      </c>
      <c r="C205" s="2" t="s">
        <v>586</v>
      </c>
      <c r="D205" s="2" t="s">
        <v>879</v>
      </c>
      <c r="E205" s="2" t="s">
        <v>880</v>
      </c>
      <c r="F205" s="2" t="s">
        <v>881</v>
      </c>
      <c r="G205" s="2" t="s">
        <v>882</v>
      </c>
      <c r="H205" s="2" t="s">
        <v>48</v>
      </c>
      <c r="I205" s="2" t="s">
        <v>49</v>
      </c>
      <c r="J205" s="2" t="s">
        <v>883</v>
      </c>
      <c r="K205" s="10"/>
    </row>
    <row r="206" spans="1:11" ht="13.5" thickBot="1" x14ac:dyDescent="0.25">
      <c r="A206" s="11"/>
      <c r="B206" s="3" t="s">
        <v>884</v>
      </c>
      <c r="C206" s="3" t="s">
        <v>586</v>
      </c>
      <c r="D206" s="3" t="s">
        <v>885</v>
      </c>
      <c r="E206" s="3" t="s">
        <v>886</v>
      </c>
      <c r="F206" s="3" t="s">
        <v>887</v>
      </c>
      <c r="G206" s="3" t="s">
        <v>888</v>
      </c>
      <c r="H206" s="3" t="s">
        <v>48</v>
      </c>
      <c r="I206" s="3" t="s">
        <v>49</v>
      </c>
      <c r="J206" s="3" t="s">
        <v>889</v>
      </c>
      <c r="K206" s="12"/>
    </row>
    <row r="207" spans="1:11" ht="13.5" thickBot="1" x14ac:dyDescent="0.25">
      <c r="A207" s="9"/>
      <c r="B207" s="2" t="s">
        <v>890</v>
      </c>
      <c r="C207" s="2" t="s">
        <v>586</v>
      </c>
      <c r="D207" s="2" t="s">
        <v>885</v>
      </c>
      <c r="E207" s="2" t="s">
        <v>891</v>
      </c>
      <c r="F207" s="2" t="s">
        <v>887</v>
      </c>
      <c r="G207" s="2" t="s">
        <v>888</v>
      </c>
      <c r="H207" s="2" t="s">
        <v>48</v>
      </c>
      <c r="I207" s="2" t="s">
        <v>49</v>
      </c>
      <c r="J207" s="2" t="s">
        <v>892</v>
      </c>
      <c r="K207" s="10"/>
    </row>
    <row r="208" spans="1:11" ht="13.5" thickBot="1" x14ac:dyDescent="0.25">
      <c r="A208" s="11"/>
      <c r="B208" s="3" t="s">
        <v>893</v>
      </c>
      <c r="C208" s="3" t="s">
        <v>586</v>
      </c>
      <c r="D208" s="3" t="s">
        <v>894</v>
      </c>
      <c r="E208" s="3" t="s">
        <v>895</v>
      </c>
      <c r="F208" s="3" t="s">
        <v>896</v>
      </c>
      <c r="G208" s="3" t="s">
        <v>897</v>
      </c>
      <c r="H208" s="3" t="s">
        <v>898</v>
      </c>
      <c r="I208" s="3" t="s">
        <v>17</v>
      </c>
      <c r="J208" s="3" t="s">
        <v>899</v>
      </c>
      <c r="K208" s="12"/>
    </row>
    <row r="209" spans="1:11" ht="13.5" thickBot="1" x14ac:dyDescent="0.25">
      <c r="A209" s="9"/>
      <c r="B209" s="2" t="s">
        <v>900</v>
      </c>
      <c r="C209" s="2" t="s">
        <v>586</v>
      </c>
      <c r="D209" s="2" t="s">
        <v>901</v>
      </c>
      <c r="E209" s="2" t="s">
        <v>902</v>
      </c>
      <c r="F209" s="2" t="s">
        <v>903</v>
      </c>
      <c r="G209" s="2" t="s">
        <v>904</v>
      </c>
      <c r="H209" s="2" t="s">
        <v>48</v>
      </c>
      <c r="I209" s="2" t="s">
        <v>49</v>
      </c>
      <c r="J209" s="2" t="s">
        <v>905</v>
      </c>
      <c r="K209" s="10"/>
    </row>
    <row r="210" spans="1:11" ht="13.5" thickBot="1" x14ac:dyDescent="0.25">
      <c r="A210" s="11"/>
      <c r="B210" s="3" t="s">
        <v>906</v>
      </c>
      <c r="C210" s="3" t="s">
        <v>586</v>
      </c>
      <c r="D210" s="3" t="s">
        <v>907</v>
      </c>
      <c r="E210" s="3" t="s">
        <v>908</v>
      </c>
      <c r="F210" s="3" t="s">
        <v>909</v>
      </c>
      <c r="G210" s="3" t="s">
        <v>910</v>
      </c>
      <c r="H210" s="3" t="s">
        <v>48</v>
      </c>
      <c r="I210" s="3" t="s">
        <v>49</v>
      </c>
      <c r="J210" s="3" t="s">
        <v>911</v>
      </c>
      <c r="K210" s="12"/>
    </row>
    <row r="211" spans="1:11" ht="13.5" thickBot="1" x14ac:dyDescent="0.25">
      <c r="A211" s="9"/>
      <c r="B211" s="2" t="s">
        <v>912</v>
      </c>
      <c r="C211" s="2" t="s">
        <v>586</v>
      </c>
      <c r="D211" s="2" t="s">
        <v>907</v>
      </c>
      <c r="E211" s="2" t="s">
        <v>913</v>
      </c>
      <c r="F211" s="2" t="s">
        <v>914</v>
      </c>
      <c r="G211" s="2" t="s">
        <v>915</v>
      </c>
      <c r="H211" s="2" t="s">
        <v>48</v>
      </c>
      <c r="I211" s="2" t="s">
        <v>49</v>
      </c>
      <c r="J211" s="2" t="s">
        <v>916</v>
      </c>
      <c r="K211" s="10"/>
    </row>
    <row r="212" spans="1:11" ht="13.5" thickBot="1" x14ac:dyDescent="0.25">
      <c r="A212" s="11"/>
      <c r="B212" s="3" t="s">
        <v>917</v>
      </c>
      <c r="C212" s="3" t="s">
        <v>586</v>
      </c>
      <c r="D212" s="3" t="s">
        <v>918</v>
      </c>
      <c r="E212" s="3" t="s">
        <v>919</v>
      </c>
      <c r="F212" s="3" t="s">
        <v>920</v>
      </c>
      <c r="G212" s="3" t="s">
        <v>67</v>
      </c>
      <c r="H212" s="3" t="s">
        <v>48</v>
      </c>
      <c r="I212" s="3" t="s">
        <v>49</v>
      </c>
      <c r="J212" s="3" t="s">
        <v>67</v>
      </c>
      <c r="K212" s="12"/>
    </row>
    <row r="213" spans="1:11" ht="13.5" thickBot="1" x14ac:dyDescent="0.25">
      <c r="A213" s="9"/>
      <c r="B213" s="2" t="s">
        <v>921</v>
      </c>
      <c r="C213" s="2" t="s">
        <v>586</v>
      </c>
      <c r="D213" s="2" t="s">
        <v>922</v>
      </c>
      <c r="E213" s="2" t="s">
        <v>923</v>
      </c>
      <c r="F213" s="2" t="s">
        <v>924</v>
      </c>
      <c r="G213" s="2" t="s">
        <v>925</v>
      </c>
      <c r="H213" s="2" t="s">
        <v>48</v>
      </c>
      <c r="I213" s="2" t="s">
        <v>49</v>
      </c>
      <c r="J213" s="2" t="s">
        <v>926</v>
      </c>
      <c r="K213" s="10"/>
    </row>
    <row r="214" spans="1:11" ht="13.5" thickBot="1" x14ac:dyDescent="0.25">
      <c r="A214" s="11"/>
      <c r="B214" s="3" t="s">
        <v>927</v>
      </c>
      <c r="C214" s="3" t="s">
        <v>586</v>
      </c>
      <c r="D214" s="3" t="s">
        <v>928</v>
      </c>
      <c r="E214" s="3" t="s">
        <v>929</v>
      </c>
      <c r="F214" s="3" t="s">
        <v>930</v>
      </c>
      <c r="G214" s="3" t="s">
        <v>931</v>
      </c>
      <c r="H214" s="3" t="s">
        <v>48</v>
      </c>
      <c r="I214" s="3" t="s">
        <v>49</v>
      </c>
      <c r="J214" s="3" t="s">
        <v>932</v>
      </c>
      <c r="K214" s="12" t="s">
        <v>67</v>
      </c>
    </row>
    <row r="215" spans="1:11" ht="13.5" thickBot="1" x14ac:dyDescent="0.25">
      <c r="A215" s="9"/>
      <c r="B215" s="2" t="s">
        <v>927</v>
      </c>
      <c r="C215" s="2" t="s">
        <v>586</v>
      </c>
      <c r="D215" s="2" t="s">
        <v>933</v>
      </c>
      <c r="E215" s="2" t="s">
        <v>934</v>
      </c>
      <c r="F215" s="2" t="s">
        <v>930</v>
      </c>
      <c r="G215" s="2" t="s">
        <v>931</v>
      </c>
      <c r="H215" s="2" t="s">
        <v>48</v>
      </c>
      <c r="I215" s="2" t="s">
        <v>49</v>
      </c>
      <c r="J215" s="2" t="s">
        <v>932</v>
      </c>
      <c r="K215" s="10"/>
    </row>
    <row r="216" spans="1:11" ht="13.5" thickBot="1" x14ac:dyDescent="0.25">
      <c r="A216" s="11"/>
      <c r="B216" s="3" t="s">
        <v>935</v>
      </c>
      <c r="C216" s="3" t="s">
        <v>586</v>
      </c>
      <c r="D216" s="3" t="s">
        <v>936</v>
      </c>
      <c r="E216" s="3" t="s">
        <v>937</v>
      </c>
      <c r="F216" s="3" t="s">
        <v>930</v>
      </c>
      <c r="G216" s="3" t="s">
        <v>931</v>
      </c>
      <c r="H216" s="3" t="s">
        <v>48</v>
      </c>
      <c r="I216" s="3" t="s">
        <v>49</v>
      </c>
      <c r="J216" s="3" t="s">
        <v>932</v>
      </c>
      <c r="K216" s="12" t="s">
        <v>67</v>
      </c>
    </row>
    <row r="217" spans="1:11" ht="13.5" thickBot="1" x14ac:dyDescent="0.25">
      <c r="A217" s="9"/>
      <c r="B217" s="2" t="s">
        <v>938</v>
      </c>
      <c r="C217" s="2" t="s">
        <v>586</v>
      </c>
      <c r="D217" s="2" t="s">
        <v>939</v>
      </c>
      <c r="E217" s="2" t="s">
        <v>940</v>
      </c>
      <c r="F217" s="2" t="s">
        <v>941</v>
      </c>
      <c r="G217" s="2" t="s">
        <v>942</v>
      </c>
      <c r="H217" s="2" t="s">
        <v>371</v>
      </c>
      <c r="I217" s="2" t="s">
        <v>148</v>
      </c>
      <c r="J217" s="2" t="s">
        <v>943</v>
      </c>
      <c r="K217" s="10"/>
    </row>
    <row r="218" spans="1:11" ht="13.5" thickBot="1" x14ac:dyDescent="0.25">
      <c r="A218" s="11"/>
      <c r="B218" s="3" t="s">
        <v>944</v>
      </c>
      <c r="C218" s="3" t="s">
        <v>586</v>
      </c>
      <c r="D218" s="3" t="s">
        <v>939</v>
      </c>
      <c r="E218" s="3" t="s">
        <v>945</v>
      </c>
      <c r="F218" s="3" t="s">
        <v>941</v>
      </c>
      <c r="G218" s="3" t="s">
        <v>942</v>
      </c>
      <c r="H218" s="3" t="s">
        <v>371</v>
      </c>
      <c r="I218" s="3" t="s">
        <v>148</v>
      </c>
      <c r="J218" s="3" t="s">
        <v>943</v>
      </c>
      <c r="K218" s="12"/>
    </row>
    <row r="219" spans="1:11" ht="13.5" thickBot="1" x14ac:dyDescent="0.25">
      <c r="A219" s="9"/>
      <c r="B219" s="2" t="s">
        <v>946</v>
      </c>
      <c r="C219" s="2" t="s">
        <v>586</v>
      </c>
      <c r="D219" s="2" t="s">
        <v>939</v>
      </c>
      <c r="E219" s="2" t="s">
        <v>947</v>
      </c>
      <c r="F219" s="2" t="s">
        <v>941</v>
      </c>
      <c r="G219" s="2" t="s">
        <v>942</v>
      </c>
      <c r="H219" s="2" t="s">
        <v>371</v>
      </c>
      <c r="I219" s="2" t="s">
        <v>148</v>
      </c>
      <c r="J219" s="2" t="s">
        <v>943</v>
      </c>
      <c r="K219" s="10" t="s">
        <v>67</v>
      </c>
    </row>
    <row r="220" spans="1:11" ht="13.5" thickBot="1" x14ac:dyDescent="0.25">
      <c r="A220" s="11"/>
      <c r="B220" s="3" t="s">
        <v>948</v>
      </c>
      <c r="C220" s="3" t="s">
        <v>586</v>
      </c>
      <c r="D220" s="3" t="s">
        <v>949</v>
      </c>
      <c r="E220" s="3" t="s">
        <v>950</v>
      </c>
      <c r="F220" s="3" t="s">
        <v>951</v>
      </c>
      <c r="G220" s="3" t="s">
        <v>952</v>
      </c>
      <c r="H220" s="3" t="s">
        <v>48</v>
      </c>
      <c r="I220" s="3" t="s">
        <v>49</v>
      </c>
      <c r="J220" s="3" t="s">
        <v>953</v>
      </c>
      <c r="K220" s="12"/>
    </row>
    <row r="221" spans="1:11" ht="13.5" thickBot="1" x14ac:dyDescent="0.25">
      <c r="A221" s="9"/>
      <c r="B221" s="2" t="s">
        <v>954</v>
      </c>
      <c r="C221" s="2" t="s">
        <v>586</v>
      </c>
      <c r="D221" s="2" t="s">
        <v>949</v>
      </c>
      <c r="E221" s="2" t="s">
        <v>955</v>
      </c>
      <c r="F221" s="2" t="s">
        <v>951</v>
      </c>
      <c r="G221" s="2" t="s">
        <v>952</v>
      </c>
      <c r="H221" s="2" t="s">
        <v>48</v>
      </c>
      <c r="I221" s="2" t="s">
        <v>49</v>
      </c>
      <c r="J221" s="2" t="s">
        <v>953</v>
      </c>
      <c r="K221" s="10"/>
    </row>
    <row r="222" spans="1:11" ht="13.5" thickBot="1" x14ac:dyDescent="0.25">
      <c r="A222" s="11"/>
      <c r="B222" s="3" t="s">
        <v>956</v>
      </c>
      <c r="C222" s="3" t="s">
        <v>586</v>
      </c>
      <c r="D222" s="3" t="s">
        <v>957</v>
      </c>
      <c r="E222" s="3" t="s">
        <v>958</v>
      </c>
      <c r="F222" s="3" t="s">
        <v>951</v>
      </c>
      <c r="G222" s="3" t="s">
        <v>952</v>
      </c>
      <c r="H222" s="3" t="s">
        <v>48</v>
      </c>
      <c r="I222" s="3" t="s">
        <v>49</v>
      </c>
      <c r="J222" s="3" t="s">
        <v>959</v>
      </c>
      <c r="K222" s="12"/>
    </row>
    <row r="223" spans="1:11" ht="13.5" thickBot="1" x14ac:dyDescent="0.25">
      <c r="A223" s="9"/>
      <c r="B223" s="2" t="s">
        <v>960</v>
      </c>
      <c r="C223" s="2" t="s">
        <v>586</v>
      </c>
      <c r="D223" s="2" t="s">
        <v>961</v>
      </c>
      <c r="E223" s="2" t="s">
        <v>962</v>
      </c>
      <c r="F223" s="2" t="s">
        <v>963</v>
      </c>
      <c r="G223" s="2" t="s">
        <v>964</v>
      </c>
      <c r="H223" s="2" t="s">
        <v>48</v>
      </c>
      <c r="I223" s="2" t="s">
        <v>49</v>
      </c>
      <c r="J223" s="2" t="s">
        <v>953</v>
      </c>
      <c r="K223" s="10"/>
    </row>
    <row r="224" spans="1:11" ht="13.5" thickBot="1" x14ac:dyDescent="0.25">
      <c r="A224" s="11"/>
      <c r="B224" s="3" t="s">
        <v>965</v>
      </c>
      <c r="C224" s="3" t="s">
        <v>586</v>
      </c>
      <c r="D224" s="3" t="s">
        <v>966</v>
      </c>
      <c r="E224" s="3" t="s">
        <v>967</v>
      </c>
      <c r="F224" s="3" t="s">
        <v>968</v>
      </c>
      <c r="G224" s="3" t="s">
        <v>969</v>
      </c>
      <c r="H224" s="3" t="s">
        <v>48</v>
      </c>
      <c r="I224" s="3" t="s">
        <v>49</v>
      </c>
      <c r="J224" s="3" t="s">
        <v>970</v>
      </c>
      <c r="K224" s="12" t="s">
        <v>67</v>
      </c>
    </row>
    <row r="225" spans="1:11" ht="13.5" thickBot="1" x14ac:dyDescent="0.25">
      <c r="A225" s="9"/>
      <c r="B225" s="2" t="s">
        <v>971</v>
      </c>
      <c r="C225" s="2" t="s">
        <v>586</v>
      </c>
      <c r="D225" s="2" t="s">
        <v>972</v>
      </c>
      <c r="E225" s="2" t="s">
        <v>973</v>
      </c>
      <c r="F225" s="2" t="s">
        <v>974</v>
      </c>
      <c r="G225" s="2" t="s">
        <v>975</v>
      </c>
      <c r="H225" s="2" t="s">
        <v>976</v>
      </c>
      <c r="I225" s="2" t="s">
        <v>17</v>
      </c>
      <c r="J225" s="2" t="s">
        <v>977</v>
      </c>
      <c r="K225" s="10"/>
    </row>
    <row r="226" spans="1:11" ht="13.5" thickBot="1" x14ac:dyDescent="0.25">
      <c r="A226" s="11"/>
      <c r="B226" s="3" t="s">
        <v>978</v>
      </c>
      <c r="C226" s="3" t="s">
        <v>586</v>
      </c>
      <c r="D226" s="3" t="s">
        <v>972</v>
      </c>
      <c r="E226" s="3" t="s">
        <v>979</v>
      </c>
      <c r="F226" s="3" t="s">
        <v>974</v>
      </c>
      <c r="G226" s="3" t="s">
        <v>980</v>
      </c>
      <c r="H226" s="3" t="s">
        <v>976</v>
      </c>
      <c r="I226" s="3" t="s">
        <v>17</v>
      </c>
      <c r="J226" s="3" t="s">
        <v>977</v>
      </c>
      <c r="K226" s="12"/>
    </row>
    <row r="227" spans="1:11" ht="13.5" thickBot="1" x14ac:dyDescent="0.25">
      <c r="A227" s="9"/>
      <c r="B227" s="2" t="s">
        <v>981</v>
      </c>
      <c r="C227" s="2" t="s">
        <v>586</v>
      </c>
      <c r="D227" s="2" t="s">
        <v>982</v>
      </c>
      <c r="E227" s="2" t="s">
        <v>983</v>
      </c>
      <c r="F227" s="2" t="s">
        <v>984</v>
      </c>
      <c r="G227" s="2" t="s">
        <v>985</v>
      </c>
      <c r="H227" s="2" t="s">
        <v>48</v>
      </c>
      <c r="I227" s="2" t="s">
        <v>49</v>
      </c>
      <c r="J227" s="2" t="s">
        <v>986</v>
      </c>
      <c r="K227" s="10" t="s">
        <v>67</v>
      </c>
    </row>
    <row r="228" spans="1:11" ht="13.5" thickBot="1" x14ac:dyDescent="0.25">
      <c r="A228" s="11"/>
      <c r="B228" s="3" t="s">
        <v>987</v>
      </c>
      <c r="C228" s="3" t="s">
        <v>586</v>
      </c>
      <c r="D228" s="3" t="s">
        <v>982</v>
      </c>
      <c r="E228" s="3" t="s">
        <v>988</v>
      </c>
      <c r="F228" s="3" t="s">
        <v>984</v>
      </c>
      <c r="G228" s="3" t="s">
        <v>989</v>
      </c>
      <c r="H228" s="3" t="s">
        <v>48</v>
      </c>
      <c r="I228" s="3" t="s">
        <v>49</v>
      </c>
      <c r="J228" s="3" t="s">
        <v>986</v>
      </c>
      <c r="K228" s="12"/>
    </row>
    <row r="229" spans="1:11" ht="13.5" thickBot="1" x14ac:dyDescent="0.25">
      <c r="A229" s="9"/>
      <c r="B229" s="2" t="s">
        <v>990</v>
      </c>
      <c r="C229" s="2" t="s">
        <v>586</v>
      </c>
      <c r="D229" s="2" t="s">
        <v>982</v>
      </c>
      <c r="E229" s="2" t="s">
        <v>991</v>
      </c>
      <c r="F229" s="2" t="s">
        <v>984</v>
      </c>
      <c r="G229" s="2" t="s">
        <v>989</v>
      </c>
      <c r="H229" s="2" t="s">
        <v>48</v>
      </c>
      <c r="I229" s="2" t="s">
        <v>49</v>
      </c>
      <c r="J229" s="2" t="s">
        <v>986</v>
      </c>
      <c r="K229" s="10"/>
    </row>
    <row r="230" spans="1:11" ht="13.5" thickBot="1" x14ac:dyDescent="0.25">
      <c r="A230" s="11"/>
      <c r="B230" s="3" t="s">
        <v>992</v>
      </c>
      <c r="C230" s="3" t="s">
        <v>586</v>
      </c>
      <c r="D230" s="3" t="s">
        <v>982</v>
      </c>
      <c r="E230" s="3" t="s">
        <v>993</v>
      </c>
      <c r="F230" s="3" t="s">
        <v>984</v>
      </c>
      <c r="G230" s="3" t="s">
        <v>989</v>
      </c>
      <c r="H230" s="3" t="s">
        <v>48</v>
      </c>
      <c r="I230" s="3" t="s">
        <v>49</v>
      </c>
      <c r="J230" s="3" t="s">
        <v>986</v>
      </c>
      <c r="K230" s="12" t="s">
        <v>67</v>
      </c>
    </row>
    <row r="231" spans="1:11" ht="13.5" thickBot="1" x14ac:dyDescent="0.25">
      <c r="A231" s="9"/>
      <c r="B231" s="2" t="s">
        <v>994</v>
      </c>
      <c r="C231" s="2" t="s">
        <v>586</v>
      </c>
      <c r="D231" s="2" t="s">
        <v>995</v>
      </c>
      <c r="E231" s="2" t="s">
        <v>996</v>
      </c>
      <c r="F231" s="2" t="s">
        <v>997</v>
      </c>
      <c r="G231" s="2" t="s">
        <v>952</v>
      </c>
      <c r="H231" s="2" t="s">
        <v>48</v>
      </c>
      <c r="I231" s="2" t="s">
        <v>49</v>
      </c>
      <c r="J231" s="2" t="s">
        <v>998</v>
      </c>
      <c r="K231" s="10"/>
    </row>
    <row r="232" spans="1:11" ht="13.5" thickBot="1" x14ac:dyDescent="0.25">
      <c r="A232" s="11"/>
      <c r="B232" s="3" t="s">
        <v>999</v>
      </c>
      <c r="C232" s="3" t="s">
        <v>586</v>
      </c>
      <c r="D232" s="3" t="s">
        <v>1000</v>
      </c>
      <c r="E232" s="3" t="s">
        <v>1001</v>
      </c>
      <c r="F232" s="3" t="s">
        <v>1002</v>
      </c>
      <c r="G232" s="3" t="s">
        <v>1003</v>
      </c>
      <c r="H232" s="3" t="s">
        <v>48</v>
      </c>
      <c r="I232" s="3" t="s">
        <v>49</v>
      </c>
      <c r="J232" s="3" t="s">
        <v>731</v>
      </c>
      <c r="K232" s="12"/>
    </row>
    <row r="233" spans="1:11" ht="13.5" thickBot="1" x14ac:dyDescent="0.25">
      <c r="A233" s="9"/>
      <c r="B233" s="2" t="s">
        <v>1004</v>
      </c>
      <c r="C233" s="2" t="s">
        <v>586</v>
      </c>
      <c r="D233" s="2" t="s">
        <v>1000</v>
      </c>
      <c r="E233" s="2" t="s">
        <v>1005</v>
      </c>
      <c r="F233" s="2" t="s">
        <v>1002</v>
      </c>
      <c r="G233" s="2" t="s">
        <v>730</v>
      </c>
      <c r="H233" s="2" t="s">
        <v>48</v>
      </c>
      <c r="I233" s="2" t="s">
        <v>49</v>
      </c>
      <c r="J233" s="2" t="s">
        <v>731</v>
      </c>
      <c r="K233" s="10"/>
    </row>
    <row r="234" spans="1:11" ht="13.5" thickBot="1" x14ac:dyDescent="0.25">
      <c r="A234" s="11"/>
      <c r="B234" s="3" t="s">
        <v>1006</v>
      </c>
      <c r="C234" s="3" t="s">
        <v>586</v>
      </c>
      <c r="D234" s="3" t="s">
        <v>1007</v>
      </c>
      <c r="E234" s="3" t="s">
        <v>1008</v>
      </c>
      <c r="F234" s="3" t="s">
        <v>1009</v>
      </c>
      <c r="G234" s="3" t="s">
        <v>1010</v>
      </c>
      <c r="H234" s="3" t="s">
        <v>48</v>
      </c>
      <c r="I234" s="3" t="s">
        <v>49</v>
      </c>
      <c r="J234" s="3" t="s">
        <v>1011</v>
      </c>
      <c r="K234" s="12"/>
    </row>
    <row r="235" spans="1:11" ht="13.5" thickBot="1" x14ac:dyDescent="0.25">
      <c r="A235" s="9"/>
      <c r="B235" s="2" t="s">
        <v>1012</v>
      </c>
      <c r="C235" s="2" t="s">
        <v>586</v>
      </c>
      <c r="D235" s="2" t="s">
        <v>1013</v>
      </c>
      <c r="E235" s="2" t="s">
        <v>1014</v>
      </c>
      <c r="F235" s="2" t="s">
        <v>1015</v>
      </c>
      <c r="G235" s="2" t="s">
        <v>1016</v>
      </c>
      <c r="H235" s="2" t="s">
        <v>48</v>
      </c>
      <c r="I235" s="2" t="s">
        <v>49</v>
      </c>
      <c r="J235" s="2" t="s">
        <v>1017</v>
      </c>
      <c r="K235" s="10"/>
    </row>
    <row r="236" spans="1:11" ht="13.5" thickBot="1" x14ac:dyDescent="0.25">
      <c r="A236" s="11"/>
      <c r="B236" s="3" t="s">
        <v>1018</v>
      </c>
      <c r="C236" s="3" t="s">
        <v>586</v>
      </c>
      <c r="D236" s="3" t="s">
        <v>1019</v>
      </c>
      <c r="E236" s="3" t="s">
        <v>1020</v>
      </c>
      <c r="F236" s="3" t="s">
        <v>1021</v>
      </c>
      <c r="G236" s="3" t="s">
        <v>1022</v>
      </c>
      <c r="H236" s="3" t="s">
        <v>48</v>
      </c>
      <c r="I236" s="3" t="s">
        <v>49</v>
      </c>
      <c r="J236" s="3" t="s">
        <v>1023</v>
      </c>
      <c r="K236" s="12"/>
    </row>
    <row r="237" spans="1:11" ht="13.5" thickBot="1" x14ac:dyDescent="0.25">
      <c r="A237" s="9"/>
      <c r="B237" s="2" t="s">
        <v>1024</v>
      </c>
      <c r="C237" s="2" t="s">
        <v>586</v>
      </c>
      <c r="D237" s="2" t="s">
        <v>1019</v>
      </c>
      <c r="E237" s="2" t="s">
        <v>1025</v>
      </c>
      <c r="F237" s="2" t="s">
        <v>1021</v>
      </c>
      <c r="G237" s="2" t="s">
        <v>1022</v>
      </c>
      <c r="H237" s="2" t="s">
        <v>48</v>
      </c>
      <c r="I237" s="2" t="s">
        <v>49</v>
      </c>
      <c r="J237" s="2" t="s">
        <v>1023</v>
      </c>
      <c r="K237" s="10"/>
    </row>
    <row r="238" spans="1:11" ht="13.5" thickBot="1" x14ac:dyDescent="0.25">
      <c r="A238" s="11"/>
      <c r="B238" s="3" t="s">
        <v>1026</v>
      </c>
      <c r="C238" s="3" t="s">
        <v>586</v>
      </c>
      <c r="D238" s="3" t="s">
        <v>1019</v>
      </c>
      <c r="E238" s="3" t="s">
        <v>1027</v>
      </c>
      <c r="F238" s="3" t="s">
        <v>1021</v>
      </c>
      <c r="G238" s="3" t="s">
        <v>1022</v>
      </c>
      <c r="H238" s="3" t="s">
        <v>48</v>
      </c>
      <c r="I238" s="3" t="s">
        <v>49</v>
      </c>
      <c r="J238" s="3" t="s">
        <v>1028</v>
      </c>
      <c r="K238" s="12"/>
    </row>
    <row r="239" spans="1:11" ht="13.5" thickBot="1" x14ac:dyDescent="0.25">
      <c r="A239" s="9"/>
      <c r="B239" s="2" t="s">
        <v>1029</v>
      </c>
      <c r="C239" s="2" t="s">
        <v>586</v>
      </c>
      <c r="D239" s="2" t="s">
        <v>1030</v>
      </c>
      <c r="E239" s="2" t="s">
        <v>1031</v>
      </c>
      <c r="F239" s="2" t="s">
        <v>1032</v>
      </c>
      <c r="G239" s="2" t="s">
        <v>1033</v>
      </c>
      <c r="H239" s="2" t="s">
        <v>48</v>
      </c>
      <c r="I239" s="2" t="s">
        <v>49</v>
      </c>
      <c r="J239" s="2" t="s">
        <v>1034</v>
      </c>
      <c r="K239" s="10"/>
    </row>
    <row r="240" spans="1:11" ht="13.5" thickBot="1" x14ac:dyDescent="0.25">
      <c r="A240" s="11"/>
      <c r="B240" s="3" t="s">
        <v>1035</v>
      </c>
      <c r="C240" s="3" t="s">
        <v>586</v>
      </c>
      <c r="D240" s="3" t="s">
        <v>1030</v>
      </c>
      <c r="E240" s="3" t="s">
        <v>1036</v>
      </c>
      <c r="F240" s="3" t="s">
        <v>1032</v>
      </c>
      <c r="G240" s="3" t="s">
        <v>1033</v>
      </c>
      <c r="H240" s="3" t="s">
        <v>48</v>
      </c>
      <c r="I240" s="3" t="s">
        <v>49</v>
      </c>
      <c r="J240" s="3" t="s">
        <v>1034</v>
      </c>
      <c r="K240" s="12"/>
    </row>
    <row r="241" spans="1:11" ht="13.5" thickBot="1" x14ac:dyDescent="0.25">
      <c r="A241" s="9"/>
      <c r="B241" s="2" t="s">
        <v>1037</v>
      </c>
      <c r="C241" s="2" t="s">
        <v>586</v>
      </c>
      <c r="D241" s="2" t="s">
        <v>1038</v>
      </c>
      <c r="E241" s="2" t="s">
        <v>1039</v>
      </c>
      <c r="F241" s="2" t="s">
        <v>1040</v>
      </c>
      <c r="G241" s="2" t="s">
        <v>1041</v>
      </c>
      <c r="H241" s="2" t="s">
        <v>48</v>
      </c>
      <c r="I241" s="2" t="s">
        <v>49</v>
      </c>
      <c r="J241" s="2" t="s">
        <v>1042</v>
      </c>
      <c r="K241" s="10" t="s">
        <v>67</v>
      </c>
    </row>
    <row r="242" spans="1:11" ht="13.5" thickBot="1" x14ac:dyDescent="0.25">
      <c r="A242" s="11"/>
      <c r="B242" s="3" t="s">
        <v>1043</v>
      </c>
      <c r="C242" s="3" t="s">
        <v>586</v>
      </c>
      <c r="D242" s="3" t="s">
        <v>67</v>
      </c>
      <c r="E242" s="3" t="s">
        <v>1044</v>
      </c>
      <c r="F242" s="3" t="s">
        <v>1045</v>
      </c>
      <c r="G242" s="3" t="s">
        <v>1046</v>
      </c>
      <c r="H242" s="3" t="s">
        <v>48</v>
      </c>
      <c r="I242" s="3" t="s">
        <v>49</v>
      </c>
      <c r="J242" s="3" t="s">
        <v>1047</v>
      </c>
      <c r="K242" s="12" t="s">
        <v>67</v>
      </c>
    </row>
    <row r="243" spans="1:11" ht="13.5" thickBot="1" x14ac:dyDescent="0.25">
      <c r="A243" s="9"/>
      <c r="B243" s="2" t="s">
        <v>1048</v>
      </c>
      <c r="C243" s="2" t="s">
        <v>586</v>
      </c>
      <c r="D243" s="2" t="s">
        <v>1049</v>
      </c>
      <c r="E243" s="2" t="s">
        <v>1050</v>
      </c>
      <c r="F243" s="2" t="s">
        <v>1051</v>
      </c>
      <c r="G243" s="2" t="s">
        <v>1052</v>
      </c>
      <c r="H243" s="2" t="s">
        <v>1053</v>
      </c>
      <c r="I243" s="2" t="s">
        <v>17</v>
      </c>
      <c r="J243" s="2" t="s">
        <v>1054</v>
      </c>
      <c r="K243" s="10"/>
    </row>
    <row r="244" spans="1:11" ht="13.5" thickBot="1" x14ac:dyDescent="0.25">
      <c r="A244" s="11"/>
      <c r="B244" s="3" t="s">
        <v>1055</v>
      </c>
      <c r="C244" s="3" t="s">
        <v>586</v>
      </c>
      <c r="D244" s="3" t="s">
        <v>1056</v>
      </c>
      <c r="E244" s="3" t="s">
        <v>1057</v>
      </c>
      <c r="F244" s="3" t="s">
        <v>1058</v>
      </c>
      <c r="G244" s="3" t="s">
        <v>1059</v>
      </c>
      <c r="H244" s="3" t="s">
        <v>65</v>
      </c>
      <c r="I244" s="3" t="s">
        <v>49</v>
      </c>
      <c r="J244" s="3" t="s">
        <v>1060</v>
      </c>
      <c r="K244" s="12" t="s">
        <v>67</v>
      </c>
    </row>
    <row r="245" spans="1:11" ht="13.5" thickBot="1" x14ac:dyDescent="0.25">
      <c r="A245" s="9"/>
      <c r="B245" s="2" t="s">
        <v>1061</v>
      </c>
      <c r="C245" s="2" t="s">
        <v>586</v>
      </c>
      <c r="D245" s="2" t="s">
        <v>1062</v>
      </c>
      <c r="E245" s="2" t="s">
        <v>1063</v>
      </c>
      <c r="F245" s="2" t="s">
        <v>1064</v>
      </c>
      <c r="G245" s="2" t="s">
        <v>1065</v>
      </c>
      <c r="H245" s="2" t="s">
        <v>16</v>
      </c>
      <c r="I245" s="2" t="s">
        <v>17</v>
      </c>
      <c r="J245" s="2" t="s">
        <v>1066</v>
      </c>
      <c r="K245" s="10" t="s">
        <v>67</v>
      </c>
    </row>
    <row r="246" spans="1:11" ht="13.5" thickBot="1" x14ac:dyDescent="0.25">
      <c r="A246" s="11"/>
      <c r="B246" s="3" t="s">
        <v>1067</v>
      </c>
      <c r="C246" s="3" t="s">
        <v>586</v>
      </c>
      <c r="D246" s="3" t="s">
        <v>1062</v>
      </c>
      <c r="E246" s="3" t="s">
        <v>1068</v>
      </c>
      <c r="F246" s="3" t="s">
        <v>1069</v>
      </c>
      <c r="G246" s="3" t="s">
        <v>1065</v>
      </c>
      <c r="H246" s="3" t="s">
        <v>16</v>
      </c>
      <c r="I246" s="3" t="s">
        <v>17</v>
      </c>
      <c r="J246" s="3" t="s">
        <v>1070</v>
      </c>
      <c r="K246" s="12"/>
    </row>
    <row r="247" spans="1:11" ht="13.5" thickBot="1" x14ac:dyDescent="0.25">
      <c r="A247" s="9"/>
      <c r="B247" s="2" t="s">
        <v>1071</v>
      </c>
      <c r="C247" s="2" t="s">
        <v>586</v>
      </c>
      <c r="D247" s="2" t="s">
        <v>1072</v>
      </c>
      <c r="E247" s="2" t="s">
        <v>1071</v>
      </c>
      <c r="F247" s="2" t="s">
        <v>1073</v>
      </c>
      <c r="G247" s="2" t="s">
        <v>1074</v>
      </c>
      <c r="H247" s="2" t="s">
        <v>48</v>
      </c>
      <c r="I247" s="2" t="s">
        <v>49</v>
      </c>
      <c r="J247" s="2" t="s">
        <v>1075</v>
      </c>
      <c r="K247" s="10" t="s">
        <v>67</v>
      </c>
    </row>
    <row r="248" spans="1:11" ht="13.5" thickBot="1" x14ac:dyDescent="0.25">
      <c r="A248" s="11"/>
      <c r="B248" s="3" t="s">
        <v>1076</v>
      </c>
      <c r="C248" s="3" t="s">
        <v>586</v>
      </c>
      <c r="D248" s="3" t="s">
        <v>1072</v>
      </c>
      <c r="E248" s="3" t="s">
        <v>1077</v>
      </c>
      <c r="F248" s="3" t="s">
        <v>1078</v>
      </c>
      <c r="G248" s="3" t="s">
        <v>1074</v>
      </c>
      <c r="H248" s="3" t="s">
        <v>48</v>
      </c>
      <c r="I248" s="3" t="s">
        <v>49</v>
      </c>
      <c r="J248" s="3" t="s">
        <v>1079</v>
      </c>
      <c r="K248" s="12"/>
    </row>
    <row r="249" spans="1:11" ht="13.5" thickBot="1" x14ac:dyDescent="0.25">
      <c r="A249" s="9"/>
      <c r="B249" s="2" t="s">
        <v>1080</v>
      </c>
      <c r="C249" s="2" t="s">
        <v>586</v>
      </c>
      <c r="D249" s="2" t="s">
        <v>1081</v>
      </c>
      <c r="E249" s="2" t="s">
        <v>1082</v>
      </c>
      <c r="F249" s="2" t="s">
        <v>1083</v>
      </c>
      <c r="G249" s="2" t="s">
        <v>1084</v>
      </c>
      <c r="H249" s="2" t="s">
        <v>1085</v>
      </c>
      <c r="I249" s="2" t="s">
        <v>17</v>
      </c>
      <c r="J249" s="2" t="s">
        <v>1086</v>
      </c>
      <c r="K249" s="10"/>
    </row>
    <row r="250" spans="1:11" ht="13.5" thickBot="1" x14ac:dyDescent="0.25">
      <c r="A250" s="11"/>
      <c r="B250" s="3" t="s">
        <v>1087</v>
      </c>
      <c r="C250" s="3" t="s">
        <v>586</v>
      </c>
      <c r="D250" s="3" t="s">
        <v>1088</v>
      </c>
      <c r="E250" s="3" t="s">
        <v>1089</v>
      </c>
      <c r="F250" s="3" t="s">
        <v>67</v>
      </c>
      <c r="G250" s="3" t="s">
        <v>67</v>
      </c>
      <c r="H250" s="3" t="s">
        <v>1090</v>
      </c>
      <c r="I250" s="3" t="s">
        <v>17</v>
      </c>
      <c r="J250" s="3"/>
      <c r="K250" s="12"/>
    </row>
    <row r="251" spans="1:11" ht="13.5" thickBot="1" x14ac:dyDescent="0.25">
      <c r="A251" s="9"/>
      <c r="B251" s="2" t="s">
        <v>1091</v>
      </c>
      <c r="C251" s="2" t="s">
        <v>586</v>
      </c>
      <c r="D251" s="2" t="s">
        <v>1092</v>
      </c>
      <c r="E251" s="2" t="s">
        <v>1093</v>
      </c>
      <c r="F251" s="2" t="s">
        <v>1094</v>
      </c>
      <c r="G251" s="2" t="s">
        <v>1095</v>
      </c>
      <c r="H251" s="2" t="s">
        <v>48</v>
      </c>
      <c r="I251" s="2" t="s">
        <v>49</v>
      </c>
      <c r="J251" s="2" t="s">
        <v>1096</v>
      </c>
      <c r="K251" s="10"/>
    </row>
    <row r="252" spans="1:11" ht="13.5" thickBot="1" x14ac:dyDescent="0.25">
      <c r="A252" s="11"/>
      <c r="B252" s="3" t="s">
        <v>1091</v>
      </c>
      <c r="C252" s="3" t="s">
        <v>586</v>
      </c>
      <c r="D252" s="3" t="s">
        <v>1097</v>
      </c>
      <c r="E252" s="3" t="s">
        <v>1093</v>
      </c>
      <c r="F252" s="3" t="s">
        <v>1094</v>
      </c>
      <c r="G252" s="3" t="s">
        <v>1098</v>
      </c>
      <c r="H252" s="3" t="s">
        <v>48</v>
      </c>
      <c r="I252" s="3" t="s">
        <v>49</v>
      </c>
      <c r="J252" s="3" t="s">
        <v>1096</v>
      </c>
      <c r="K252" s="12"/>
    </row>
    <row r="253" spans="1:11" ht="13.5" thickBot="1" x14ac:dyDescent="0.25">
      <c r="A253" s="9"/>
      <c r="B253" s="2" t="s">
        <v>1099</v>
      </c>
      <c r="C253" s="2" t="s">
        <v>586</v>
      </c>
      <c r="D253" s="2" t="s">
        <v>1007</v>
      </c>
      <c r="E253" s="2" t="s">
        <v>1100</v>
      </c>
      <c r="F253" s="2" t="s">
        <v>1009</v>
      </c>
      <c r="G253" s="2" t="s">
        <v>1101</v>
      </c>
      <c r="H253" s="2" t="s">
        <v>48</v>
      </c>
      <c r="I253" s="2" t="s">
        <v>49</v>
      </c>
      <c r="J253" s="2" t="s">
        <v>1102</v>
      </c>
      <c r="K253" s="10"/>
    </row>
    <row r="254" spans="1:11" ht="13.5" thickBot="1" x14ac:dyDescent="0.25">
      <c r="A254" s="11"/>
      <c r="B254" s="3" t="s">
        <v>1103</v>
      </c>
      <c r="C254" s="3" t="s">
        <v>586</v>
      </c>
      <c r="D254" s="3" t="s">
        <v>1007</v>
      </c>
      <c r="E254" s="3" t="s">
        <v>1104</v>
      </c>
      <c r="F254" s="3" t="s">
        <v>1009</v>
      </c>
      <c r="G254" s="3" t="s">
        <v>1105</v>
      </c>
      <c r="H254" s="3" t="s">
        <v>48</v>
      </c>
      <c r="I254" s="3" t="s">
        <v>49</v>
      </c>
      <c r="J254" s="3" t="s">
        <v>1102</v>
      </c>
      <c r="K254" s="12"/>
    </row>
    <row r="255" spans="1:11" ht="13.5" thickBot="1" x14ac:dyDescent="0.25">
      <c r="A255" s="9"/>
      <c r="B255" s="2" t="s">
        <v>1106</v>
      </c>
      <c r="C255" s="2" t="s">
        <v>586</v>
      </c>
      <c r="D255" s="2" t="s">
        <v>1107</v>
      </c>
      <c r="E255" s="2" t="s">
        <v>1108</v>
      </c>
      <c r="F255" s="2" t="s">
        <v>1109</v>
      </c>
      <c r="G255" s="2" t="s">
        <v>1110</v>
      </c>
      <c r="H255" s="2" t="s">
        <v>1090</v>
      </c>
      <c r="I255" s="2" t="s">
        <v>17</v>
      </c>
      <c r="J255" s="2" t="s">
        <v>1111</v>
      </c>
      <c r="K255" s="10"/>
    </row>
    <row r="256" spans="1:11" ht="13.5" thickBot="1" x14ac:dyDescent="0.25">
      <c r="A256" s="11"/>
      <c r="B256" s="3" t="s">
        <v>1112</v>
      </c>
      <c r="C256" s="3" t="s">
        <v>586</v>
      </c>
      <c r="D256" s="3" t="s">
        <v>1113</v>
      </c>
      <c r="E256" s="3" t="s">
        <v>1114</v>
      </c>
      <c r="F256" s="3" t="s">
        <v>1115</v>
      </c>
      <c r="G256" s="3" t="s">
        <v>1116</v>
      </c>
      <c r="H256" s="3" t="s">
        <v>48</v>
      </c>
      <c r="I256" s="3" t="s">
        <v>49</v>
      </c>
      <c r="J256" s="3" t="s">
        <v>1117</v>
      </c>
      <c r="K256" s="12"/>
    </row>
    <row r="257" spans="1:11" ht="13.5" thickBot="1" x14ac:dyDescent="0.25">
      <c r="A257" s="9"/>
      <c r="B257" s="2" t="s">
        <v>1118</v>
      </c>
      <c r="C257" s="2" t="s">
        <v>586</v>
      </c>
      <c r="D257" s="2" t="s">
        <v>1113</v>
      </c>
      <c r="E257" s="2" t="s">
        <v>1119</v>
      </c>
      <c r="F257" s="2" t="s">
        <v>1120</v>
      </c>
      <c r="G257" s="2" t="s">
        <v>1121</v>
      </c>
      <c r="H257" s="2" t="s">
        <v>48</v>
      </c>
      <c r="I257" s="2" t="s">
        <v>49</v>
      </c>
      <c r="J257" s="2" t="s">
        <v>1122</v>
      </c>
      <c r="K257" s="10" t="s">
        <v>67</v>
      </c>
    </row>
    <row r="258" spans="1:11" ht="13.5" thickBot="1" x14ac:dyDescent="0.25">
      <c r="A258" s="11"/>
      <c r="B258" s="3" t="s">
        <v>1123</v>
      </c>
      <c r="C258" s="3" t="s">
        <v>586</v>
      </c>
      <c r="D258" s="3" t="s">
        <v>1124</v>
      </c>
      <c r="E258" s="3" t="s">
        <v>1125</v>
      </c>
      <c r="F258" s="3" t="s">
        <v>1126</v>
      </c>
      <c r="G258" s="3" t="s">
        <v>975</v>
      </c>
      <c r="H258" s="3" t="s">
        <v>976</v>
      </c>
      <c r="I258" s="3" t="s">
        <v>17</v>
      </c>
      <c r="J258" s="3" t="s">
        <v>1127</v>
      </c>
      <c r="K258" s="12"/>
    </row>
    <row r="259" spans="1:11" ht="13.5" thickBot="1" x14ac:dyDescent="0.25">
      <c r="A259" s="9"/>
      <c r="B259" s="2" t="s">
        <v>1128</v>
      </c>
      <c r="C259" s="2" t="s">
        <v>586</v>
      </c>
      <c r="D259" s="2" t="s">
        <v>1129</v>
      </c>
      <c r="E259" s="2" t="s">
        <v>1130</v>
      </c>
      <c r="F259" s="2" t="s">
        <v>67</v>
      </c>
      <c r="G259" s="2" t="s">
        <v>67</v>
      </c>
      <c r="H259" s="2" t="s">
        <v>48</v>
      </c>
      <c r="I259" s="2" t="s">
        <v>49</v>
      </c>
      <c r="J259" s="2"/>
      <c r="K259" s="10"/>
    </row>
    <row r="260" spans="1:11" ht="13.5" thickBot="1" x14ac:dyDescent="0.25">
      <c r="A260" s="11"/>
      <c r="B260" s="3" t="s">
        <v>1131</v>
      </c>
      <c r="C260" s="3" t="s">
        <v>586</v>
      </c>
      <c r="D260" s="3" t="s">
        <v>1132</v>
      </c>
      <c r="E260" s="3" t="s">
        <v>1133</v>
      </c>
      <c r="F260" s="3" t="s">
        <v>1134</v>
      </c>
      <c r="G260" s="3" t="s">
        <v>1135</v>
      </c>
      <c r="H260" s="3" t="s">
        <v>48</v>
      </c>
      <c r="I260" s="3" t="s">
        <v>49</v>
      </c>
      <c r="J260" s="3" t="s">
        <v>1136</v>
      </c>
      <c r="K260" s="12"/>
    </row>
    <row r="261" spans="1:11" ht="13.5" thickBot="1" x14ac:dyDescent="0.25">
      <c r="A261" s="9"/>
      <c r="B261" s="2" t="s">
        <v>1137</v>
      </c>
      <c r="C261" s="2" t="s">
        <v>586</v>
      </c>
      <c r="D261" s="2" t="s">
        <v>1138</v>
      </c>
      <c r="E261" s="2" t="s">
        <v>1139</v>
      </c>
      <c r="F261" s="2" t="s">
        <v>1140</v>
      </c>
      <c r="G261" s="2" t="s">
        <v>1141</v>
      </c>
      <c r="H261" s="2" t="s">
        <v>48</v>
      </c>
      <c r="I261" s="2" t="s">
        <v>49</v>
      </c>
      <c r="J261" s="2" t="s">
        <v>1142</v>
      </c>
      <c r="K261" s="10"/>
    </row>
    <row r="262" spans="1:11" ht="13.5" thickBot="1" x14ac:dyDescent="0.25">
      <c r="A262" s="11"/>
      <c r="B262" s="3" t="s">
        <v>1143</v>
      </c>
      <c r="C262" s="3" t="s">
        <v>586</v>
      </c>
      <c r="D262" s="3" t="s">
        <v>1144</v>
      </c>
      <c r="E262" s="3" t="s">
        <v>1145</v>
      </c>
      <c r="F262" s="3" t="s">
        <v>1146</v>
      </c>
      <c r="G262" s="3" t="s">
        <v>1147</v>
      </c>
      <c r="H262" s="3" t="s">
        <v>48</v>
      </c>
      <c r="I262" s="3" t="s">
        <v>49</v>
      </c>
      <c r="J262" s="3" t="s">
        <v>1148</v>
      </c>
      <c r="K262" s="12"/>
    </row>
    <row r="263" spans="1:11" ht="13.5" thickBot="1" x14ac:dyDescent="0.25">
      <c r="A263" s="9"/>
      <c r="B263" s="2" t="s">
        <v>1149</v>
      </c>
      <c r="C263" s="2" t="s">
        <v>586</v>
      </c>
      <c r="D263" s="2" t="s">
        <v>1144</v>
      </c>
      <c r="E263" s="2" t="s">
        <v>1150</v>
      </c>
      <c r="F263" s="2" t="s">
        <v>1151</v>
      </c>
      <c r="G263" s="2" t="s">
        <v>1147</v>
      </c>
      <c r="H263" s="2" t="s">
        <v>48</v>
      </c>
      <c r="I263" s="2" t="s">
        <v>49</v>
      </c>
      <c r="J263" s="2" t="s">
        <v>1148</v>
      </c>
      <c r="K263" s="10"/>
    </row>
    <row r="264" spans="1:11" ht="13.5" thickBot="1" x14ac:dyDescent="0.25">
      <c r="A264" s="11"/>
      <c r="B264" s="3" t="s">
        <v>1152</v>
      </c>
      <c r="C264" s="3" t="s">
        <v>586</v>
      </c>
      <c r="D264" s="3" t="s">
        <v>1144</v>
      </c>
      <c r="E264" s="3" t="s">
        <v>1153</v>
      </c>
      <c r="F264" s="3" t="s">
        <v>1146</v>
      </c>
      <c r="G264" s="3" t="s">
        <v>67</v>
      </c>
      <c r="H264" s="3" t="s">
        <v>48</v>
      </c>
      <c r="I264" s="3" t="s">
        <v>49</v>
      </c>
      <c r="J264" s="3" t="s">
        <v>1154</v>
      </c>
      <c r="K264" s="12"/>
    </row>
    <row r="265" spans="1:11" ht="13.5" thickBot="1" x14ac:dyDescent="0.25">
      <c r="A265" s="9"/>
      <c r="B265" s="2" t="s">
        <v>1155</v>
      </c>
      <c r="C265" s="2" t="s">
        <v>586</v>
      </c>
      <c r="D265" s="2" t="s">
        <v>1144</v>
      </c>
      <c r="E265" s="2" t="s">
        <v>1156</v>
      </c>
      <c r="F265" s="2" t="s">
        <v>1146</v>
      </c>
      <c r="G265" s="2" t="s">
        <v>1147</v>
      </c>
      <c r="H265" s="2" t="s">
        <v>48</v>
      </c>
      <c r="I265" s="2" t="s">
        <v>49</v>
      </c>
      <c r="J265" s="2" t="s">
        <v>1148</v>
      </c>
      <c r="K265" s="10"/>
    </row>
    <row r="266" spans="1:11" ht="13.5" thickBot="1" x14ac:dyDescent="0.25">
      <c r="A266" s="11"/>
      <c r="B266" s="3" t="s">
        <v>1157</v>
      </c>
      <c r="C266" s="3" t="s">
        <v>586</v>
      </c>
      <c r="D266" s="3" t="s">
        <v>1144</v>
      </c>
      <c r="E266" s="3" t="s">
        <v>1158</v>
      </c>
      <c r="F266" s="3" t="s">
        <v>1146</v>
      </c>
      <c r="G266" s="3" t="s">
        <v>1159</v>
      </c>
      <c r="H266" s="3" t="s">
        <v>48</v>
      </c>
      <c r="I266" s="3" t="s">
        <v>49</v>
      </c>
      <c r="J266" s="3" t="s">
        <v>1148</v>
      </c>
      <c r="K266" s="12" t="s">
        <v>67</v>
      </c>
    </row>
    <row r="267" spans="1:11" ht="13.5" thickBot="1" x14ac:dyDescent="0.25">
      <c r="A267" s="9"/>
      <c r="B267" s="2" t="s">
        <v>1160</v>
      </c>
      <c r="C267" s="2" t="s">
        <v>586</v>
      </c>
      <c r="D267" s="2" t="s">
        <v>1161</v>
      </c>
      <c r="E267" s="2" t="s">
        <v>1162</v>
      </c>
      <c r="F267" s="2" t="s">
        <v>1163</v>
      </c>
      <c r="G267" s="2" t="s">
        <v>1164</v>
      </c>
      <c r="H267" s="2" t="s">
        <v>48</v>
      </c>
      <c r="I267" s="2" t="s">
        <v>49</v>
      </c>
      <c r="J267" s="2" t="s">
        <v>1165</v>
      </c>
      <c r="K267" s="10" t="s">
        <v>67</v>
      </c>
    </row>
    <row r="268" spans="1:11" ht="13.5" thickBot="1" x14ac:dyDescent="0.25">
      <c r="A268" s="11"/>
      <c r="B268" s="3" t="s">
        <v>67</v>
      </c>
      <c r="C268" s="3" t="s">
        <v>586</v>
      </c>
      <c r="D268" s="3" t="s">
        <v>67</v>
      </c>
      <c r="E268" s="3" t="s">
        <v>1166</v>
      </c>
      <c r="F268" s="3" t="s">
        <v>67</v>
      </c>
      <c r="G268" s="3" t="s">
        <v>67</v>
      </c>
      <c r="H268" s="3" t="s">
        <v>67</v>
      </c>
      <c r="I268" s="3" t="s">
        <v>67</v>
      </c>
      <c r="J268" s="3" t="s">
        <v>67</v>
      </c>
      <c r="K268" s="12"/>
    </row>
    <row r="269" spans="1:11" ht="13.5" thickBot="1" x14ac:dyDescent="0.25">
      <c r="A269" s="9"/>
      <c r="B269" s="2" t="s">
        <v>1167</v>
      </c>
      <c r="C269" s="2" t="s">
        <v>586</v>
      </c>
      <c r="D269" s="2" t="s">
        <v>1168</v>
      </c>
      <c r="E269" s="2" t="s">
        <v>1169</v>
      </c>
      <c r="F269" s="2" t="s">
        <v>1170</v>
      </c>
      <c r="G269" s="2" t="s">
        <v>1171</v>
      </c>
      <c r="H269" s="2" t="s">
        <v>48</v>
      </c>
      <c r="I269" s="2" t="s">
        <v>49</v>
      </c>
      <c r="J269" s="2" t="s">
        <v>1172</v>
      </c>
      <c r="K269" s="10"/>
    </row>
    <row r="270" spans="1:11" ht="13.5" thickBot="1" x14ac:dyDescent="0.25">
      <c r="A270" s="11"/>
      <c r="B270" s="3" t="s">
        <v>1167</v>
      </c>
      <c r="C270" s="3" t="s">
        <v>586</v>
      </c>
      <c r="D270" s="3" t="s">
        <v>1168</v>
      </c>
      <c r="E270" s="3" t="s">
        <v>1173</v>
      </c>
      <c r="F270" s="3" t="s">
        <v>1170</v>
      </c>
      <c r="G270" s="3" t="s">
        <v>1171</v>
      </c>
      <c r="H270" s="3" t="s">
        <v>48</v>
      </c>
      <c r="I270" s="3" t="s">
        <v>49</v>
      </c>
      <c r="J270" s="3" t="s">
        <v>1172</v>
      </c>
      <c r="K270" s="12"/>
    </row>
    <row r="271" spans="1:11" ht="13.5" thickBot="1" x14ac:dyDescent="0.25">
      <c r="A271" s="9"/>
      <c r="B271" s="2" t="s">
        <v>1174</v>
      </c>
      <c r="C271" s="2" t="s">
        <v>586</v>
      </c>
      <c r="D271" s="2" t="s">
        <v>1168</v>
      </c>
      <c r="E271" s="2" t="s">
        <v>1175</v>
      </c>
      <c r="F271" s="2" t="s">
        <v>1170</v>
      </c>
      <c r="G271" s="2" t="s">
        <v>1171</v>
      </c>
      <c r="H271" s="2" t="s">
        <v>48</v>
      </c>
      <c r="I271" s="2" t="s">
        <v>49</v>
      </c>
      <c r="J271" s="2" t="s">
        <v>1176</v>
      </c>
      <c r="K271" s="10"/>
    </row>
    <row r="272" spans="1:11" ht="13.5" thickBot="1" x14ac:dyDescent="0.25">
      <c r="A272" s="11"/>
      <c r="B272" s="3" t="s">
        <v>1177</v>
      </c>
      <c r="C272" s="3" t="s">
        <v>586</v>
      </c>
      <c r="D272" s="3" t="s">
        <v>1178</v>
      </c>
      <c r="E272" s="3" t="s">
        <v>1179</v>
      </c>
      <c r="F272" s="3" t="s">
        <v>1180</v>
      </c>
      <c r="G272" s="3" t="s">
        <v>1181</v>
      </c>
      <c r="H272" s="3" t="s">
        <v>48</v>
      </c>
      <c r="I272" s="3" t="s">
        <v>49</v>
      </c>
      <c r="J272" s="3" t="s">
        <v>1182</v>
      </c>
      <c r="K272" s="12"/>
    </row>
    <row r="273" spans="1:11" ht="13.5" thickBot="1" x14ac:dyDescent="0.25">
      <c r="A273" s="9"/>
      <c r="B273" s="2" t="s">
        <v>1183</v>
      </c>
      <c r="C273" s="2" t="s">
        <v>586</v>
      </c>
      <c r="D273" s="2" t="s">
        <v>1184</v>
      </c>
      <c r="E273" s="2" t="s">
        <v>1185</v>
      </c>
      <c r="F273" s="2" t="s">
        <v>67</v>
      </c>
      <c r="G273" s="2" t="s">
        <v>67</v>
      </c>
      <c r="H273" s="2" t="s">
        <v>48</v>
      </c>
      <c r="I273" s="2" t="s">
        <v>49</v>
      </c>
      <c r="J273" s="2"/>
      <c r="K273" s="10"/>
    </row>
    <row r="274" spans="1:11" ht="13.5" thickBot="1" x14ac:dyDescent="0.25">
      <c r="A274" s="11"/>
      <c r="B274" s="3" t="s">
        <v>1186</v>
      </c>
      <c r="C274" s="3" t="s">
        <v>586</v>
      </c>
      <c r="D274" s="3" t="s">
        <v>1187</v>
      </c>
      <c r="E274" s="3" t="s">
        <v>1188</v>
      </c>
      <c r="F274" s="3" t="s">
        <v>1189</v>
      </c>
      <c r="G274" s="3" t="s">
        <v>1190</v>
      </c>
      <c r="H274" s="3" t="s">
        <v>48</v>
      </c>
      <c r="I274" s="3" t="s">
        <v>49</v>
      </c>
      <c r="J274" s="3" t="s">
        <v>1191</v>
      </c>
      <c r="K274" s="12"/>
    </row>
    <row r="275" spans="1:11" ht="13.5" thickBot="1" x14ac:dyDescent="0.25">
      <c r="A275" s="9"/>
      <c r="B275" s="2" t="s">
        <v>1192</v>
      </c>
      <c r="C275" s="2" t="s">
        <v>586</v>
      </c>
      <c r="D275" s="2" t="s">
        <v>1187</v>
      </c>
      <c r="E275" s="2" t="s">
        <v>1193</v>
      </c>
      <c r="F275" s="2" t="s">
        <v>1189</v>
      </c>
      <c r="G275" s="2" t="s">
        <v>1190</v>
      </c>
      <c r="H275" s="2" t="s">
        <v>48</v>
      </c>
      <c r="I275" s="2" t="s">
        <v>49</v>
      </c>
      <c r="J275" s="2" t="s">
        <v>1194</v>
      </c>
      <c r="K275" s="10"/>
    </row>
    <row r="276" spans="1:11" ht="13.5" thickBot="1" x14ac:dyDescent="0.25">
      <c r="A276" s="11"/>
      <c r="B276" s="3" t="s">
        <v>1195</v>
      </c>
      <c r="C276" s="3" t="s">
        <v>586</v>
      </c>
      <c r="D276" s="3" t="s">
        <v>1187</v>
      </c>
      <c r="E276" s="3" t="s">
        <v>1196</v>
      </c>
      <c r="F276" s="3" t="s">
        <v>1189</v>
      </c>
      <c r="G276" s="3" t="s">
        <v>1190</v>
      </c>
      <c r="H276" s="3" t="s">
        <v>48</v>
      </c>
      <c r="I276" s="3" t="s">
        <v>49</v>
      </c>
      <c r="J276" s="3" t="s">
        <v>1194</v>
      </c>
      <c r="K276" s="12"/>
    </row>
    <row r="277" spans="1:11" ht="13.5" thickBot="1" x14ac:dyDescent="0.25">
      <c r="A277" s="9"/>
      <c r="B277" s="2" t="s">
        <v>1197</v>
      </c>
      <c r="C277" s="2" t="s">
        <v>586</v>
      </c>
      <c r="D277" s="2" t="s">
        <v>1198</v>
      </c>
      <c r="E277" s="2" t="s">
        <v>1199</v>
      </c>
      <c r="F277" s="2" t="s">
        <v>1200</v>
      </c>
      <c r="G277" s="2" t="s">
        <v>654</v>
      </c>
      <c r="H277" s="2" t="s">
        <v>371</v>
      </c>
      <c r="I277" s="2" t="s">
        <v>148</v>
      </c>
      <c r="J277" s="2" t="s">
        <v>1201</v>
      </c>
      <c r="K277" s="10"/>
    </row>
    <row r="278" spans="1:11" ht="13.5" thickBot="1" x14ac:dyDescent="0.25">
      <c r="A278" s="11"/>
      <c r="B278" s="3" t="s">
        <v>1202</v>
      </c>
      <c r="C278" s="3" t="s">
        <v>586</v>
      </c>
      <c r="D278" s="3" t="s">
        <v>1203</v>
      </c>
      <c r="E278" s="3" t="s">
        <v>1204</v>
      </c>
      <c r="F278" s="3" t="s">
        <v>1205</v>
      </c>
      <c r="G278" s="3" t="s">
        <v>1206</v>
      </c>
      <c r="H278" s="3"/>
      <c r="I278" s="3"/>
      <c r="J278" s="3" t="s">
        <v>1207</v>
      </c>
      <c r="K278" s="12"/>
    </row>
    <row r="279" spans="1:11" ht="13.5" thickBot="1" x14ac:dyDescent="0.25">
      <c r="A279" s="9"/>
      <c r="B279" s="2" t="s">
        <v>1208</v>
      </c>
      <c r="C279" s="2" t="s">
        <v>586</v>
      </c>
      <c r="D279" s="2" t="s">
        <v>1209</v>
      </c>
      <c r="E279" s="2" t="s">
        <v>1210</v>
      </c>
      <c r="F279" s="2" t="s">
        <v>1211</v>
      </c>
      <c r="G279" s="2" t="s">
        <v>590</v>
      </c>
      <c r="H279" s="2" t="s">
        <v>48</v>
      </c>
      <c r="I279" s="2" t="s">
        <v>49</v>
      </c>
      <c r="J279" s="2" t="s">
        <v>1212</v>
      </c>
      <c r="K279" s="10"/>
    </row>
    <row r="280" spans="1:11" ht="13.5" thickBot="1" x14ac:dyDescent="0.25">
      <c r="A280" s="11"/>
      <c r="B280" s="3" t="s">
        <v>1213</v>
      </c>
      <c r="C280" s="3" t="s">
        <v>586</v>
      </c>
      <c r="D280" s="3" t="s">
        <v>1214</v>
      </c>
      <c r="E280" s="3" t="s">
        <v>1215</v>
      </c>
      <c r="F280" s="3" t="s">
        <v>1216</v>
      </c>
      <c r="G280" s="3" t="s">
        <v>669</v>
      </c>
      <c r="H280" s="3" t="s">
        <v>65</v>
      </c>
      <c r="I280" s="3" t="s">
        <v>49</v>
      </c>
      <c r="J280" s="3" t="s">
        <v>1217</v>
      </c>
      <c r="K280" s="12"/>
    </row>
    <row r="281" spans="1:11" ht="13.5" thickBot="1" x14ac:dyDescent="0.25">
      <c r="A281" s="9"/>
      <c r="B281" s="2" t="s">
        <v>1218</v>
      </c>
      <c r="C281" s="2" t="s">
        <v>586</v>
      </c>
      <c r="D281" s="2" t="s">
        <v>1218</v>
      </c>
      <c r="E281" s="2" t="s">
        <v>1219</v>
      </c>
      <c r="F281" s="2" t="s">
        <v>1220</v>
      </c>
      <c r="G281" s="2" t="s">
        <v>31</v>
      </c>
      <c r="H281" s="2" t="s">
        <v>32</v>
      </c>
      <c r="I281" s="2" t="s">
        <v>33</v>
      </c>
      <c r="J281" s="2" t="s">
        <v>1221</v>
      </c>
      <c r="K281" s="10"/>
    </row>
    <row r="282" spans="1:11" ht="13.5" thickBot="1" x14ac:dyDescent="0.25">
      <c r="A282" s="11"/>
      <c r="B282" s="3" t="s">
        <v>1222</v>
      </c>
      <c r="C282" s="3" t="s">
        <v>586</v>
      </c>
      <c r="D282" s="3" t="s">
        <v>1223</v>
      </c>
      <c r="E282" s="3" t="s">
        <v>1224</v>
      </c>
      <c r="F282" s="3" t="s">
        <v>1225</v>
      </c>
      <c r="G282" s="3" t="s">
        <v>669</v>
      </c>
      <c r="H282" s="3" t="s">
        <v>65</v>
      </c>
      <c r="I282" s="3" t="s">
        <v>49</v>
      </c>
      <c r="J282" s="3" t="s">
        <v>1217</v>
      </c>
      <c r="K282" s="12" t="s">
        <v>67</v>
      </c>
    </row>
    <row r="283" spans="1:11" ht="13.5" thickBot="1" x14ac:dyDescent="0.25">
      <c r="A283" s="9"/>
      <c r="B283" s="2" t="s">
        <v>1226</v>
      </c>
      <c r="C283" s="2" t="s">
        <v>586</v>
      </c>
      <c r="D283" s="2" t="s">
        <v>1227</v>
      </c>
      <c r="E283" s="2" t="s">
        <v>1228</v>
      </c>
      <c r="F283" s="2" t="s">
        <v>1229</v>
      </c>
      <c r="G283" s="2" t="s">
        <v>1230</v>
      </c>
      <c r="H283" s="2" t="s">
        <v>371</v>
      </c>
      <c r="I283" s="2" t="s">
        <v>148</v>
      </c>
      <c r="J283" s="2" t="s">
        <v>1231</v>
      </c>
      <c r="K283" s="10"/>
    </row>
    <row r="284" spans="1:11" ht="13.5" thickBot="1" x14ac:dyDescent="0.25">
      <c r="A284" s="11"/>
      <c r="B284" s="3" t="s">
        <v>1226</v>
      </c>
      <c r="C284" s="3" t="s">
        <v>586</v>
      </c>
      <c r="D284" s="3" t="s">
        <v>1227</v>
      </c>
      <c r="E284" s="3" t="s">
        <v>1232</v>
      </c>
      <c r="F284" s="3" t="s">
        <v>1229</v>
      </c>
      <c r="G284" s="3" t="s">
        <v>1230</v>
      </c>
      <c r="H284" s="3" t="s">
        <v>371</v>
      </c>
      <c r="I284" s="3" t="s">
        <v>148</v>
      </c>
      <c r="J284" s="3" t="s">
        <v>1231</v>
      </c>
      <c r="K284" s="12"/>
    </row>
    <row r="285" spans="1:11" ht="13.5" thickBot="1" x14ac:dyDescent="0.25">
      <c r="A285" s="9"/>
      <c r="B285" s="2" t="s">
        <v>1226</v>
      </c>
      <c r="C285" s="2" t="s">
        <v>586</v>
      </c>
      <c r="D285" s="2" t="s">
        <v>1227</v>
      </c>
      <c r="E285" s="2" t="s">
        <v>1233</v>
      </c>
      <c r="F285" s="2" t="s">
        <v>1229</v>
      </c>
      <c r="G285" s="2" t="s">
        <v>67</v>
      </c>
      <c r="H285" s="2" t="s">
        <v>371</v>
      </c>
      <c r="I285" s="2" t="s">
        <v>148</v>
      </c>
      <c r="J285" s="2" t="s">
        <v>1234</v>
      </c>
      <c r="K285" s="10"/>
    </row>
    <row r="286" spans="1:11" ht="13.5" thickBot="1" x14ac:dyDescent="0.25">
      <c r="A286" s="11"/>
      <c r="B286" s="3" t="s">
        <v>1235</v>
      </c>
      <c r="C286" s="3" t="s">
        <v>586</v>
      </c>
      <c r="D286" s="3" t="s">
        <v>1236</v>
      </c>
      <c r="E286" s="3" t="s">
        <v>1237</v>
      </c>
      <c r="F286" s="3" t="s">
        <v>1238</v>
      </c>
      <c r="G286" s="3" t="s">
        <v>1239</v>
      </c>
      <c r="H286" s="3" t="s">
        <v>48</v>
      </c>
      <c r="I286" s="3" t="s">
        <v>49</v>
      </c>
      <c r="J286" s="3" t="s">
        <v>1240</v>
      </c>
      <c r="K286" s="12"/>
    </row>
    <row r="287" spans="1:11" ht="13.5" thickBot="1" x14ac:dyDescent="0.25">
      <c r="A287" s="9"/>
      <c r="B287" s="2" t="s">
        <v>1241</v>
      </c>
      <c r="C287" s="2" t="s">
        <v>586</v>
      </c>
      <c r="D287" s="2" t="s">
        <v>1236</v>
      </c>
      <c r="E287" s="2" t="s">
        <v>1242</v>
      </c>
      <c r="F287" s="2" t="s">
        <v>1238</v>
      </c>
      <c r="G287" s="2" t="s">
        <v>1239</v>
      </c>
      <c r="H287" s="2" t="s">
        <v>48</v>
      </c>
      <c r="I287" s="2" t="s">
        <v>49</v>
      </c>
      <c r="J287" s="2" t="s">
        <v>1240</v>
      </c>
      <c r="K287" s="10"/>
    </row>
    <row r="288" spans="1:11" ht="13.5" thickBot="1" x14ac:dyDescent="0.25">
      <c r="A288" s="11"/>
      <c r="B288" s="3" t="s">
        <v>1243</v>
      </c>
      <c r="C288" s="3" t="s">
        <v>586</v>
      </c>
      <c r="D288" s="3" t="s">
        <v>1236</v>
      </c>
      <c r="E288" s="3" t="s">
        <v>1244</v>
      </c>
      <c r="F288" s="3" t="s">
        <v>1238</v>
      </c>
      <c r="G288" s="3" t="s">
        <v>1239</v>
      </c>
      <c r="H288" s="3" t="s">
        <v>48</v>
      </c>
      <c r="I288" s="3" t="s">
        <v>49</v>
      </c>
      <c r="J288" s="3" t="s">
        <v>1240</v>
      </c>
      <c r="K288" s="12"/>
    </row>
    <row r="289" spans="1:11" ht="13.5" thickBot="1" x14ac:dyDescent="0.25">
      <c r="A289" s="9"/>
      <c r="B289" s="2" t="s">
        <v>1245</v>
      </c>
      <c r="C289" s="2" t="s">
        <v>586</v>
      </c>
      <c r="D289" s="2" t="s">
        <v>1236</v>
      </c>
      <c r="E289" s="2" t="s">
        <v>1246</v>
      </c>
      <c r="F289" s="2" t="s">
        <v>1238</v>
      </c>
      <c r="G289" s="2" t="s">
        <v>1239</v>
      </c>
      <c r="H289" s="2" t="s">
        <v>48</v>
      </c>
      <c r="I289" s="2" t="s">
        <v>49</v>
      </c>
      <c r="J289" s="2" t="s">
        <v>1240</v>
      </c>
      <c r="K289" s="10"/>
    </row>
    <row r="290" spans="1:11" ht="13.5" thickBot="1" x14ac:dyDescent="0.25">
      <c r="A290" s="11"/>
      <c r="B290" s="3" t="s">
        <v>1247</v>
      </c>
      <c r="C290" s="3" t="s">
        <v>586</v>
      </c>
      <c r="D290" s="3" t="s">
        <v>1236</v>
      </c>
      <c r="E290" s="3" t="s">
        <v>1248</v>
      </c>
      <c r="F290" s="3" t="s">
        <v>1238</v>
      </c>
      <c r="G290" s="3" t="s">
        <v>1239</v>
      </c>
      <c r="H290" s="3" t="s">
        <v>48</v>
      </c>
      <c r="I290" s="3" t="s">
        <v>49</v>
      </c>
      <c r="J290" s="3" t="s">
        <v>1240</v>
      </c>
      <c r="K290" s="12"/>
    </row>
    <row r="291" spans="1:11" ht="13.5" thickBot="1" x14ac:dyDescent="0.25">
      <c r="A291" s="9"/>
      <c r="B291" s="2" t="s">
        <v>1249</v>
      </c>
      <c r="C291" s="2" t="s">
        <v>586</v>
      </c>
      <c r="D291" s="2" t="s">
        <v>1236</v>
      </c>
      <c r="E291" s="2" t="s">
        <v>1250</v>
      </c>
      <c r="F291" s="2" t="s">
        <v>1238</v>
      </c>
      <c r="G291" s="2" t="s">
        <v>1239</v>
      </c>
      <c r="H291" s="2" t="s">
        <v>48</v>
      </c>
      <c r="I291" s="2" t="s">
        <v>49</v>
      </c>
      <c r="J291" s="2" t="s">
        <v>1240</v>
      </c>
      <c r="K291" s="10" t="s">
        <v>67</v>
      </c>
    </row>
    <row r="292" spans="1:11" ht="13.5" thickBot="1" x14ac:dyDescent="0.25">
      <c r="A292" s="11"/>
      <c r="B292" s="3" t="s">
        <v>1251</v>
      </c>
      <c r="C292" s="3" t="s">
        <v>586</v>
      </c>
      <c r="D292" s="3" t="s">
        <v>1236</v>
      </c>
      <c r="E292" s="3" t="s">
        <v>1252</v>
      </c>
      <c r="F292" s="3" t="s">
        <v>1238</v>
      </c>
      <c r="G292" s="3" t="s">
        <v>1239</v>
      </c>
      <c r="H292" s="3" t="s">
        <v>48</v>
      </c>
      <c r="I292" s="3" t="s">
        <v>49</v>
      </c>
      <c r="J292" s="3" t="s">
        <v>1240</v>
      </c>
      <c r="K292" s="12"/>
    </row>
    <row r="293" spans="1:11" ht="13.5" thickBot="1" x14ac:dyDescent="0.25">
      <c r="A293" s="9"/>
      <c r="B293" s="2" t="s">
        <v>1253</v>
      </c>
      <c r="C293" s="2" t="s">
        <v>586</v>
      </c>
      <c r="D293" s="2" t="s">
        <v>1236</v>
      </c>
      <c r="E293" s="2" t="s">
        <v>1254</v>
      </c>
      <c r="F293" s="2" t="s">
        <v>1238</v>
      </c>
      <c r="G293" s="2" t="s">
        <v>1239</v>
      </c>
      <c r="H293" s="2" t="s">
        <v>48</v>
      </c>
      <c r="I293" s="2" t="s">
        <v>49</v>
      </c>
      <c r="J293" s="2" t="s">
        <v>1240</v>
      </c>
      <c r="K293" s="10"/>
    </row>
    <row r="294" spans="1:11" ht="13.5" thickBot="1" x14ac:dyDescent="0.25">
      <c r="A294" s="11"/>
      <c r="B294" s="3" t="s">
        <v>1235</v>
      </c>
      <c r="C294" s="3" t="s">
        <v>586</v>
      </c>
      <c r="D294" s="3" t="s">
        <v>1236</v>
      </c>
      <c r="E294" s="3" t="s">
        <v>1255</v>
      </c>
      <c r="F294" s="3" t="s">
        <v>1238</v>
      </c>
      <c r="G294" s="3" t="s">
        <v>1239</v>
      </c>
      <c r="H294" s="3" t="s">
        <v>48</v>
      </c>
      <c r="I294" s="3" t="s">
        <v>49</v>
      </c>
      <c r="J294" s="3" t="s">
        <v>1256</v>
      </c>
      <c r="K294" s="12"/>
    </row>
    <row r="295" spans="1:11" ht="13.5" thickBot="1" x14ac:dyDescent="0.25">
      <c r="A295" s="9"/>
      <c r="B295" s="2" t="s">
        <v>1257</v>
      </c>
      <c r="C295" s="2" t="s">
        <v>586</v>
      </c>
      <c r="D295" s="2" t="s">
        <v>1258</v>
      </c>
      <c r="E295" s="2" t="s">
        <v>1259</v>
      </c>
      <c r="F295" s="2" t="s">
        <v>1260</v>
      </c>
      <c r="G295" s="2" t="s">
        <v>1261</v>
      </c>
      <c r="H295" s="2" t="s">
        <v>1262</v>
      </c>
      <c r="I295" s="2" t="s">
        <v>17</v>
      </c>
      <c r="J295" s="2" t="s">
        <v>1263</v>
      </c>
      <c r="K295" s="10"/>
    </row>
    <row r="296" spans="1:11" ht="13.5" thickBot="1" x14ac:dyDescent="0.25">
      <c r="A296" s="11"/>
      <c r="B296" s="3" t="s">
        <v>1257</v>
      </c>
      <c r="C296" s="3" t="s">
        <v>586</v>
      </c>
      <c r="D296" s="3" t="s">
        <v>1258</v>
      </c>
      <c r="E296" s="3" t="s">
        <v>1264</v>
      </c>
      <c r="F296" s="3" t="s">
        <v>67</v>
      </c>
      <c r="G296" s="3" t="s">
        <v>67</v>
      </c>
      <c r="H296" s="3" t="s">
        <v>1262</v>
      </c>
      <c r="I296" s="3" t="s">
        <v>17</v>
      </c>
      <c r="J296" s="3"/>
      <c r="K296" s="12"/>
    </row>
    <row r="297" spans="1:11" ht="13.5" thickBot="1" x14ac:dyDescent="0.25">
      <c r="A297" s="9"/>
      <c r="B297" s="2" t="s">
        <v>1265</v>
      </c>
      <c r="C297" s="2" t="s">
        <v>586</v>
      </c>
      <c r="D297" s="2" t="s">
        <v>1266</v>
      </c>
      <c r="E297" s="2" t="s">
        <v>1267</v>
      </c>
      <c r="F297" s="2" t="s">
        <v>1268</v>
      </c>
      <c r="G297" s="2" t="s">
        <v>1269</v>
      </c>
      <c r="H297" s="2" t="s">
        <v>1262</v>
      </c>
      <c r="I297" s="2" t="s">
        <v>17</v>
      </c>
      <c r="J297" s="2" t="s">
        <v>1270</v>
      </c>
      <c r="K297" s="10"/>
    </row>
    <row r="298" spans="1:11" ht="13.5" thickBot="1" x14ac:dyDescent="0.25">
      <c r="A298" s="11"/>
      <c r="B298" s="3" t="s">
        <v>1271</v>
      </c>
      <c r="C298" s="3" t="s">
        <v>586</v>
      </c>
      <c r="D298" s="3" t="s">
        <v>1272</v>
      </c>
      <c r="E298" s="3" t="s">
        <v>1273</v>
      </c>
      <c r="F298" s="3" t="s">
        <v>1274</v>
      </c>
      <c r="G298" s="3" t="s">
        <v>1275</v>
      </c>
      <c r="H298" s="3" t="s">
        <v>48</v>
      </c>
      <c r="I298" s="3" t="s">
        <v>49</v>
      </c>
      <c r="J298" s="3" t="s">
        <v>1276</v>
      </c>
      <c r="K298" s="12"/>
    </row>
    <row r="299" spans="1:11" ht="13.5" thickBot="1" x14ac:dyDescent="0.25">
      <c r="A299" s="9"/>
      <c r="B299" s="2" t="s">
        <v>1277</v>
      </c>
      <c r="C299" s="2" t="s">
        <v>586</v>
      </c>
      <c r="D299" s="2" t="s">
        <v>1278</v>
      </c>
      <c r="E299" s="2" t="s">
        <v>1279</v>
      </c>
      <c r="F299" s="2" t="s">
        <v>1280</v>
      </c>
      <c r="G299" s="2" t="s">
        <v>1275</v>
      </c>
      <c r="H299" s="2" t="s">
        <v>48</v>
      </c>
      <c r="I299" s="2" t="s">
        <v>49</v>
      </c>
      <c r="J299" s="2" t="s">
        <v>1281</v>
      </c>
      <c r="K299" s="10"/>
    </row>
    <row r="300" spans="1:11" ht="13.5" thickBot="1" x14ac:dyDescent="0.25">
      <c r="A300" s="11"/>
      <c r="B300" s="3" t="s">
        <v>1282</v>
      </c>
      <c r="C300" s="3" t="s">
        <v>586</v>
      </c>
      <c r="D300" s="3" t="s">
        <v>1283</v>
      </c>
      <c r="E300" s="3" t="s">
        <v>1283</v>
      </c>
      <c r="F300" s="3" t="s">
        <v>1280</v>
      </c>
      <c r="G300" s="3" t="s">
        <v>1275</v>
      </c>
      <c r="H300" s="3" t="s">
        <v>48</v>
      </c>
      <c r="I300" s="3" t="s">
        <v>49</v>
      </c>
      <c r="J300" s="3" t="s">
        <v>1276</v>
      </c>
      <c r="K300" s="12" t="s">
        <v>51</v>
      </c>
    </row>
    <row r="301" spans="1:11" ht="13.5" thickBot="1" x14ac:dyDescent="0.25">
      <c r="A301" s="9"/>
      <c r="B301" s="2" t="s">
        <v>1284</v>
      </c>
      <c r="C301" s="2" t="s">
        <v>586</v>
      </c>
      <c r="D301" s="2" t="s">
        <v>1285</v>
      </c>
      <c r="E301" s="2" t="s">
        <v>1286</v>
      </c>
      <c r="F301" s="2" t="s">
        <v>1287</v>
      </c>
      <c r="G301" s="2" t="s">
        <v>1288</v>
      </c>
      <c r="H301" s="2" t="s">
        <v>976</v>
      </c>
      <c r="I301" s="2" t="s">
        <v>17</v>
      </c>
      <c r="J301" s="2" t="s">
        <v>1289</v>
      </c>
      <c r="K301" s="10"/>
    </row>
    <row r="302" spans="1:11" ht="13.5" thickBot="1" x14ac:dyDescent="0.25">
      <c r="A302" s="11"/>
      <c r="B302" s="3" t="s">
        <v>1290</v>
      </c>
      <c r="C302" s="3" t="s">
        <v>586</v>
      </c>
      <c r="D302" s="3" t="s">
        <v>1291</v>
      </c>
      <c r="E302" s="3" t="s">
        <v>1292</v>
      </c>
      <c r="F302" s="3" t="s">
        <v>1293</v>
      </c>
      <c r="G302" s="3" t="s">
        <v>1294</v>
      </c>
      <c r="H302" s="3" t="s">
        <v>147</v>
      </c>
      <c r="I302" s="3" t="s">
        <v>148</v>
      </c>
      <c r="J302" s="3" t="s">
        <v>67</v>
      </c>
      <c r="K302" s="12"/>
    </row>
    <row r="303" spans="1:11" ht="13.5" thickBot="1" x14ac:dyDescent="0.25">
      <c r="A303" s="9"/>
      <c r="B303" s="2" t="s">
        <v>1295</v>
      </c>
      <c r="C303" s="2" t="s">
        <v>586</v>
      </c>
      <c r="D303" s="2" t="s">
        <v>144</v>
      </c>
      <c r="E303" s="2" t="s">
        <v>1296</v>
      </c>
      <c r="F303" s="2" t="s">
        <v>1297</v>
      </c>
      <c r="G303" s="2" t="s">
        <v>1298</v>
      </c>
      <c r="H303" s="2" t="s">
        <v>147</v>
      </c>
      <c r="I303" s="2" t="s">
        <v>148</v>
      </c>
      <c r="J303" s="2" t="s">
        <v>1299</v>
      </c>
      <c r="K303" s="10" t="s">
        <v>67</v>
      </c>
    </row>
    <row r="304" spans="1:11" ht="13.5" thickBot="1" x14ac:dyDescent="0.25">
      <c r="A304" s="11"/>
      <c r="B304" s="3" t="s">
        <v>1300</v>
      </c>
      <c r="C304" s="3" t="s">
        <v>586</v>
      </c>
      <c r="D304" s="3" t="s">
        <v>144</v>
      </c>
      <c r="E304" s="3" t="s">
        <v>1296</v>
      </c>
      <c r="F304" s="3" t="s">
        <v>1297</v>
      </c>
      <c r="G304" s="3" t="s">
        <v>1298</v>
      </c>
      <c r="H304" s="3" t="s">
        <v>147</v>
      </c>
      <c r="I304" s="3" t="s">
        <v>148</v>
      </c>
      <c r="J304" s="3" t="s">
        <v>1301</v>
      </c>
      <c r="K304" s="12"/>
    </row>
    <row r="305" spans="1:11" ht="13.5" thickBot="1" x14ac:dyDescent="0.25">
      <c r="A305" s="9"/>
      <c r="B305" s="2" t="s">
        <v>1302</v>
      </c>
      <c r="C305" s="2" t="s">
        <v>586</v>
      </c>
      <c r="D305" s="2" t="s">
        <v>1303</v>
      </c>
      <c r="E305" s="2" t="s">
        <v>1304</v>
      </c>
      <c r="F305" s="2" t="s">
        <v>1305</v>
      </c>
      <c r="G305" s="2" t="s">
        <v>15</v>
      </c>
      <c r="H305" s="2" t="s">
        <v>16</v>
      </c>
      <c r="I305" s="2" t="s">
        <v>17</v>
      </c>
      <c r="J305" s="2" t="s">
        <v>67</v>
      </c>
      <c r="K305" s="10" t="s">
        <v>67</v>
      </c>
    </row>
    <row r="306" spans="1:11" ht="13.5" thickBot="1" x14ac:dyDescent="0.25">
      <c r="A306" s="11"/>
      <c r="B306" s="3" t="s">
        <v>1306</v>
      </c>
      <c r="C306" s="3" t="s">
        <v>586</v>
      </c>
      <c r="D306" s="3" t="s">
        <v>1303</v>
      </c>
      <c r="E306" s="3" t="s">
        <v>1307</v>
      </c>
      <c r="F306" s="3" t="s">
        <v>1308</v>
      </c>
      <c r="G306" s="3" t="s">
        <v>1309</v>
      </c>
      <c r="H306" s="3" t="s">
        <v>16</v>
      </c>
      <c r="I306" s="3" t="s">
        <v>17</v>
      </c>
      <c r="J306" s="3" t="s">
        <v>1310</v>
      </c>
      <c r="K306" s="12"/>
    </row>
    <row r="307" spans="1:11" ht="13.5" thickBot="1" x14ac:dyDescent="0.25">
      <c r="A307" s="9"/>
      <c r="B307" s="2" t="s">
        <v>1311</v>
      </c>
      <c r="C307" s="2" t="s">
        <v>586</v>
      </c>
      <c r="D307" s="2" t="s">
        <v>1312</v>
      </c>
      <c r="E307" s="2" t="s">
        <v>1313</v>
      </c>
      <c r="F307" s="2" t="s">
        <v>1314</v>
      </c>
      <c r="G307" s="2" t="s">
        <v>24</v>
      </c>
      <c r="H307" s="2" t="s">
        <v>25</v>
      </c>
      <c r="I307" s="2" t="s">
        <v>17</v>
      </c>
      <c r="J307" s="2" t="s">
        <v>1315</v>
      </c>
      <c r="K307" s="10"/>
    </row>
    <row r="308" spans="1:11" ht="13.5" thickBot="1" x14ac:dyDescent="0.25">
      <c r="A308" s="11"/>
      <c r="B308" s="3" t="s">
        <v>1316</v>
      </c>
      <c r="C308" s="3" t="s">
        <v>586</v>
      </c>
      <c r="D308" s="3" t="s">
        <v>1312</v>
      </c>
      <c r="E308" s="3" t="s">
        <v>1317</v>
      </c>
      <c r="F308" s="3" t="s">
        <v>1318</v>
      </c>
      <c r="G308" s="3" t="s">
        <v>24</v>
      </c>
      <c r="H308" s="3" t="s">
        <v>25</v>
      </c>
      <c r="I308" s="3" t="s">
        <v>17</v>
      </c>
      <c r="J308" s="3" t="s">
        <v>1315</v>
      </c>
      <c r="K308" s="12"/>
    </row>
    <row r="309" spans="1:11" ht="13.5" thickBot="1" x14ac:dyDescent="0.25">
      <c r="A309" s="9"/>
      <c r="B309" s="2" t="s">
        <v>1319</v>
      </c>
      <c r="C309" s="2" t="s">
        <v>586</v>
      </c>
      <c r="D309" s="2" t="s">
        <v>1312</v>
      </c>
      <c r="E309" s="2" t="s">
        <v>1320</v>
      </c>
      <c r="F309" s="2" t="s">
        <v>1314</v>
      </c>
      <c r="G309" s="2" t="s">
        <v>24</v>
      </c>
      <c r="H309" s="2" t="s">
        <v>25</v>
      </c>
      <c r="I309" s="2" t="s">
        <v>17</v>
      </c>
      <c r="J309" s="2" t="s">
        <v>1315</v>
      </c>
      <c r="K309" s="10"/>
    </row>
    <row r="310" spans="1:11" ht="13.5" thickBot="1" x14ac:dyDescent="0.25">
      <c r="A310" s="11"/>
      <c r="B310" s="3" t="s">
        <v>1321</v>
      </c>
      <c r="C310" s="3" t="s">
        <v>586</v>
      </c>
      <c r="D310" s="3" t="s">
        <v>1312</v>
      </c>
      <c r="E310" s="3" t="s">
        <v>1320</v>
      </c>
      <c r="F310" s="3" t="s">
        <v>1314</v>
      </c>
      <c r="G310" s="3" t="s">
        <v>24</v>
      </c>
      <c r="H310" s="3" t="s">
        <v>25</v>
      </c>
      <c r="I310" s="3" t="s">
        <v>17</v>
      </c>
      <c r="J310" s="3" t="s">
        <v>1315</v>
      </c>
      <c r="K310" s="12"/>
    </row>
    <row r="311" spans="1:11" ht="13.5" thickBot="1" x14ac:dyDescent="0.25">
      <c r="A311" s="9"/>
      <c r="B311" s="2" t="s">
        <v>1322</v>
      </c>
      <c r="C311" s="2" t="s">
        <v>586</v>
      </c>
      <c r="D311" s="2" t="s">
        <v>1323</v>
      </c>
      <c r="E311" s="2" t="s">
        <v>1324</v>
      </c>
      <c r="F311" s="2" t="s">
        <v>1325</v>
      </c>
      <c r="G311" s="2" t="s">
        <v>1326</v>
      </c>
      <c r="H311" s="2" t="s">
        <v>976</v>
      </c>
      <c r="I311" s="2" t="s">
        <v>17</v>
      </c>
      <c r="J311" s="2" t="s">
        <v>1327</v>
      </c>
      <c r="K311" s="10" t="s">
        <v>19</v>
      </c>
    </row>
    <row r="312" spans="1:11" ht="13.5" thickBot="1" x14ac:dyDescent="0.25">
      <c r="A312" s="11"/>
      <c r="B312" s="3" t="s">
        <v>1328</v>
      </c>
      <c r="C312" s="3" t="s">
        <v>586</v>
      </c>
      <c r="D312" s="3" t="s">
        <v>1323</v>
      </c>
      <c r="E312" s="3" t="s">
        <v>1329</v>
      </c>
      <c r="F312" s="3" t="s">
        <v>1325</v>
      </c>
      <c r="G312" s="3" t="s">
        <v>1326</v>
      </c>
      <c r="H312" s="3" t="s">
        <v>976</v>
      </c>
      <c r="I312" s="3" t="s">
        <v>17</v>
      </c>
      <c r="J312" s="3" t="s">
        <v>1327</v>
      </c>
      <c r="K312" s="12" t="s">
        <v>19</v>
      </c>
    </row>
    <row r="313" spans="1:11" ht="13.5" thickBot="1" x14ac:dyDescent="0.25">
      <c r="A313" s="9"/>
      <c r="B313" s="2" t="s">
        <v>1328</v>
      </c>
      <c r="C313" s="2" t="s">
        <v>586</v>
      </c>
      <c r="D313" s="2" t="s">
        <v>1323</v>
      </c>
      <c r="E313" s="2" t="s">
        <v>1329</v>
      </c>
      <c r="F313" s="2" t="s">
        <v>1325</v>
      </c>
      <c r="G313" s="2" t="s">
        <v>1326</v>
      </c>
      <c r="H313" s="2" t="s">
        <v>976</v>
      </c>
      <c r="I313" s="2" t="s">
        <v>17</v>
      </c>
      <c r="J313" s="2" t="s">
        <v>1327</v>
      </c>
      <c r="K313" s="10" t="s">
        <v>67</v>
      </c>
    </row>
    <row r="314" spans="1:11" ht="13.5" thickBot="1" x14ac:dyDescent="0.25">
      <c r="A314" s="11"/>
      <c r="B314" s="3" t="s">
        <v>1330</v>
      </c>
      <c r="C314" s="3" t="s">
        <v>586</v>
      </c>
      <c r="D314" s="3" t="s">
        <v>1331</v>
      </c>
      <c r="E314" s="3" t="s">
        <v>1332</v>
      </c>
      <c r="F314" s="3" t="s">
        <v>67</v>
      </c>
      <c r="G314" s="3" t="s">
        <v>1333</v>
      </c>
      <c r="H314" s="3" t="s">
        <v>976</v>
      </c>
      <c r="I314" s="3" t="s">
        <v>17</v>
      </c>
      <c r="J314" s="3" t="s">
        <v>977</v>
      </c>
      <c r="K314" s="12" t="s">
        <v>67</v>
      </c>
    </row>
    <row r="315" spans="1:11" ht="13.5" thickBot="1" x14ac:dyDescent="0.25">
      <c r="A315" s="9"/>
      <c r="B315" s="2" t="s">
        <v>1334</v>
      </c>
      <c r="C315" s="2" t="s">
        <v>586</v>
      </c>
      <c r="D315" s="2" t="s">
        <v>1323</v>
      </c>
      <c r="E315" s="2" t="s">
        <v>1335</v>
      </c>
      <c r="F315" s="2" t="s">
        <v>1325</v>
      </c>
      <c r="G315" s="2" t="s">
        <v>1326</v>
      </c>
      <c r="H315" s="2" t="s">
        <v>976</v>
      </c>
      <c r="I315" s="2" t="s">
        <v>17</v>
      </c>
      <c r="J315" s="2" t="s">
        <v>1327</v>
      </c>
      <c r="K315" s="10"/>
    </row>
    <row r="316" spans="1:11" ht="13.5" thickBot="1" x14ac:dyDescent="0.25">
      <c r="A316" s="11"/>
      <c r="B316" s="3" t="s">
        <v>1336</v>
      </c>
      <c r="C316" s="3" t="s">
        <v>586</v>
      </c>
      <c r="D316" s="3" t="s">
        <v>1323</v>
      </c>
      <c r="E316" s="3" t="s">
        <v>1337</v>
      </c>
      <c r="F316" s="3" t="s">
        <v>1325</v>
      </c>
      <c r="G316" s="3" t="s">
        <v>1326</v>
      </c>
      <c r="H316" s="3" t="s">
        <v>976</v>
      </c>
      <c r="I316" s="3" t="s">
        <v>17</v>
      </c>
      <c r="J316" s="3" t="s">
        <v>1327</v>
      </c>
      <c r="K316" s="12"/>
    </row>
    <row r="317" spans="1:11" ht="13.5" thickBot="1" x14ac:dyDescent="0.25">
      <c r="A317" s="9"/>
      <c r="B317" s="2" t="s">
        <v>1338</v>
      </c>
      <c r="C317" s="2" t="s">
        <v>586</v>
      </c>
      <c r="D317" s="2" t="s">
        <v>1323</v>
      </c>
      <c r="E317" s="2" t="s">
        <v>1339</v>
      </c>
      <c r="F317" s="2" t="s">
        <v>1325</v>
      </c>
      <c r="G317" s="2" t="s">
        <v>1326</v>
      </c>
      <c r="H317" s="2" t="s">
        <v>976</v>
      </c>
      <c r="I317" s="2" t="s">
        <v>17</v>
      </c>
      <c r="J317" s="2" t="s">
        <v>1327</v>
      </c>
      <c r="K317" s="10"/>
    </row>
    <row r="318" spans="1:11" ht="13.5" thickBot="1" x14ac:dyDescent="0.25">
      <c r="A318" s="11"/>
      <c r="B318" s="3" t="s">
        <v>1340</v>
      </c>
      <c r="C318" s="3" t="s">
        <v>586</v>
      </c>
      <c r="D318" s="3" t="s">
        <v>1341</v>
      </c>
      <c r="E318" s="3" t="s">
        <v>1342</v>
      </c>
      <c r="F318" s="3" t="s">
        <v>1343</v>
      </c>
      <c r="G318" s="3" t="s">
        <v>1344</v>
      </c>
      <c r="H318" s="3" t="s">
        <v>32</v>
      </c>
      <c r="I318" s="3" t="s">
        <v>33</v>
      </c>
      <c r="J318" s="3" t="s">
        <v>1345</v>
      </c>
      <c r="K318" s="12"/>
    </row>
    <row r="319" spans="1:11" ht="13.5" thickBot="1" x14ac:dyDescent="0.25">
      <c r="A319" s="9"/>
      <c r="B319" s="2" t="s">
        <v>1346</v>
      </c>
      <c r="C319" s="2" t="s">
        <v>586</v>
      </c>
      <c r="D319" s="2" t="s">
        <v>1341</v>
      </c>
      <c r="E319" s="2" t="s">
        <v>1347</v>
      </c>
      <c r="F319" s="2" t="s">
        <v>1343</v>
      </c>
      <c r="G319" s="2" t="s">
        <v>1348</v>
      </c>
      <c r="H319" s="2" t="s">
        <v>32</v>
      </c>
      <c r="I319" s="2" t="s">
        <v>33</v>
      </c>
      <c r="J319" s="2" t="s">
        <v>1349</v>
      </c>
      <c r="K319" s="10"/>
    </row>
    <row r="320" spans="1:11" ht="13.5" thickBot="1" x14ac:dyDescent="0.25">
      <c r="A320" s="11"/>
      <c r="B320" s="3" t="s">
        <v>1350</v>
      </c>
      <c r="C320" s="3" t="s">
        <v>586</v>
      </c>
      <c r="D320" s="3" t="s">
        <v>1351</v>
      </c>
      <c r="E320" s="3" t="s">
        <v>1352</v>
      </c>
      <c r="F320" s="3" t="s">
        <v>1353</v>
      </c>
      <c r="G320" s="3" t="s">
        <v>1354</v>
      </c>
      <c r="H320" s="3" t="s">
        <v>32</v>
      </c>
      <c r="I320" s="3" t="s">
        <v>33</v>
      </c>
      <c r="J320" s="3" t="s">
        <v>1355</v>
      </c>
      <c r="K320" s="12"/>
    </row>
    <row r="321" spans="1:11" ht="13.5" thickBot="1" x14ac:dyDescent="0.25">
      <c r="A321" s="9"/>
      <c r="B321" s="2" t="s">
        <v>1356</v>
      </c>
      <c r="C321" s="2" t="s">
        <v>586</v>
      </c>
      <c r="D321" s="2" t="s">
        <v>1351</v>
      </c>
      <c r="E321" s="2" t="s">
        <v>1357</v>
      </c>
      <c r="F321" s="2" t="s">
        <v>1353</v>
      </c>
      <c r="G321" s="2" t="s">
        <v>1358</v>
      </c>
      <c r="H321" s="2" t="s">
        <v>32</v>
      </c>
      <c r="I321" s="2" t="s">
        <v>33</v>
      </c>
      <c r="J321" s="2" t="s">
        <v>1359</v>
      </c>
      <c r="K321" s="10"/>
    </row>
    <row r="322" spans="1:11" ht="13.5" thickBot="1" x14ac:dyDescent="0.25">
      <c r="A322" s="11"/>
      <c r="B322" s="3" t="s">
        <v>1360</v>
      </c>
      <c r="C322" s="3" t="s">
        <v>586</v>
      </c>
      <c r="D322" s="3" t="s">
        <v>1361</v>
      </c>
      <c r="E322" s="3" t="s">
        <v>1362</v>
      </c>
      <c r="F322" s="3" t="s">
        <v>1363</v>
      </c>
      <c r="G322" s="3" t="s">
        <v>1065</v>
      </c>
      <c r="H322" s="3" t="s">
        <v>16</v>
      </c>
      <c r="I322" s="3" t="s">
        <v>17</v>
      </c>
      <c r="J322" s="3" t="s">
        <v>1066</v>
      </c>
      <c r="K322" s="12"/>
    </row>
    <row r="323" spans="1:11" ht="13.5" thickBot="1" x14ac:dyDescent="0.25">
      <c r="A323" s="9"/>
      <c r="B323" s="2" t="s">
        <v>1364</v>
      </c>
      <c r="C323" s="2" t="s">
        <v>586</v>
      </c>
      <c r="D323" s="2" t="s">
        <v>1365</v>
      </c>
      <c r="E323" s="2" t="s">
        <v>1366</v>
      </c>
      <c r="F323" s="2" t="s">
        <v>1367</v>
      </c>
      <c r="G323" s="2" t="s">
        <v>16</v>
      </c>
      <c r="H323" s="2" t="s">
        <v>16</v>
      </c>
      <c r="I323" s="2" t="s">
        <v>17</v>
      </c>
      <c r="J323" s="2" t="s">
        <v>1066</v>
      </c>
      <c r="K323" s="10"/>
    </row>
    <row r="324" spans="1:11" ht="13.5" thickBot="1" x14ac:dyDescent="0.25">
      <c r="A324" s="11"/>
      <c r="B324" s="3" t="s">
        <v>1368</v>
      </c>
      <c r="C324" s="3" t="s">
        <v>586</v>
      </c>
      <c r="D324" s="3" t="s">
        <v>1369</v>
      </c>
      <c r="E324" s="3" t="s">
        <v>1370</v>
      </c>
      <c r="F324" s="3" t="s">
        <v>1371</v>
      </c>
      <c r="G324" s="3" t="s">
        <v>1372</v>
      </c>
      <c r="H324" s="3" t="s">
        <v>48</v>
      </c>
      <c r="I324" s="3" t="s">
        <v>49</v>
      </c>
      <c r="J324" s="3" t="s">
        <v>1373</v>
      </c>
      <c r="K324" s="12"/>
    </row>
    <row r="325" spans="1:11" ht="13.5" thickBot="1" x14ac:dyDescent="0.25">
      <c r="A325" s="9"/>
      <c r="B325" s="2" t="s">
        <v>1374</v>
      </c>
      <c r="C325" s="2" t="s">
        <v>586</v>
      </c>
      <c r="D325" s="2" t="s">
        <v>28</v>
      </c>
      <c r="E325" s="2" t="s">
        <v>1375</v>
      </c>
      <c r="F325" s="2" t="s">
        <v>30</v>
      </c>
      <c r="G325" s="2" t="s">
        <v>1376</v>
      </c>
      <c r="H325" s="2" t="s">
        <v>32</v>
      </c>
      <c r="I325" s="2" t="s">
        <v>33</v>
      </c>
      <c r="J325" s="2" t="s">
        <v>1377</v>
      </c>
      <c r="K325" s="10" t="s">
        <v>67</v>
      </c>
    </row>
    <row r="326" spans="1:11" ht="13.5" thickBot="1" x14ac:dyDescent="0.25">
      <c r="A326" s="11"/>
      <c r="B326" s="3" t="s">
        <v>1378</v>
      </c>
      <c r="C326" s="3" t="s">
        <v>586</v>
      </c>
      <c r="D326" s="3" t="s">
        <v>1379</v>
      </c>
      <c r="E326" s="3" t="s">
        <v>1380</v>
      </c>
      <c r="F326" s="3" t="s">
        <v>1381</v>
      </c>
      <c r="G326" s="3" t="s">
        <v>1382</v>
      </c>
      <c r="H326" s="3" t="s">
        <v>32</v>
      </c>
      <c r="I326" s="3" t="s">
        <v>33</v>
      </c>
      <c r="J326" s="3" t="s">
        <v>1383</v>
      </c>
      <c r="K326" s="12"/>
    </row>
    <row r="327" spans="1:11" ht="13.5" thickBot="1" x14ac:dyDescent="0.25">
      <c r="A327" s="9"/>
      <c r="B327" s="2" t="s">
        <v>1384</v>
      </c>
      <c r="C327" s="2" t="s">
        <v>586</v>
      </c>
      <c r="D327" s="2" t="s">
        <v>28</v>
      </c>
      <c r="E327" s="2" t="s">
        <v>1385</v>
      </c>
      <c r="F327" s="2" t="s">
        <v>1386</v>
      </c>
      <c r="G327" s="2" t="s">
        <v>31</v>
      </c>
      <c r="H327" s="2" t="s">
        <v>32</v>
      </c>
      <c r="I327" s="2" t="s">
        <v>33</v>
      </c>
      <c r="J327" s="2" t="s">
        <v>1221</v>
      </c>
      <c r="K327" s="10"/>
    </row>
    <row r="328" spans="1:11" ht="13.5" thickBot="1" x14ac:dyDescent="0.25">
      <c r="A328" s="11"/>
      <c r="B328" s="3" t="s">
        <v>1387</v>
      </c>
      <c r="C328" s="3" t="s">
        <v>586</v>
      </c>
      <c r="D328" s="3" t="s">
        <v>28</v>
      </c>
      <c r="E328" s="3" t="s">
        <v>1388</v>
      </c>
      <c r="F328" s="3" t="s">
        <v>1389</v>
      </c>
      <c r="G328" s="3" t="s">
        <v>31</v>
      </c>
      <c r="H328" s="3" t="s">
        <v>32</v>
      </c>
      <c r="I328" s="3" t="s">
        <v>33</v>
      </c>
      <c r="J328" s="3" t="s">
        <v>1221</v>
      </c>
      <c r="K328" s="12"/>
    </row>
    <row r="329" spans="1:11" ht="13.5" thickBot="1" x14ac:dyDescent="0.25">
      <c r="A329" s="9"/>
      <c r="B329" s="2" t="s">
        <v>1390</v>
      </c>
      <c r="C329" s="2" t="s">
        <v>586</v>
      </c>
      <c r="D329" s="2" t="s">
        <v>28</v>
      </c>
      <c r="E329" s="2" t="s">
        <v>1388</v>
      </c>
      <c r="F329" s="2" t="s">
        <v>1389</v>
      </c>
      <c r="G329" s="2" t="s">
        <v>31</v>
      </c>
      <c r="H329" s="2" t="s">
        <v>32</v>
      </c>
      <c r="I329" s="2" t="s">
        <v>33</v>
      </c>
      <c r="J329" s="2" t="s">
        <v>1221</v>
      </c>
      <c r="K329" s="10"/>
    </row>
    <row r="330" spans="1:11" ht="13.5" thickBot="1" x14ac:dyDescent="0.25">
      <c r="A330" s="11"/>
      <c r="B330" s="3" t="s">
        <v>1391</v>
      </c>
      <c r="C330" s="3" t="s">
        <v>586</v>
      </c>
      <c r="D330" s="3" t="s">
        <v>1392</v>
      </c>
      <c r="E330" s="3" t="s">
        <v>1393</v>
      </c>
      <c r="F330" s="3" t="s">
        <v>1381</v>
      </c>
      <c r="G330" s="3" t="s">
        <v>1376</v>
      </c>
      <c r="H330" s="3" t="s">
        <v>32</v>
      </c>
      <c r="I330" s="3" t="s">
        <v>33</v>
      </c>
      <c r="J330" s="3" t="s">
        <v>1377</v>
      </c>
      <c r="K330" s="12" t="s">
        <v>67</v>
      </c>
    </row>
    <row r="331" spans="1:11" ht="13.5" thickBot="1" x14ac:dyDescent="0.25">
      <c r="A331" s="9"/>
      <c r="B331" s="2" t="s">
        <v>1394</v>
      </c>
      <c r="C331" s="2" t="s">
        <v>586</v>
      </c>
      <c r="D331" s="2" t="s">
        <v>1395</v>
      </c>
      <c r="E331" s="2" t="s">
        <v>1396</v>
      </c>
      <c r="F331" s="2" t="s">
        <v>1397</v>
      </c>
      <c r="G331" s="2" t="s">
        <v>1398</v>
      </c>
      <c r="H331" s="2" t="s">
        <v>48</v>
      </c>
      <c r="I331" s="2" t="s">
        <v>49</v>
      </c>
      <c r="J331" s="2" t="s">
        <v>1399</v>
      </c>
      <c r="K331" s="10"/>
    </row>
    <row r="332" spans="1:11" ht="13.5" thickBot="1" x14ac:dyDescent="0.25">
      <c r="A332" s="11"/>
      <c r="B332" s="3" t="s">
        <v>1400</v>
      </c>
      <c r="C332" s="3" t="s">
        <v>586</v>
      </c>
      <c r="D332" s="3" t="s">
        <v>1400</v>
      </c>
      <c r="E332" s="3" t="s">
        <v>1401</v>
      </c>
      <c r="F332" s="3" t="s">
        <v>1402</v>
      </c>
      <c r="G332" s="3" t="s">
        <v>1358</v>
      </c>
      <c r="H332" s="3" t="s">
        <v>32</v>
      </c>
      <c r="I332" s="3" t="s">
        <v>33</v>
      </c>
      <c r="J332" s="3" t="s">
        <v>1403</v>
      </c>
      <c r="K332" s="12"/>
    </row>
    <row r="333" spans="1:11" ht="13.5" thickBot="1" x14ac:dyDescent="0.25">
      <c r="A333" s="9"/>
      <c r="B333" s="2" t="s">
        <v>1404</v>
      </c>
      <c r="C333" s="2" t="s">
        <v>586</v>
      </c>
      <c r="D333" s="2" t="s">
        <v>1405</v>
      </c>
      <c r="E333" s="2" t="s">
        <v>1406</v>
      </c>
      <c r="F333" s="2" t="s">
        <v>1407</v>
      </c>
      <c r="G333" s="2" t="s">
        <v>1408</v>
      </c>
      <c r="H333" s="2" t="s">
        <v>48</v>
      </c>
      <c r="I333" s="2" t="s">
        <v>49</v>
      </c>
      <c r="J333" s="2" t="s">
        <v>1409</v>
      </c>
      <c r="K333" s="10"/>
    </row>
    <row r="334" spans="1:11" ht="13.5" thickBot="1" x14ac:dyDescent="0.25">
      <c r="A334" s="11"/>
      <c r="B334" s="3" t="s">
        <v>1410</v>
      </c>
      <c r="C334" s="3" t="s">
        <v>586</v>
      </c>
      <c r="D334" s="3" t="s">
        <v>1411</v>
      </c>
      <c r="E334" s="3" t="s">
        <v>1412</v>
      </c>
      <c r="F334" s="3" t="s">
        <v>1413</v>
      </c>
      <c r="G334" s="3" t="s">
        <v>39</v>
      </c>
      <c r="H334" s="3" t="s">
        <v>40</v>
      </c>
      <c r="I334" s="3" t="s">
        <v>17</v>
      </c>
      <c r="J334" s="3" t="s">
        <v>1414</v>
      </c>
      <c r="K334" s="12"/>
    </row>
    <row r="335" spans="1:11" ht="13.5" thickBot="1" x14ac:dyDescent="0.25">
      <c r="A335" s="9"/>
      <c r="B335" s="2" t="s">
        <v>1415</v>
      </c>
      <c r="C335" s="2" t="s">
        <v>586</v>
      </c>
      <c r="D335" s="2" t="s">
        <v>1416</v>
      </c>
      <c r="E335" s="2" t="s">
        <v>1417</v>
      </c>
      <c r="F335" s="2" t="s">
        <v>1418</v>
      </c>
      <c r="G335" s="2" t="s">
        <v>1419</v>
      </c>
      <c r="H335" s="2" t="s">
        <v>40</v>
      </c>
      <c r="I335" s="2" t="s">
        <v>17</v>
      </c>
      <c r="J335" s="2" t="s">
        <v>1420</v>
      </c>
      <c r="K335" s="10"/>
    </row>
    <row r="336" spans="1:11" ht="13.5" thickBot="1" x14ac:dyDescent="0.25">
      <c r="A336" s="11"/>
      <c r="B336" s="3" t="s">
        <v>1421</v>
      </c>
      <c r="C336" s="3" t="s">
        <v>586</v>
      </c>
      <c r="D336" s="3" t="s">
        <v>36</v>
      </c>
      <c r="E336" s="3" t="s">
        <v>1422</v>
      </c>
      <c r="F336" s="3" t="s">
        <v>38</v>
      </c>
      <c r="G336" s="3" t="s">
        <v>39</v>
      </c>
      <c r="H336" s="3" t="s">
        <v>40</v>
      </c>
      <c r="I336" s="3" t="s">
        <v>17</v>
      </c>
      <c r="J336" s="3" t="s">
        <v>1414</v>
      </c>
      <c r="K336" s="12"/>
    </row>
    <row r="337" spans="1:11" ht="13.5" thickBot="1" x14ac:dyDescent="0.25">
      <c r="A337" s="9"/>
      <c r="B337" s="2" t="s">
        <v>1423</v>
      </c>
      <c r="C337" s="2" t="s">
        <v>586</v>
      </c>
      <c r="D337" s="2" t="s">
        <v>1424</v>
      </c>
      <c r="E337" s="2" t="s">
        <v>1425</v>
      </c>
      <c r="F337" s="2" t="s">
        <v>1426</v>
      </c>
      <c r="G337" s="2" t="s">
        <v>1427</v>
      </c>
      <c r="H337" s="2" t="s">
        <v>1090</v>
      </c>
      <c r="I337" s="2" t="s">
        <v>17</v>
      </c>
      <c r="J337" s="2" t="s">
        <v>1428</v>
      </c>
      <c r="K337" s="10"/>
    </row>
    <row r="338" spans="1:11" ht="13.5" thickBot="1" x14ac:dyDescent="0.25">
      <c r="A338" s="11"/>
      <c r="B338" s="3" t="s">
        <v>1429</v>
      </c>
      <c r="C338" s="3" t="s">
        <v>586</v>
      </c>
      <c r="D338" s="3" t="s">
        <v>1424</v>
      </c>
      <c r="E338" s="3" t="s">
        <v>1430</v>
      </c>
      <c r="F338" s="3" t="s">
        <v>1426</v>
      </c>
      <c r="G338" s="3" t="s">
        <v>1427</v>
      </c>
      <c r="H338" s="3" t="s">
        <v>1090</v>
      </c>
      <c r="I338" s="3" t="s">
        <v>17</v>
      </c>
      <c r="J338" s="3" t="s">
        <v>1431</v>
      </c>
      <c r="K338" s="12"/>
    </row>
    <row r="339" spans="1:11" ht="13.5" thickBot="1" x14ac:dyDescent="0.25">
      <c r="A339" s="9"/>
      <c r="B339" s="2" t="s">
        <v>1432</v>
      </c>
      <c r="C339" s="2" t="s">
        <v>586</v>
      </c>
      <c r="D339" s="2" t="s">
        <v>1424</v>
      </c>
      <c r="E339" s="2" t="s">
        <v>1430</v>
      </c>
      <c r="F339" s="2" t="s">
        <v>1426</v>
      </c>
      <c r="G339" s="2" t="s">
        <v>1427</v>
      </c>
      <c r="H339" s="2" t="s">
        <v>1090</v>
      </c>
      <c r="I339" s="2" t="s">
        <v>17</v>
      </c>
      <c r="J339" s="2" t="s">
        <v>1431</v>
      </c>
      <c r="K339" s="10"/>
    </row>
    <row r="340" spans="1:11" ht="13.5" thickBot="1" x14ac:dyDescent="0.25">
      <c r="A340" s="11"/>
      <c r="B340" s="3" t="s">
        <v>1433</v>
      </c>
      <c r="C340" s="3" t="s">
        <v>586</v>
      </c>
      <c r="D340" s="3" t="s">
        <v>1434</v>
      </c>
      <c r="E340" s="3" t="s">
        <v>1435</v>
      </c>
      <c r="F340" s="3" t="s">
        <v>1426</v>
      </c>
      <c r="G340" s="3" t="s">
        <v>1436</v>
      </c>
      <c r="H340" s="3" t="s">
        <v>1090</v>
      </c>
      <c r="I340" s="3" t="s">
        <v>17</v>
      </c>
      <c r="J340" s="3" t="s">
        <v>1437</v>
      </c>
      <c r="K340" s="12"/>
    </row>
    <row r="341" spans="1:11" ht="13.5" thickBot="1" x14ac:dyDescent="0.25">
      <c r="A341" s="9"/>
      <c r="B341" s="2" t="s">
        <v>1438</v>
      </c>
      <c r="C341" s="2" t="s">
        <v>586</v>
      </c>
      <c r="D341" s="2" t="s">
        <v>1424</v>
      </c>
      <c r="E341" s="2" t="s">
        <v>1439</v>
      </c>
      <c r="F341" s="2" t="s">
        <v>1440</v>
      </c>
      <c r="G341" s="2" t="s">
        <v>1427</v>
      </c>
      <c r="H341" s="2" t="s">
        <v>1090</v>
      </c>
      <c r="I341" s="2" t="s">
        <v>17</v>
      </c>
      <c r="J341" s="2" t="s">
        <v>1431</v>
      </c>
      <c r="K341" s="10"/>
    </row>
    <row r="342" spans="1:11" ht="13.5" thickBot="1" x14ac:dyDescent="0.25">
      <c r="A342" s="11"/>
      <c r="B342" s="3" t="s">
        <v>1441</v>
      </c>
      <c r="C342" s="3" t="s">
        <v>586</v>
      </c>
      <c r="D342" s="3" t="s">
        <v>1442</v>
      </c>
      <c r="E342" s="3" t="s">
        <v>1443</v>
      </c>
      <c r="F342" s="3" t="s">
        <v>1444</v>
      </c>
      <c r="G342" s="3" t="s">
        <v>1445</v>
      </c>
      <c r="H342" s="3" t="s">
        <v>1053</v>
      </c>
      <c r="I342" s="3" t="s">
        <v>17</v>
      </c>
      <c r="J342" s="3" t="s">
        <v>1446</v>
      </c>
      <c r="K342" s="12"/>
    </row>
    <row r="343" spans="1:11" ht="13.5" thickBot="1" x14ac:dyDescent="0.25">
      <c r="A343" s="9"/>
      <c r="B343" s="2" t="s">
        <v>1447</v>
      </c>
      <c r="C343" s="2" t="s">
        <v>586</v>
      </c>
      <c r="D343" s="2" t="s">
        <v>1442</v>
      </c>
      <c r="E343" s="2" t="s">
        <v>1448</v>
      </c>
      <c r="F343" s="2" t="s">
        <v>1444</v>
      </c>
      <c r="G343" s="2" t="s">
        <v>1052</v>
      </c>
      <c r="H343" s="2" t="s">
        <v>1053</v>
      </c>
      <c r="I343" s="2" t="s">
        <v>17</v>
      </c>
      <c r="J343" s="2" t="s">
        <v>1054</v>
      </c>
      <c r="K343" s="10"/>
    </row>
    <row r="344" spans="1:11" ht="13.5" thickBot="1" x14ac:dyDescent="0.25">
      <c r="A344" s="11"/>
      <c r="B344" s="3" t="s">
        <v>1449</v>
      </c>
      <c r="C344" s="3" t="s">
        <v>586</v>
      </c>
      <c r="D344" s="3" t="s">
        <v>67</v>
      </c>
      <c r="E344" s="3" t="s">
        <v>1450</v>
      </c>
      <c r="F344" s="3" t="s">
        <v>1451</v>
      </c>
      <c r="G344" s="3" t="s">
        <v>1452</v>
      </c>
      <c r="H344" s="3" t="s">
        <v>48</v>
      </c>
      <c r="I344" s="3" t="s">
        <v>49</v>
      </c>
      <c r="J344" s="3" t="s">
        <v>1453</v>
      </c>
      <c r="K344" s="12"/>
    </row>
    <row r="345" spans="1:11" ht="13.5" thickBot="1" x14ac:dyDescent="0.25">
      <c r="A345" s="9"/>
      <c r="B345" s="2" t="s">
        <v>1454</v>
      </c>
      <c r="C345" s="2" t="s">
        <v>586</v>
      </c>
      <c r="D345" s="2" t="s">
        <v>1455</v>
      </c>
      <c r="E345" s="2" t="s">
        <v>1456</v>
      </c>
      <c r="F345" s="2" t="s">
        <v>1457</v>
      </c>
      <c r="G345" s="2" t="s">
        <v>1458</v>
      </c>
      <c r="H345" s="2" t="s">
        <v>48</v>
      </c>
      <c r="I345" s="2" t="s">
        <v>49</v>
      </c>
      <c r="J345" s="2" t="s">
        <v>1459</v>
      </c>
      <c r="K345" s="10"/>
    </row>
    <row r="346" spans="1:11" ht="13.5" thickBot="1" x14ac:dyDescent="0.25">
      <c r="A346" s="11"/>
      <c r="B346" s="3" t="s">
        <v>1460</v>
      </c>
      <c r="C346" s="3" t="s">
        <v>586</v>
      </c>
      <c r="D346" s="3" t="s">
        <v>1461</v>
      </c>
      <c r="E346" s="3" t="s">
        <v>1462</v>
      </c>
      <c r="F346" s="3" t="s">
        <v>1463</v>
      </c>
      <c r="G346" s="3" t="s">
        <v>1464</v>
      </c>
      <c r="H346" s="3" t="s">
        <v>48</v>
      </c>
      <c r="I346" s="3" t="s">
        <v>49</v>
      </c>
      <c r="J346" s="3" t="s">
        <v>1465</v>
      </c>
      <c r="K346" s="12"/>
    </row>
    <row r="347" spans="1:11" ht="13.5" thickBot="1" x14ac:dyDescent="0.25">
      <c r="A347" s="9"/>
      <c r="B347" s="2" t="s">
        <v>1466</v>
      </c>
      <c r="C347" s="2" t="s">
        <v>586</v>
      </c>
      <c r="D347" s="2" t="s">
        <v>1461</v>
      </c>
      <c r="E347" s="2" t="s">
        <v>1467</v>
      </c>
      <c r="F347" s="2" t="s">
        <v>1463</v>
      </c>
      <c r="G347" s="2" t="s">
        <v>1464</v>
      </c>
      <c r="H347" s="2" t="s">
        <v>48</v>
      </c>
      <c r="I347" s="2" t="s">
        <v>49</v>
      </c>
      <c r="J347" s="2" t="s">
        <v>1465</v>
      </c>
      <c r="K347" s="10"/>
    </row>
    <row r="348" spans="1:11" ht="13.5" thickBot="1" x14ac:dyDescent="0.25">
      <c r="A348" s="11"/>
      <c r="B348" s="3" t="s">
        <v>1468</v>
      </c>
      <c r="C348" s="3" t="s">
        <v>586</v>
      </c>
      <c r="D348" s="3" t="s">
        <v>1469</v>
      </c>
      <c r="E348" s="3" t="s">
        <v>1470</v>
      </c>
      <c r="F348" s="3" t="s">
        <v>1463</v>
      </c>
      <c r="G348" s="3" t="s">
        <v>1464</v>
      </c>
      <c r="H348" s="3" t="s">
        <v>48</v>
      </c>
      <c r="I348" s="3" t="s">
        <v>49</v>
      </c>
      <c r="J348" s="3" t="s">
        <v>1465</v>
      </c>
      <c r="K348" s="12" t="s">
        <v>67</v>
      </c>
    </row>
    <row r="349" spans="1:11" ht="13.5" thickBot="1" x14ac:dyDescent="0.25">
      <c r="A349" s="9"/>
      <c r="B349" s="2" t="s">
        <v>1471</v>
      </c>
      <c r="C349" s="2" t="s">
        <v>586</v>
      </c>
      <c r="D349" s="2" t="s">
        <v>1461</v>
      </c>
      <c r="E349" s="2" t="s">
        <v>1472</v>
      </c>
      <c r="F349" s="2" t="s">
        <v>1473</v>
      </c>
      <c r="G349" s="2" t="s">
        <v>1464</v>
      </c>
      <c r="H349" s="2" t="s">
        <v>48</v>
      </c>
      <c r="I349" s="2" t="s">
        <v>49</v>
      </c>
      <c r="J349" s="2" t="s">
        <v>1474</v>
      </c>
      <c r="K349" s="10"/>
    </row>
    <row r="350" spans="1:11" ht="13.5" thickBot="1" x14ac:dyDescent="0.25">
      <c r="A350" s="11"/>
      <c r="B350" s="3" t="s">
        <v>1466</v>
      </c>
      <c r="C350" s="3" t="s">
        <v>586</v>
      </c>
      <c r="D350" s="3" t="s">
        <v>1461</v>
      </c>
      <c r="E350" s="3" t="s">
        <v>1475</v>
      </c>
      <c r="F350" s="3" t="s">
        <v>1473</v>
      </c>
      <c r="G350" s="3" t="s">
        <v>1464</v>
      </c>
      <c r="H350" s="3" t="s">
        <v>48</v>
      </c>
      <c r="I350" s="3" t="s">
        <v>49</v>
      </c>
      <c r="J350" s="3" t="s">
        <v>1474</v>
      </c>
      <c r="K350" s="12"/>
    </row>
    <row r="351" spans="1:11" ht="13.5" thickBot="1" x14ac:dyDescent="0.25">
      <c r="A351" s="9"/>
      <c r="B351" s="2" t="s">
        <v>1476</v>
      </c>
      <c r="C351" s="2" t="s">
        <v>586</v>
      </c>
      <c r="D351" s="2" t="s">
        <v>1477</v>
      </c>
      <c r="E351" s="2" t="s">
        <v>1478</v>
      </c>
      <c r="F351" s="2" t="s">
        <v>1479</v>
      </c>
      <c r="G351" s="2" t="s">
        <v>1480</v>
      </c>
      <c r="H351" s="2" t="s">
        <v>371</v>
      </c>
      <c r="I351" s="2" t="s">
        <v>148</v>
      </c>
      <c r="J351" s="2" t="s">
        <v>1481</v>
      </c>
      <c r="K351" s="10" t="s">
        <v>67</v>
      </c>
    </row>
    <row r="352" spans="1:11" ht="13.5" thickBot="1" x14ac:dyDescent="0.25">
      <c r="A352" s="11"/>
      <c r="B352" s="3" t="s">
        <v>1482</v>
      </c>
      <c r="C352" s="3" t="s">
        <v>586</v>
      </c>
      <c r="D352" s="3" t="s">
        <v>44</v>
      </c>
      <c r="E352" s="3" t="s">
        <v>1483</v>
      </c>
      <c r="F352" s="3" t="s">
        <v>1484</v>
      </c>
      <c r="G352" s="3" t="s">
        <v>47</v>
      </c>
      <c r="H352" s="3" t="s">
        <v>48</v>
      </c>
      <c r="I352" s="3" t="s">
        <v>49</v>
      </c>
      <c r="J352" s="3" t="s">
        <v>50</v>
      </c>
      <c r="K352" s="12"/>
    </row>
    <row r="353" spans="1:11" ht="13.5" thickBot="1" x14ac:dyDescent="0.25">
      <c r="A353" s="9"/>
      <c r="B353" s="2" t="s">
        <v>1485</v>
      </c>
      <c r="C353" s="2" t="s">
        <v>586</v>
      </c>
      <c r="D353" s="2" t="s">
        <v>44</v>
      </c>
      <c r="E353" s="2" t="s">
        <v>1486</v>
      </c>
      <c r="F353" s="2" t="s">
        <v>46</v>
      </c>
      <c r="G353" s="2" t="s">
        <v>47</v>
      </c>
      <c r="H353" s="2" t="s">
        <v>48</v>
      </c>
      <c r="I353" s="2" t="s">
        <v>49</v>
      </c>
      <c r="J353" s="2" t="s">
        <v>50</v>
      </c>
      <c r="K353" s="10"/>
    </row>
    <row r="354" spans="1:11" ht="13.5" thickBot="1" x14ac:dyDescent="0.25">
      <c r="A354" s="11"/>
      <c r="B354" s="3" t="s">
        <v>1487</v>
      </c>
      <c r="C354" s="3" t="s">
        <v>586</v>
      </c>
      <c r="D354" s="3" t="s">
        <v>44</v>
      </c>
      <c r="E354" s="3" t="s">
        <v>1488</v>
      </c>
      <c r="F354" s="3" t="s">
        <v>67</v>
      </c>
      <c r="G354" s="3" t="s">
        <v>47</v>
      </c>
      <c r="H354" s="3" t="s">
        <v>48</v>
      </c>
      <c r="I354" s="3" t="s">
        <v>49</v>
      </c>
      <c r="J354" s="3" t="s">
        <v>50</v>
      </c>
      <c r="K354" s="12" t="s">
        <v>67</v>
      </c>
    </row>
    <row r="355" spans="1:11" ht="13.5" thickBot="1" x14ac:dyDescent="0.25">
      <c r="A355" s="9"/>
      <c r="B355" s="2" t="s">
        <v>1489</v>
      </c>
      <c r="C355" s="2" t="s">
        <v>586</v>
      </c>
      <c r="D355" s="2" t="s">
        <v>44</v>
      </c>
      <c r="E355" s="2" t="s">
        <v>1490</v>
      </c>
      <c r="F355" s="2" t="s">
        <v>46</v>
      </c>
      <c r="G355" s="2" t="s">
        <v>47</v>
      </c>
      <c r="H355" s="2" t="s">
        <v>48</v>
      </c>
      <c r="I355" s="2" t="s">
        <v>49</v>
      </c>
      <c r="J355" s="2" t="s">
        <v>50</v>
      </c>
      <c r="K355" s="10"/>
    </row>
    <row r="356" spans="1:11" ht="13.5" thickBot="1" x14ac:dyDescent="0.25">
      <c r="A356" s="11"/>
      <c r="B356" s="3" t="s">
        <v>1491</v>
      </c>
      <c r="C356" s="3" t="s">
        <v>586</v>
      </c>
      <c r="D356" s="3" t="s">
        <v>44</v>
      </c>
      <c r="E356" s="3" t="s">
        <v>1492</v>
      </c>
      <c r="F356" s="3" t="s">
        <v>46</v>
      </c>
      <c r="G356" s="3" t="s">
        <v>47</v>
      </c>
      <c r="H356" s="3" t="s">
        <v>48</v>
      </c>
      <c r="I356" s="3" t="s">
        <v>49</v>
      </c>
      <c r="J356" s="3" t="s">
        <v>50</v>
      </c>
      <c r="K356" s="12"/>
    </row>
    <row r="357" spans="1:11" ht="13.5" thickBot="1" x14ac:dyDescent="0.25">
      <c r="A357" s="9"/>
      <c r="B357" s="2" t="s">
        <v>1493</v>
      </c>
      <c r="C357" s="2" t="s">
        <v>586</v>
      </c>
      <c r="D357" s="2" t="s">
        <v>44</v>
      </c>
      <c r="E357" s="2" t="s">
        <v>1494</v>
      </c>
      <c r="F357" s="2" t="s">
        <v>46</v>
      </c>
      <c r="G357" s="2" t="s">
        <v>47</v>
      </c>
      <c r="H357" s="2" t="s">
        <v>48</v>
      </c>
      <c r="I357" s="2" t="s">
        <v>49</v>
      </c>
      <c r="J357" s="2" t="s">
        <v>50</v>
      </c>
      <c r="K357" s="10"/>
    </row>
    <row r="358" spans="1:11" ht="13.5" thickBot="1" x14ac:dyDescent="0.25">
      <c r="A358" s="11"/>
      <c r="B358" s="3" t="s">
        <v>1495</v>
      </c>
      <c r="C358" s="3" t="s">
        <v>586</v>
      </c>
      <c r="D358" s="3" t="s">
        <v>44</v>
      </c>
      <c r="E358" s="3" t="s">
        <v>1496</v>
      </c>
      <c r="F358" s="3" t="s">
        <v>46</v>
      </c>
      <c r="G358" s="3" t="s">
        <v>47</v>
      </c>
      <c r="H358" s="3" t="s">
        <v>48</v>
      </c>
      <c r="I358" s="3" t="s">
        <v>49</v>
      </c>
      <c r="J358" s="3" t="s">
        <v>50</v>
      </c>
      <c r="K358" s="12"/>
    </row>
    <row r="359" spans="1:11" ht="13.5" thickBot="1" x14ac:dyDescent="0.25">
      <c r="A359" s="9"/>
      <c r="B359" s="2" t="s">
        <v>1497</v>
      </c>
      <c r="C359" s="2" t="s">
        <v>586</v>
      </c>
      <c r="D359" s="2" t="s">
        <v>44</v>
      </c>
      <c r="E359" s="2" t="s">
        <v>1498</v>
      </c>
      <c r="F359" s="2" t="s">
        <v>67</v>
      </c>
      <c r="G359" s="2" t="s">
        <v>67</v>
      </c>
      <c r="H359" s="2" t="s">
        <v>48</v>
      </c>
      <c r="I359" s="2" t="s">
        <v>49</v>
      </c>
      <c r="J359" s="2"/>
      <c r="K359" s="10"/>
    </row>
    <row r="360" spans="1:11" ht="13.5" thickBot="1" x14ac:dyDescent="0.25">
      <c r="A360" s="11"/>
      <c r="B360" s="3" t="s">
        <v>1499</v>
      </c>
      <c r="C360" s="3" t="s">
        <v>586</v>
      </c>
      <c r="D360" s="3" t="s">
        <v>44</v>
      </c>
      <c r="E360" s="3" t="s">
        <v>1500</v>
      </c>
      <c r="F360" s="3" t="s">
        <v>46</v>
      </c>
      <c r="G360" s="3" t="s">
        <v>47</v>
      </c>
      <c r="H360" s="3" t="s">
        <v>48</v>
      </c>
      <c r="I360" s="3" t="s">
        <v>49</v>
      </c>
      <c r="J360" s="3" t="s">
        <v>50</v>
      </c>
      <c r="K360" s="12"/>
    </row>
    <row r="361" spans="1:11" ht="13.5" thickBot="1" x14ac:dyDescent="0.25">
      <c r="A361" s="9"/>
      <c r="B361" s="2" t="s">
        <v>1501</v>
      </c>
      <c r="C361" s="2" t="s">
        <v>586</v>
      </c>
      <c r="D361" s="2" t="s">
        <v>44</v>
      </c>
      <c r="E361" s="2" t="s">
        <v>1502</v>
      </c>
      <c r="F361" s="2" t="s">
        <v>46</v>
      </c>
      <c r="G361" s="2" t="s">
        <v>47</v>
      </c>
      <c r="H361" s="2" t="s">
        <v>48</v>
      </c>
      <c r="I361" s="2" t="s">
        <v>49</v>
      </c>
      <c r="J361" s="2" t="s">
        <v>50</v>
      </c>
      <c r="K361" s="10"/>
    </row>
    <row r="362" spans="1:11" ht="13.5" thickBot="1" x14ac:dyDescent="0.25">
      <c r="A362" s="11"/>
      <c r="B362" s="3" t="s">
        <v>1503</v>
      </c>
      <c r="C362" s="3" t="s">
        <v>586</v>
      </c>
      <c r="D362" s="3" t="s">
        <v>1504</v>
      </c>
      <c r="E362" s="3" t="s">
        <v>1505</v>
      </c>
      <c r="F362" s="3" t="s">
        <v>951</v>
      </c>
      <c r="G362" s="3" t="s">
        <v>952</v>
      </c>
      <c r="H362" s="3" t="s">
        <v>48</v>
      </c>
      <c r="I362" s="3" t="s">
        <v>49</v>
      </c>
      <c r="J362" s="3" t="s">
        <v>998</v>
      </c>
      <c r="K362" s="12" t="s">
        <v>67</v>
      </c>
    </row>
    <row r="363" spans="1:11" ht="13.5" thickBot="1" x14ac:dyDescent="0.25">
      <c r="A363" s="9"/>
      <c r="B363" s="2" t="s">
        <v>1506</v>
      </c>
      <c r="C363" s="2" t="s">
        <v>586</v>
      </c>
      <c r="D363" s="2" t="s">
        <v>949</v>
      </c>
      <c r="E363" s="2" t="s">
        <v>1507</v>
      </c>
      <c r="F363" s="2" t="s">
        <v>951</v>
      </c>
      <c r="G363" s="2" t="s">
        <v>952</v>
      </c>
      <c r="H363" s="2" t="s">
        <v>48</v>
      </c>
      <c r="I363" s="2" t="s">
        <v>49</v>
      </c>
      <c r="J363" s="2" t="s">
        <v>959</v>
      </c>
      <c r="K363" s="10"/>
    </row>
    <row r="364" spans="1:11" ht="13.5" thickBot="1" x14ac:dyDescent="0.25">
      <c r="A364" s="11"/>
      <c r="B364" s="3" t="s">
        <v>1508</v>
      </c>
      <c r="C364" s="3" t="s">
        <v>586</v>
      </c>
      <c r="D364" s="3" t="s">
        <v>1509</v>
      </c>
      <c r="E364" s="3" t="s">
        <v>1510</v>
      </c>
      <c r="F364" s="3" t="s">
        <v>1511</v>
      </c>
      <c r="G364" s="3" t="s">
        <v>1512</v>
      </c>
      <c r="H364" s="3" t="s">
        <v>48</v>
      </c>
      <c r="I364" s="3" t="s">
        <v>49</v>
      </c>
      <c r="J364" s="3" t="s">
        <v>1513</v>
      </c>
      <c r="K364" s="12"/>
    </row>
    <row r="365" spans="1:11" ht="13.5" thickBot="1" x14ac:dyDescent="0.25">
      <c r="A365" s="9"/>
      <c r="B365" s="2" t="s">
        <v>1514</v>
      </c>
      <c r="C365" s="2" t="s">
        <v>586</v>
      </c>
      <c r="D365" s="2" t="s">
        <v>1515</v>
      </c>
      <c r="E365" s="2" t="s">
        <v>1516</v>
      </c>
      <c r="F365" s="2" t="s">
        <v>1517</v>
      </c>
      <c r="G365" s="2" t="s">
        <v>1518</v>
      </c>
      <c r="H365" s="2" t="s">
        <v>1519</v>
      </c>
      <c r="I365" s="2" t="s">
        <v>17</v>
      </c>
      <c r="J365" s="2" t="s">
        <v>1520</v>
      </c>
      <c r="K365" s="10"/>
    </row>
    <row r="366" spans="1:11" ht="13.5" thickBot="1" x14ac:dyDescent="0.25">
      <c r="A366" s="11"/>
      <c r="B366" s="3" t="s">
        <v>1521</v>
      </c>
      <c r="C366" s="3" t="s">
        <v>586</v>
      </c>
      <c r="D366" s="3" t="s">
        <v>1522</v>
      </c>
      <c r="E366" s="3" t="s">
        <v>1523</v>
      </c>
      <c r="F366" s="3" t="s">
        <v>67</v>
      </c>
      <c r="G366" s="3" t="s">
        <v>67</v>
      </c>
      <c r="H366" s="3" t="s">
        <v>1090</v>
      </c>
      <c r="I366" s="3" t="s">
        <v>17</v>
      </c>
      <c r="J366" s="3"/>
      <c r="K366" s="12"/>
    </row>
    <row r="367" spans="1:11" ht="13.5" thickBot="1" x14ac:dyDescent="0.25">
      <c r="A367" s="9"/>
      <c r="B367" s="2" t="s">
        <v>1524</v>
      </c>
      <c r="C367" s="2" t="s">
        <v>586</v>
      </c>
      <c r="D367" s="2" t="s">
        <v>1525</v>
      </c>
      <c r="E367" s="2" t="s">
        <v>1526</v>
      </c>
      <c r="F367" s="2" t="s">
        <v>1527</v>
      </c>
      <c r="G367" s="2" t="s">
        <v>1528</v>
      </c>
      <c r="H367" s="2" t="s">
        <v>65</v>
      </c>
      <c r="I367" s="2" t="s">
        <v>49</v>
      </c>
      <c r="J367" s="2" t="s">
        <v>1529</v>
      </c>
      <c r="K367" s="10"/>
    </row>
    <row r="368" spans="1:11" ht="13.5" thickBot="1" x14ac:dyDescent="0.25">
      <c r="A368" s="11"/>
      <c r="B368" s="3" t="s">
        <v>1530</v>
      </c>
      <c r="C368" s="3" t="s">
        <v>586</v>
      </c>
      <c r="D368" s="3" t="s">
        <v>1525</v>
      </c>
      <c r="E368" s="3" t="s">
        <v>1531</v>
      </c>
      <c r="F368" s="3" t="s">
        <v>1527</v>
      </c>
      <c r="G368" s="3" t="s">
        <v>1532</v>
      </c>
      <c r="H368" s="3" t="s">
        <v>65</v>
      </c>
      <c r="I368" s="3" t="s">
        <v>49</v>
      </c>
      <c r="J368" s="3" t="s">
        <v>1529</v>
      </c>
      <c r="K368" s="12"/>
    </row>
    <row r="369" spans="1:11" ht="13.5" thickBot="1" x14ac:dyDescent="0.25">
      <c r="A369" s="9"/>
      <c r="B369" s="2" t="s">
        <v>1530</v>
      </c>
      <c r="C369" s="2" t="s">
        <v>586</v>
      </c>
      <c r="D369" s="2" t="s">
        <v>1525</v>
      </c>
      <c r="E369" s="2" t="s">
        <v>1531</v>
      </c>
      <c r="F369" s="2" t="s">
        <v>1527</v>
      </c>
      <c r="G369" s="2" t="s">
        <v>1528</v>
      </c>
      <c r="H369" s="2" t="s">
        <v>65</v>
      </c>
      <c r="I369" s="2" t="s">
        <v>49</v>
      </c>
      <c r="J369" s="2" t="s">
        <v>1529</v>
      </c>
      <c r="K369" s="10"/>
    </row>
    <row r="370" spans="1:11" ht="13.5" thickBot="1" x14ac:dyDescent="0.25">
      <c r="A370" s="11"/>
      <c r="B370" s="3" t="s">
        <v>1533</v>
      </c>
      <c r="C370" s="3" t="s">
        <v>586</v>
      </c>
      <c r="D370" s="3" t="s">
        <v>1525</v>
      </c>
      <c r="E370" s="3" t="s">
        <v>1534</v>
      </c>
      <c r="F370" s="3" t="s">
        <v>1527</v>
      </c>
      <c r="G370" s="3" t="s">
        <v>1528</v>
      </c>
      <c r="H370" s="3" t="s">
        <v>65</v>
      </c>
      <c r="I370" s="3" t="s">
        <v>49</v>
      </c>
      <c r="J370" s="3" t="s">
        <v>1529</v>
      </c>
      <c r="K370" s="12"/>
    </row>
    <row r="371" spans="1:11" ht="13.5" thickBot="1" x14ac:dyDescent="0.25">
      <c r="A371" s="9"/>
      <c r="B371" s="2" t="s">
        <v>1535</v>
      </c>
      <c r="C371" s="2" t="s">
        <v>586</v>
      </c>
      <c r="D371" s="2" t="s">
        <v>1536</v>
      </c>
      <c r="E371" s="2" t="s">
        <v>1537</v>
      </c>
      <c r="F371" s="2" t="s">
        <v>1538</v>
      </c>
      <c r="G371" s="2" t="s">
        <v>1539</v>
      </c>
      <c r="H371" s="2" t="s">
        <v>48</v>
      </c>
      <c r="I371" s="2" t="s">
        <v>49</v>
      </c>
      <c r="J371" s="2" t="s">
        <v>1540</v>
      </c>
      <c r="K371" s="10"/>
    </row>
    <row r="372" spans="1:11" ht="13.5" thickBot="1" x14ac:dyDescent="0.25">
      <c r="A372" s="11"/>
      <c r="B372" s="3" t="s">
        <v>1541</v>
      </c>
      <c r="C372" s="3" t="s">
        <v>586</v>
      </c>
      <c r="D372" s="3" t="s">
        <v>1536</v>
      </c>
      <c r="E372" s="3" t="s">
        <v>1542</v>
      </c>
      <c r="F372" s="3" t="s">
        <v>1538</v>
      </c>
      <c r="G372" s="3" t="s">
        <v>1543</v>
      </c>
      <c r="H372" s="3" t="s">
        <v>48</v>
      </c>
      <c r="I372" s="3" t="s">
        <v>49</v>
      </c>
      <c r="J372" s="3" t="s">
        <v>1544</v>
      </c>
      <c r="K372" s="12"/>
    </row>
    <row r="373" spans="1:11" ht="13.5" thickBot="1" x14ac:dyDescent="0.25">
      <c r="A373" s="9"/>
      <c r="B373" s="2" t="s">
        <v>1545</v>
      </c>
      <c r="C373" s="2" t="s">
        <v>586</v>
      </c>
      <c r="D373" s="2" t="s">
        <v>1546</v>
      </c>
      <c r="E373" s="2" t="s">
        <v>1547</v>
      </c>
      <c r="F373" s="2" t="s">
        <v>1548</v>
      </c>
      <c r="G373" s="2" t="s">
        <v>1549</v>
      </c>
      <c r="H373" s="2" t="s">
        <v>65</v>
      </c>
      <c r="I373" s="2" t="s">
        <v>49</v>
      </c>
      <c r="J373" s="2" t="s">
        <v>1550</v>
      </c>
      <c r="K373" s="10" t="s">
        <v>67</v>
      </c>
    </row>
    <row r="374" spans="1:11" ht="13.5" thickBot="1" x14ac:dyDescent="0.25">
      <c r="A374" s="11"/>
      <c r="B374" s="3" t="s">
        <v>1551</v>
      </c>
      <c r="C374" s="3" t="s">
        <v>586</v>
      </c>
      <c r="D374" s="3" t="s">
        <v>1552</v>
      </c>
      <c r="E374" s="3" t="s">
        <v>1553</v>
      </c>
      <c r="F374" s="3" t="s">
        <v>1554</v>
      </c>
      <c r="G374" s="3" t="s">
        <v>162</v>
      </c>
      <c r="H374" s="3" t="s">
        <v>163</v>
      </c>
      <c r="I374" s="3" t="s">
        <v>114</v>
      </c>
      <c r="J374" s="3" t="s">
        <v>1555</v>
      </c>
      <c r="K374" s="12"/>
    </row>
    <row r="375" spans="1:11" ht="13.5" thickBot="1" x14ac:dyDescent="0.25">
      <c r="A375" s="9"/>
      <c r="B375" s="2" t="s">
        <v>1556</v>
      </c>
      <c r="C375" s="2" t="s">
        <v>586</v>
      </c>
      <c r="D375" s="2" t="s">
        <v>1552</v>
      </c>
      <c r="E375" s="2" t="s">
        <v>1557</v>
      </c>
      <c r="F375" s="2" t="s">
        <v>1554</v>
      </c>
      <c r="G375" s="2" t="s">
        <v>162</v>
      </c>
      <c r="H375" s="2" t="s">
        <v>163</v>
      </c>
      <c r="I375" s="2" t="s">
        <v>114</v>
      </c>
      <c r="J375" s="2" t="s">
        <v>1555</v>
      </c>
      <c r="K375" s="10"/>
    </row>
    <row r="376" spans="1:11" ht="13.5" thickBot="1" x14ac:dyDescent="0.25">
      <c r="A376" s="11"/>
      <c r="B376" s="3" t="s">
        <v>1558</v>
      </c>
      <c r="C376" s="3" t="s">
        <v>586</v>
      </c>
      <c r="D376" s="3" t="s">
        <v>1559</v>
      </c>
      <c r="E376" s="3" t="s">
        <v>1560</v>
      </c>
      <c r="F376" s="3" t="s">
        <v>1561</v>
      </c>
      <c r="G376" s="3" t="s">
        <v>1539</v>
      </c>
      <c r="H376" s="3" t="s">
        <v>48</v>
      </c>
      <c r="I376" s="3" t="s">
        <v>49</v>
      </c>
      <c r="J376" s="3" t="s">
        <v>1540</v>
      </c>
      <c r="K376" s="12" t="s">
        <v>67</v>
      </c>
    </row>
    <row r="377" spans="1:11" ht="13.5" thickBot="1" x14ac:dyDescent="0.25">
      <c r="A377" s="9"/>
      <c r="B377" s="2" t="s">
        <v>1562</v>
      </c>
      <c r="C377" s="2" t="s">
        <v>586</v>
      </c>
      <c r="D377" s="2" t="s">
        <v>1559</v>
      </c>
      <c r="E377" s="2" t="s">
        <v>1563</v>
      </c>
      <c r="F377" s="2" t="s">
        <v>1561</v>
      </c>
      <c r="G377" s="2" t="s">
        <v>1564</v>
      </c>
      <c r="H377" s="2" t="s">
        <v>48</v>
      </c>
      <c r="I377" s="2" t="s">
        <v>49</v>
      </c>
      <c r="J377" s="2" t="s">
        <v>1565</v>
      </c>
      <c r="K377" s="10"/>
    </row>
    <row r="378" spans="1:11" ht="13.5" thickBot="1" x14ac:dyDescent="0.25">
      <c r="A378" s="11"/>
      <c r="B378" s="3" t="s">
        <v>1566</v>
      </c>
      <c r="C378" s="3" t="s">
        <v>586</v>
      </c>
      <c r="D378" s="3" t="s">
        <v>1559</v>
      </c>
      <c r="E378" s="3" t="s">
        <v>1567</v>
      </c>
      <c r="F378" s="3" t="s">
        <v>1561</v>
      </c>
      <c r="G378" s="3" t="s">
        <v>1539</v>
      </c>
      <c r="H378" s="3" t="s">
        <v>48</v>
      </c>
      <c r="I378" s="3" t="s">
        <v>49</v>
      </c>
      <c r="J378" s="3" t="s">
        <v>1540</v>
      </c>
      <c r="K378" s="12"/>
    </row>
    <row r="379" spans="1:11" ht="13.5" thickBot="1" x14ac:dyDescent="0.25">
      <c r="A379" s="9"/>
      <c r="B379" s="2" t="s">
        <v>1568</v>
      </c>
      <c r="C379" s="2" t="s">
        <v>586</v>
      </c>
      <c r="D379" s="2" t="s">
        <v>1559</v>
      </c>
      <c r="E379" s="2" t="s">
        <v>1569</v>
      </c>
      <c r="F379" s="2" t="s">
        <v>1561</v>
      </c>
      <c r="G379" s="2" t="s">
        <v>1539</v>
      </c>
      <c r="H379" s="2" t="s">
        <v>48</v>
      </c>
      <c r="I379" s="2" t="s">
        <v>49</v>
      </c>
      <c r="J379" s="2" t="s">
        <v>1540</v>
      </c>
      <c r="K379" s="10"/>
    </row>
    <row r="380" spans="1:11" ht="13.5" thickBot="1" x14ac:dyDescent="0.25">
      <c r="A380" s="11"/>
      <c r="B380" s="3" t="s">
        <v>1570</v>
      </c>
      <c r="C380" s="3" t="s">
        <v>586</v>
      </c>
      <c r="D380" s="3" t="s">
        <v>1405</v>
      </c>
      <c r="E380" s="3" t="s">
        <v>1571</v>
      </c>
      <c r="F380" s="3" t="s">
        <v>1572</v>
      </c>
      <c r="G380" s="3" t="s">
        <v>1573</v>
      </c>
      <c r="H380" s="3" t="s">
        <v>48</v>
      </c>
      <c r="I380" s="3" t="s">
        <v>49</v>
      </c>
      <c r="J380" s="3" t="s">
        <v>1574</v>
      </c>
      <c r="K380" s="12"/>
    </row>
    <row r="381" spans="1:11" ht="13.5" thickBot="1" x14ac:dyDescent="0.25">
      <c r="A381" s="9"/>
      <c r="B381" s="2" t="s">
        <v>1575</v>
      </c>
      <c r="C381" s="2" t="s">
        <v>586</v>
      </c>
      <c r="D381" s="2" t="s">
        <v>1576</v>
      </c>
      <c r="E381" s="2" t="s">
        <v>1577</v>
      </c>
      <c r="F381" s="2" t="s">
        <v>1578</v>
      </c>
      <c r="G381" s="2" t="s">
        <v>1579</v>
      </c>
      <c r="H381" s="2" t="s">
        <v>48</v>
      </c>
      <c r="I381" s="2" t="s">
        <v>49</v>
      </c>
      <c r="J381" s="2" t="s">
        <v>1580</v>
      </c>
      <c r="K381" s="10"/>
    </row>
    <row r="382" spans="1:11" ht="13.5" thickBot="1" x14ac:dyDescent="0.25">
      <c r="A382" s="11"/>
      <c r="B382" s="3" t="s">
        <v>1581</v>
      </c>
      <c r="C382" s="3" t="s">
        <v>586</v>
      </c>
      <c r="D382" s="3" t="s">
        <v>1582</v>
      </c>
      <c r="E382" s="3" t="s">
        <v>1577</v>
      </c>
      <c r="F382" s="3" t="s">
        <v>1583</v>
      </c>
      <c r="G382" s="3" t="s">
        <v>1584</v>
      </c>
      <c r="H382" s="3" t="s">
        <v>48</v>
      </c>
      <c r="I382" s="3" t="s">
        <v>49</v>
      </c>
      <c r="J382" s="3" t="s">
        <v>1585</v>
      </c>
      <c r="K382" s="12"/>
    </row>
    <row r="383" spans="1:11" ht="13.5" thickBot="1" x14ac:dyDescent="0.25">
      <c r="A383" s="9"/>
      <c r="B383" s="2" t="s">
        <v>1586</v>
      </c>
      <c r="C383" s="2" t="s">
        <v>586</v>
      </c>
      <c r="D383" s="2" t="s">
        <v>1582</v>
      </c>
      <c r="E383" s="2" t="s">
        <v>1587</v>
      </c>
      <c r="F383" s="2" t="s">
        <v>1588</v>
      </c>
      <c r="G383" s="2" t="s">
        <v>1589</v>
      </c>
      <c r="H383" s="2" t="s">
        <v>48</v>
      </c>
      <c r="I383" s="2" t="s">
        <v>49</v>
      </c>
      <c r="J383" s="2" t="s">
        <v>1580</v>
      </c>
      <c r="K383" s="10"/>
    </row>
    <row r="384" spans="1:11" ht="13.5" thickBot="1" x14ac:dyDescent="0.25">
      <c r="A384" s="11"/>
      <c r="B384" s="3" t="s">
        <v>1590</v>
      </c>
      <c r="C384" s="3" t="s">
        <v>586</v>
      </c>
      <c r="D384" s="3" t="s">
        <v>1582</v>
      </c>
      <c r="E384" s="3" t="s">
        <v>1591</v>
      </c>
      <c r="F384" s="3" t="s">
        <v>1592</v>
      </c>
      <c r="G384" s="3" t="s">
        <v>1589</v>
      </c>
      <c r="H384" s="3" t="s">
        <v>48</v>
      </c>
      <c r="I384" s="3" t="s">
        <v>49</v>
      </c>
      <c r="J384" s="3" t="s">
        <v>1580</v>
      </c>
      <c r="K384" s="12"/>
    </row>
    <row r="385" spans="1:11" ht="13.5" thickBot="1" x14ac:dyDescent="0.25">
      <c r="A385" s="9"/>
      <c r="B385" s="2" t="s">
        <v>1593</v>
      </c>
      <c r="C385" s="2" t="s">
        <v>586</v>
      </c>
      <c r="D385" s="2" t="s">
        <v>67</v>
      </c>
      <c r="E385" s="2" t="s">
        <v>1594</v>
      </c>
      <c r="F385" s="2" t="s">
        <v>1595</v>
      </c>
      <c r="G385" s="2" t="s">
        <v>56</v>
      </c>
      <c r="H385" s="2" t="s">
        <v>57</v>
      </c>
      <c r="I385" s="2" t="s">
        <v>58</v>
      </c>
      <c r="J385" s="2" t="s">
        <v>59</v>
      </c>
      <c r="K385" s="10" t="s">
        <v>67</v>
      </c>
    </row>
    <row r="386" spans="1:11" ht="13.5" thickBot="1" x14ac:dyDescent="0.25">
      <c r="A386" s="11"/>
      <c r="B386" s="3" t="s">
        <v>1593</v>
      </c>
      <c r="C386" s="3" t="s">
        <v>586</v>
      </c>
      <c r="D386" s="3" t="s">
        <v>67</v>
      </c>
      <c r="E386" s="3" t="s">
        <v>1594</v>
      </c>
      <c r="F386" s="3" t="s">
        <v>1595</v>
      </c>
      <c r="G386" s="3" t="s">
        <v>56</v>
      </c>
      <c r="H386" s="3" t="s">
        <v>57</v>
      </c>
      <c r="I386" s="3" t="s">
        <v>58</v>
      </c>
      <c r="J386" s="3" t="s">
        <v>59</v>
      </c>
      <c r="K386" s="12" t="s">
        <v>42</v>
      </c>
    </row>
    <row r="387" spans="1:11" ht="13.5" thickBot="1" x14ac:dyDescent="0.25">
      <c r="A387" s="9"/>
      <c r="B387" s="2" t="s">
        <v>1596</v>
      </c>
      <c r="C387" s="2" t="s">
        <v>586</v>
      </c>
      <c r="D387" s="2" t="s">
        <v>1597</v>
      </c>
      <c r="E387" s="2" t="s">
        <v>1598</v>
      </c>
      <c r="F387" s="2" t="s">
        <v>1599</v>
      </c>
      <c r="G387" s="2" t="s">
        <v>1600</v>
      </c>
      <c r="H387" s="2" t="s">
        <v>57</v>
      </c>
      <c r="I387" s="2" t="s">
        <v>58</v>
      </c>
      <c r="J387" s="2" t="s">
        <v>1601</v>
      </c>
      <c r="K387" s="10" t="s">
        <v>67</v>
      </c>
    </row>
    <row r="388" spans="1:11" ht="13.5" thickBot="1" x14ac:dyDescent="0.25">
      <c r="A388" s="11"/>
      <c r="B388" s="3" t="s">
        <v>1596</v>
      </c>
      <c r="C388" s="3" t="s">
        <v>586</v>
      </c>
      <c r="D388" s="3" t="s">
        <v>1597</v>
      </c>
      <c r="E388" s="3" t="s">
        <v>1598</v>
      </c>
      <c r="F388" s="3" t="s">
        <v>1599</v>
      </c>
      <c r="G388" s="3" t="s">
        <v>1600</v>
      </c>
      <c r="H388" s="3" t="s">
        <v>57</v>
      </c>
      <c r="I388" s="3" t="s">
        <v>58</v>
      </c>
      <c r="J388" s="3" t="s">
        <v>1601</v>
      </c>
      <c r="K388" s="12" t="s">
        <v>42</v>
      </c>
    </row>
    <row r="389" spans="1:11" ht="13.5" thickBot="1" x14ac:dyDescent="0.25">
      <c r="A389" s="9"/>
      <c r="B389" s="2" t="s">
        <v>1602</v>
      </c>
      <c r="C389" s="2" t="s">
        <v>586</v>
      </c>
      <c r="D389" s="2" t="s">
        <v>1603</v>
      </c>
      <c r="E389" s="2" t="s">
        <v>1604</v>
      </c>
      <c r="F389" s="2" t="s">
        <v>1605</v>
      </c>
      <c r="G389" s="2" t="s">
        <v>1606</v>
      </c>
      <c r="H389" s="2" t="s">
        <v>32</v>
      </c>
      <c r="I389" s="2" t="s">
        <v>33</v>
      </c>
      <c r="J389" s="2" t="s">
        <v>1607</v>
      </c>
      <c r="K389" s="10"/>
    </row>
    <row r="390" spans="1:11" ht="13.5" thickBot="1" x14ac:dyDescent="0.25">
      <c r="A390" s="11"/>
      <c r="B390" s="3" t="s">
        <v>1603</v>
      </c>
      <c r="C390" s="3" t="s">
        <v>586</v>
      </c>
      <c r="D390" s="3" t="s">
        <v>1603</v>
      </c>
      <c r="E390" s="3" t="s">
        <v>1608</v>
      </c>
      <c r="F390" s="3" t="s">
        <v>1605</v>
      </c>
      <c r="G390" s="3" t="s">
        <v>1606</v>
      </c>
      <c r="H390" s="3" t="s">
        <v>32</v>
      </c>
      <c r="I390" s="3" t="s">
        <v>33</v>
      </c>
      <c r="J390" s="3" t="s">
        <v>1607</v>
      </c>
      <c r="K390" s="12"/>
    </row>
    <row r="391" spans="1:11" ht="13.5" thickBot="1" x14ac:dyDescent="0.25">
      <c r="A391" s="9"/>
      <c r="B391" s="2" t="s">
        <v>1609</v>
      </c>
      <c r="C391" s="2" t="s">
        <v>586</v>
      </c>
      <c r="D391" s="2" t="s">
        <v>1603</v>
      </c>
      <c r="E391" s="2" t="s">
        <v>1610</v>
      </c>
      <c r="F391" s="2" t="s">
        <v>1611</v>
      </c>
      <c r="G391" s="2" t="s">
        <v>1606</v>
      </c>
      <c r="H391" s="2" t="s">
        <v>32</v>
      </c>
      <c r="I391" s="2" t="s">
        <v>33</v>
      </c>
      <c r="J391" s="2" t="s">
        <v>1612</v>
      </c>
      <c r="K391" s="10" t="s">
        <v>67</v>
      </c>
    </row>
    <row r="392" spans="1:11" ht="13.5" thickBot="1" x14ac:dyDescent="0.25">
      <c r="A392" s="11"/>
      <c r="B392" s="3" t="s">
        <v>1613</v>
      </c>
      <c r="C392" s="3" t="s">
        <v>586</v>
      </c>
      <c r="D392" s="3" t="s">
        <v>1614</v>
      </c>
      <c r="E392" s="3" t="s">
        <v>1615</v>
      </c>
      <c r="F392" s="3" t="s">
        <v>1616</v>
      </c>
      <c r="G392" s="3" t="s">
        <v>1358</v>
      </c>
      <c r="H392" s="3" t="s">
        <v>32</v>
      </c>
      <c r="I392" s="3" t="s">
        <v>33</v>
      </c>
      <c r="J392" s="3" t="s">
        <v>1403</v>
      </c>
      <c r="K392" s="12"/>
    </row>
    <row r="393" spans="1:11" ht="13.5" thickBot="1" x14ac:dyDescent="0.25">
      <c r="A393" s="9"/>
      <c r="B393" s="2" t="s">
        <v>1617</v>
      </c>
      <c r="C393" s="2" t="s">
        <v>586</v>
      </c>
      <c r="D393" s="2" t="s">
        <v>1614</v>
      </c>
      <c r="E393" s="2" t="s">
        <v>1618</v>
      </c>
      <c r="F393" s="2" t="s">
        <v>1616</v>
      </c>
      <c r="G393" s="2" t="s">
        <v>1358</v>
      </c>
      <c r="H393" s="2" t="s">
        <v>32</v>
      </c>
      <c r="I393" s="2" t="s">
        <v>33</v>
      </c>
      <c r="J393" s="2" t="s">
        <v>1359</v>
      </c>
      <c r="K393" s="10"/>
    </row>
    <row r="394" spans="1:11" ht="13.5" thickBot="1" x14ac:dyDescent="0.25">
      <c r="A394" s="11"/>
      <c r="B394" s="3" t="s">
        <v>1614</v>
      </c>
      <c r="C394" s="3" t="s">
        <v>586</v>
      </c>
      <c r="D394" s="3" t="s">
        <v>1614</v>
      </c>
      <c r="E394" s="3" t="s">
        <v>1619</v>
      </c>
      <c r="F394" s="3" t="s">
        <v>1616</v>
      </c>
      <c r="G394" s="3" t="s">
        <v>1358</v>
      </c>
      <c r="H394" s="3" t="s">
        <v>32</v>
      </c>
      <c r="I394" s="3" t="s">
        <v>33</v>
      </c>
      <c r="J394" s="3" t="s">
        <v>1359</v>
      </c>
      <c r="K394" s="12"/>
    </row>
    <row r="395" spans="1:11" ht="13.5" thickBot="1" x14ac:dyDescent="0.25">
      <c r="A395" s="9"/>
      <c r="B395" s="2" t="s">
        <v>1620</v>
      </c>
      <c r="C395" s="2" t="s">
        <v>586</v>
      </c>
      <c r="D395" s="2" t="s">
        <v>1614</v>
      </c>
      <c r="E395" s="2" t="s">
        <v>1621</v>
      </c>
      <c r="F395" s="2" t="s">
        <v>1616</v>
      </c>
      <c r="G395" s="2" t="s">
        <v>67</v>
      </c>
      <c r="H395" s="2" t="s">
        <v>32</v>
      </c>
      <c r="I395" s="2" t="s">
        <v>33</v>
      </c>
      <c r="J395" s="2" t="s">
        <v>1359</v>
      </c>
      <c r="K395" s="10" t="s">
        <v>67</v>
      </c>
    </row>
    <row r="396" spans="1:11" ht="13.5" thickBot="1" x14ac:dyDescent="0.25">
      <c r="A396" s="11"/>
      <c r="B396" s="3" t="s">
        <v>1622</v>
      </c>
      <c r="C396" s="3" t="s">
        <v>586</v>
      </c>
      <c r="D396" s="3" t="s">
        <v>1622</v>
      </c>
      <c r="E396" s="3" t="s">
        <v>1623</v>
      </c>
      <c r="F396" s="3" t="s">
        <v>1624</v>
      </c>
      <c r="G396" s="3" t="s">
        <v>1358</v>
      </c>
      <c r="H396" s="3" t="s">
        <v>32</v>
      </c>
      <c r="I396" s="3" t="s">
        <v>33</v>
      </c>
      <c r="J396" s="3" t="s">
        <v>1359</v>
      </c>
      <c r="K396" s="12"/>
    </row>
    <row r="397" spans="1:11" ht="13.5" thickBot="1" x14ac:dyDescent="0.25">
      <c r="A397" s="9"/>
      <c r="B397" s="2" t="s">
        <v>1625</v>
      </c>
      <c r="C397" s="2" t="s">
        <v>586</v>
      </c>
      <c r="D397" s="2" t="s">
        <v>1626</v>
      </c>
      <c r="E397" s="2" t="s">
        <v>1627</v>
      </c>
      <c r="F397" s="2" t="s">
        <v>1628</v>
      </c>
      <c r="G397" s="2" t="s">
        <v>1358</v>
      </c>
      <c r="H397" s="2" t="s">
        <v>32</v>
      </c>
      <c r="I397" s="2" t="s">
        <v>33</v>
      </c>
      <c r="J397" s="2" t="s">
        <v>1359</v>
      </c>
      <c r="K397" s="10"/>
    </row>
    <row r="398" spans="1:11" ht="13.5" thickBot="1" x14ac:dyDescent="0.25">
      <c r="A398" s="11"/>
      <c r="B398" s="3" t="s">
        <v>1629</v>
      </c>
      <c r="C398" s="3" t="s">
        <v>586</v>
      </c>
      <c r="D398" s="3" t="s">
        <v>1630</v>
      </c>
      <c r="E398" s="3" t="s">
        <v>1631</v>
      </c>
      <c r="F398" s="3" t="s">
        <v>1632</v>
      </c>
      <c r="G398" s="3" t="s">
        <v>1358</v>
      </c>
      <c r="H398" s="3" t="s">
        <v>32</v>
      </c>
      <c r="I398" s="3" t="s">
        <v>33</v>
      </c>
      <c r="J398" s="3" t="s">
        <v>1359</v>
      </c>
      <c r="K398" s="12"/>
    </row>
    <row r="399" spans="1:11" ht="13.5" thickBot="1" x14ac:dyDescent="0.25">
      <c r="A399" s="9"/>
      <c r="B399" s="2" t="s">
        <v>1633</v>
      </c>
      <c r="C399" s="2" t="s">
        <v>586</v>
      </c>
      <c r="D399" s="2" t="s">
        <v>1634</v>
      </c>
      <c r="E399" s="2" t="s">
        <v>1635</v>
      </c>
      <c r="F399" s="2" t="s">
        <v>1636</v>
      </c>
      <c r="G399" s="2" t="s">
        <v>1358</v>
      </c>
      <c r="H399" s="2" t="s">
        <v>32</v>
      </c>
      <c r="I399" s="2" t="s">
        <v>33</v>
      </c>
      <c r="J399" s="2" t="s">
        <v>1359</v>
      </c>
      <c r="K399" s="10"/>
    </row>
    <row r="400" spans="1:11" ht="13.5" thickBot="1" x14ac:dyDescent="0.25">
      <c r="A400" s="11"/>
      <c r="B400" s="3" t="s">
        <v>1637</v>
      </c>
      <c r="C400" s="3" t="s">
        <v>586</v>
      </c>
      <c r="D400" s="3" t="s">
        <v>1638</v>
      </c>
      <c r="E400" s="3" t="s">
        <v>1639</v>
      </c>
      <c r="F400" s="3" t="s">
        <v>1640</v>
      </c>
      <c r="G400" s="3" t="s">
        <v>1641</v>
      </c>
      <c r="H400" s="3" t="s">
        <v>32</v>
      </c>
      <c r="I400" s="3" t="s">
        <v>33</v>
      </c>
      <c r="J400" s="3" t="s">
        <v>1642</v>
      </c>
      <c r="K400" s="12"/>
    </row>
    <row r="401" spans="1:11" ht="13.5" thickBot="1" x14ac:dyDescent="0.25">
      <c r="A401" s="9"/>
      <c r="B401" s="2" t="s">
        <v>1643</v>
      </c>
      <c r="C401" s="2" t="s">
        <v>586</v>
      </c>
      <c r="D401" s="2" t="s">
        <v>1644</v>
      </c>
      <c r="E401" s="2" t="s">
        <v>1645</v>
      </c>
      <c r="F401" s="2" t="s">
        <v>1646</v>
      </c>
      <c r="G401" s="2" t="s">
        <v>1358</v>
      </c>
      <c r="H401" s="2" t="s">
        <v>32</v>
      </c>
      <c r="I401" s="2" t="s">
        <v>33</v>
      </c>
      <c r="J401" s="2" t="s">
        <v>1359</v>
      </c>
      <c r="K401" s="10"/>
    </row>
    <row r="402" spans="1:11" ht="13.5" thickBot="1" x14ac:dyDescent="0.25">
      <c r="A402" s="11"/>
      <c r="B402" s="3" t="s">
        <v>1647</v>
      </c>
      <c r="C402" s="3" t="s">
        <v>586</v>
      </c>
      <c r="D402" s="3" t="s">
        <v>1648</v>
      </c>
      <c r="E402" s="3" t="s">
        <v>1649</v>
      </c>
      <c r="F402" s="3" t="s">
        <v>1650</v>
      </c>
      <c r="G402" s="3" t="s">
        <v>1651</v>
      </c>
      <c r="H402" s="3" t="s">
        <v>32</v>
      </c>
      <c r="I402" s="3" t="s">
        <v>33</v>
      </c>
      <c r="J402" s="3" t="s">
        <v>1652</v>
      </c>
      <c r="K402" s="12"/>
    </row>
    <row r="403" spans="1:11" ht="13.5" thickBot="1" x14ac:dyDescent="0.25">
      <c r="A403" s="9"/>
      <c r="B403" s="2" t="s">
        <v>1653</v>
      </c>
      <c r="C403" s="2" t="s">
        <v>586</v>
      </c>
      <c r="D403" s="2" t="s">
        <v>1653</v>
      </c>
      <c r="E403" s="2" t="s">
        <v>1653</v>
      </c>
      <c r="F403" s="2" t="s">
        <v>67</v>
      </c>
      <c r="G403" s="2" t="s">
        <v>67</v>
      </c>
      <c r="H403" s="2" t="s">
        <v>67</v>
      </c>
      <c r="I403" s="2" t="s">
        <v>67</v>
      </c>
      <c r="J403" s="2" t="s">
        <v>67</v>
      </c>
      <c r="K403" s="10"/>
    </row>
    <row r="404" spans="1:11" ht="13.5" thickBot="1" x14ac:dyDescent="0.25">
      <c r="A404" s="11"/>
      <c r="B404" s="3" t="s">
        <v>1654</v>
      </c>
      <c r="C404" s="3" t="s">
        <v>586</v>
      </c>
      <c r="D404" s="3" t="s">
        <v>1655</v>
      </c>
      <c r="E404" s="3" t="s">
        <v>1656</v>
      </c>
      <c r="F404" s="3" t="s">
        <v>1657</v>
      </c>
      <c r="G404" s="3" t="s">
        <v>1658</v>
      </c>
      <c r="H404" s="3" t="s">
        <v>1519</v>
      </c>
      <c r="I404" s="3" t="s">
        <v>17</v>
      </c>
      <c r="J404" s="3" t="s">
        <v>1659</v>
      </c>
      <c r="K404" s="12" t="s">
        <v>42</v>
      </c>
    </row>
    <row r="405" spans="1:11" ht="13.5" thickBot="1" x14ac:dyDescent="0.25">
      <c r="A405" s="9"/>
      <c r="B405" s="2" t="s">
        <v>1660</v>
      </c>
      <c r="C405" s="2" t="s">
        <v>586</v>
      </c>
      <c r="D405" s="2" t="s">
        <v>1661</v>
      </c>
      <c r="E405" s="2" t="s">
        <v>1662</v>
      </c>
      <c r="F405" s="2" t="s">
        <v>1657</v>
      </c>
      <c r="G405" s="2" t="s">
        <v>1658</v>
      </c>
      <c r="H405" s="2" t="s">
        <v>1519</v>
      </c>
      <c r="I405" s="2" t="s">
        <v>17</v>
      </c>
      <c r="J405" s="2" t="s">
        <v>1659</v>
      </c>
      <c r="K405" s="10" t="s">
        <v>42</v>
      </c>
    </row>
    <row r="406" spans="1:11" ht="13.5" thickBot="1" x14ac:dyDescent="0.25">
      <c r="A406" s="11"/>
      <c r="B406" s="3" t="s">
        <v>1660</v>
      </c>
      <c r="C406" s="3" t="s">
        <v>586</v>
      </c>
      <c r="D406" s="3" t="s">
        <v>1661</v>
      </c>
      <c r="E406" s="3" t="s">
        <v>1662</v>
      </c>
      <c r="F406" s="3" t="s">
        <v>1657</v>
      </c>
      <c r="G406" s="3" t="s">
        <v>1658</v>
      </c>
      <c r="H406" s="3" t="s">
        <v>1519</v>
      </c>
      <c r="I406" s="3" t="s">
        <v>17</v>
      </c>
      <c r="J406" s="3" t="s">
        <v>1659</v>
      </c>
      <c r="K406" s="12" t="s">
        <v>67</v>
      </c>
    </row>
    <row r="407" spans="1:11" ht="13.5" thickBot="1" x14ac:dyDescent="0.25">
      <c r="A407" s="9"/>
      <c r="B407" s="2" t="s">
        <v>1663</v>
      </c>
      <c r="C407" s="2" t="s">
        <v>586</v>
      </c>
      <c r="D407" s="2" t="s">
        <v>1664</v>
      </c>
      <c r="E407" s="2" t="s">
        <v>1665</v>
      </c>
      <c r="F407" s="2" t="s">
        <v>1657</v>
      </c>
      <c r="G407" s="2" t="s">
        <v>1658</v>
      </c>
      <c r="H407" s="2" t="s">
        <v>1519</v>
      </c>
      <c r="I407" s="2" t="s">
        <v>17</v>
      </c>
      <c r="J407" s="2" t="s">
        <v>1666</v>
      </c>
      <c r="K407" s="10" t="s">
        <v>67</v>
      </c>
    </row>
    <row r="408" spans="1:11" ht="13.5" thickBot="1" x14ac:dyDescent="0.25">
      <c r="A408" s="11"/>
      <c r="B408" s="3" t="s">
        <v>1667</v>
      </c>
      <c r="C408" s="3" t="s">
        <v>586</v>
      </c>
      <c r="D408" s="3" t="s">
        <v>1664</v>
      </c>
      <c r="E408" s="3" t="s">
        <v>1668</v>
      </c>
      <c r="F408" s="3" t="s">
        <v>1657</v>
      </c>
      <c r="G408" s="3" t="s">
        <v>1658</v>
      </c>
      <c r="H408" s="3" t="s">
        <v>1519</v>
      </c>
      <c r="I408" s="3" t="s">
        <v>17</v>
      </c>
      <c r="J408" s="3" t="s">
        <v>1659</v>
      </c>
      <c r="K408" s="12" t="s">
        <v>42</v>
      </c>
    </row>
    <row r="409" spans="1:11" ht="13.5" thickBot="1" x14ac:dyDescent="0.25">
      <c r="A409" s="9"/>
      <c r="B409" s="2" t="s">
        <v>1669</v>
      </c>
      <c r="C409" s="2" t="s">
        <v>586</v>
      </c>
      <c r="D409" s="2" t="s">
        <v>1664</v>
      </c>
      <c r="E409" s="2" t="s">
        <v>1670</v>
      </c>
      <c r="F409" s="2" t="s">
        <v>1657</v>
      </c>
      <c r="G409" s="2" t="s">
        <v>1671</v>
      </c>
      <c r="H409" s="2" t="s">
        <v>1519</v>
      </c>
      <c r="I409" s="2" t="s">
        <v>17</v>
      </c>
      <c r="J409" s="2" t="s">
        <v>1672</v>
      </c>
      <c r="K409" s="10" t="s">
        <v>42</v>
      </c>
    </row>
    <row r="410" spans="1:11" ht="13.5" thickBot="1" x14ac:dyDescent="0.25">
      <c r="A410" s="11"/>
      <c r="B410" s="3" t="s">
        <v>1673</v>
      </c>
      <c r="C410" s="3" t="s">
        <v>586</v>
      </c>
      <c r="D410" s="3" t="s">
        <v>67</v>
      </c>
      <c r="E410" s="3" t="s">
        <v>1674</v>
      </c>
      <c r="F410" s="3" t="s">
        <v>1675</v>
      </c>
      <c r="G410" s="3" t="s">
        <v>1518</v>
      </c>
      <c r="H410" s="3" t="s">
        <v>1519</v>
      </c>
      <c r="I410" s="3" t="s">
        <v>17</v>
      </c>
      <c r="J410" s="3" t="s">
        <v>1676</v>
      </c>
      <c r="K410" s="12"/>
    </row>
    <row r="411" spans="1:11" ht="13.5" thickBot="1" x14ac:dyDescent="0.25">
      <c r="A411" s="9"/>
      <c r="B411" s="2" t="s">
        <v>1677</v>
      </c>
      <c r="C411" s="2" t="s">
        <v>586</v>
      </c>
      <c r="D411" s="2" t="s">
        <v>67</v>
      </c>
      <c r="E411" s="2" t="s">
        <v>1678</v>
      </c>
      <c r="F411" s="2" t="s">
        <v>1679</v>
      </c>
      <c r="G411" s="2" t="s">
        <v>1518</v>
      </c>
      <c r="H411" s="2" t="s">
        <v>1519</v>
      </c>
      <c r="I411" s="2" t="s">
        <v>17</v>
      </c>
      <c r="J411" s="2" t="s">
        <v>1676</v>
      </c>
      <c r="K411" s="10"/>
    </row>
    <row r="412" spans="1:11" ht="13.5" thickBot="1" x14ac:dyDescent="0.25">
      <c r="A412" s="11"/>
      <c r="B412" s="3" t="s">
        <v>1680</v>
      </c>
      <c r="C412" s="3" t="s">
        <v>586</v>
      </c>
      <c r="D412" s="3" t="s">
        <v>1664</v>
      </c>
      <c r="E412" s="3" t="s">
        <v>1681</v>
      </c>
      <c r="F412" s="3" t="s">
        <v>1682</v>
      </c>
      <c r="G412" s="3" t="s">
        <v>1658</v>
      </c>
      <c r="H412" s="3" t="s">
        <v>1519</v>
      </c>
      <c r="I412" s="3" t="s">
        <v>17</v>
      </c>
      <c r="J412" s="3" t="s">
        <v>1683</v>
      </c>
      <c r="K412" s="12" t="s">
        <v>42</v>
      </c>
    </row>
    <row r="413" spans="1:11" ht="13.5" thickBot="1" x14ac:dyDescent="0.25">
      <c r="A413" s="9"/>
      <c r="B413" s="2" t="s">
        <v>1680</v>
      </c>
      <c r="C413" s="2" t="s">
        <v>586</v>
      </c>
      <c r="D413" s="2" t="s">
        <v>1664</v>
      </c>
      <c r="E413" s="2" t="s">
        <v>1681</v>
      </c>
      <c r="F413" s="2" t="s">
        <v>1682</v>
      </c>
      <c r="G413" s="2" t="s">
        <v>1658</v>
      </c>
      <c r="H413" s="2" t="s">
        <v>1519</v>
      </c>
      <c r="I413" s="2" t="s">
        <v>17</v>
      </c>
      <c r="J413" s="2" t="s">
        <v>1683</v>
      </c>
      <c r="K413" s="10" t="s">
        <v>19</v>
      </c>
    </row>
    <row r="414" spans="1:11" ht="13.5" thickBot="1" x14ac:dyDescent="0.25">
      <c r="A414" s="11"/>
      <c r="B414" s="3" t="s">
        <v>1684</v>
      </c>
      <c r="C414" s="3" t="s">
        <v>586</v>
      </c>
      <c r="D414" s="3" t="s">
        <v>1681</v>
      </c>
      <c r="E414" s="3" t="s">
        <v>1681</v>
      </c>
      <c r="F414" s="3" t="s">
        <v>67</v>
      </c>
      <c r="G414" s="3" t="s">
        <v>1685</v>
      </c>
      <c r="H414" s="3" t="s">
        <v>1519</v>
      </c>
      <c r="I414" s="3" t="s">
        <v>17</v>
      </c>
      <c r="J414" s="3" t="s">
        <v>1686</v>
      </c>
      <c r="K414" s="12"/>
    </row>
    <row r="415" spans="1:11" ht="13.5" thickBot="1" x14ac:dyDescent="0.25">
      <c r="A415" s="9"/>
      <c r="B415" s="2" t="s">
        <v>1687</v>
      </c>
      <c r="C415" s="2" t="s">
        <v>586</v>
      </c>
      <c r="D415" s="2" t="s">
        <v>67</v>
      </c>
      <c r="E415" s="2" t="s">
        <v>1688</v>
      </c>
      <c r="F415" s="2" t="s">
        <v>1657</v>
      </c>
      <c r="G415" s="2" t="s">
        <v>1518</v>
      </c>
      <c r="H415" s="2" t="s">
        <v>1519</v>
      </c>
      <c r="I415" s="2" t="s">
        <v>17</v>
      </c>
      <c r="J415" s="2" t="s">
        <v>1676</v>
      </c>
      <c r="K415" s="10"/>
    </row>
    <row r="416" spans="1:11" ht="13.5" thickBot="1" x14ac:dyDescent="0.25">
      <c r="A416" s="11"/>
      <c r="B416" s="3" t="s">
        <v>1689</v>
      </c>
      <c r="C416" s="3" t="s">
        <v>586</v>
      </c>
      <c r="D416" s="3" t="s">
        <v>1664</v>
      </c>
      <c r="E416" s="3" t="s">
        <v>1690</v>
      </c>
      <c r="F416" s="3" t="s">
        <v>67</v>
      </c>
      <c r="G416" s="3" t="s">
        <v>67</v>
      </c>
      <c r="H416" s="3"/>
      <c r="I416" s="3"/>
      <c r="J416" s="3" t="s">
        <v>67</v>
      </c>
      <c r="K416" s="12" t="s">
        <v>67</v>
      </c>
    </row>
    <row r="417" spans="1:11" ht="13.5" thickBot="1" x14ac:dyDescent="0.25">
      <c r="A417" s="9"/>
      <c r="B417" s="2" t="s">
        <v>1691</v>
      </c>
      <c r="C417" s="2" t="s">
        <v>586</v>
      </c>
      <c r="D417" s="2" t="s">
        <v>1664</v>
      </c>
      <c r="E417" s="2" t="s">
        <v>1690</v>
      </c>
      <c r="F417" s="2" t="s">
        <v>67</v>
      </c>
      <c r="G417" s="2" t="s">
        <v>67</v>
      </c>
      <c r="H417" s="2" t="s">
        <v>1519</v>
      </c>
      <c r="I417" s="2" t="s">
        <v>17</v>
      </c>
      <c r="J417" s="2" t="s">
        <v>1666</v>
      </c>
      <c r="K417" s="10"/>
    </row>
    <row r="418" spans="1:11" ht="13.5" thickBot="1" x14ac:dyDescent="0.25">
      <c r="A418" s="11"/>
      <c r="B418" s="3" t="s">
        <v>1692</v>
      </c>
      <c r="C418" s="3" t="s">
        <v>586</v>
      </c>
      <c r="D418" s="3" t="s">
        <v>67</v>
      </c>
      <c r="E418" s="3" t="s">
        <v>1693</v>
      </c>
      <c r="F418" s="3" t="s">
        <v>1657</v>
      </c>
      <c r="G418" s="3" t="s">
        <v>1518</v>
      </c>
      <c r="H418" s="3" t="s">
        <v>1519</v>
      </c>
      <c r="I418" s="3" t="s">
        <v>17</v>
      </c>
      <c r="J418" s="3" t="s">
        <v>1676</v>
      </c>
      <c r="K418" s="12"/>
    </row>
    <row r="419" spans="1:11" ht="13.5" thickBot="1" x14ac:dyDescent="0.25">
      <c r="A419" s="9"/>
      <c r="B419" s="2" t="s">
        <v>1694</v>
      </c>
      <c r="C419" s="2" t="s">
        <v>586</v>
      </c>
      <c r="D419" s="2" t="s">
        <v>1695</v>
      </c>
      <c r="E419" s="2" t="s">
        <v>1696</v>
      </c>
      <c r="F419" s="2" t="s">
        <v>1697</v>
      </c>
      <c r="G419" s="2" t="s">
        <v>1698</v>
      </c>
      <c r="H419" s="2" t="s">
        <v>32</v>
      </c>
      <c r="I419" s="2" t="s">
        <v>33</v>
      </c>
      <c r="J419" s="2" t="s">
        <v>1699</v>
      </c>
      <c r="K419" s="10"/>
    </row>
    <row r="420" spans="1:11" ht="13.5" thickBot="1" x14ac:dyDescent="0.25">
      <c r="A420" s="11"/>
      <c r="B420" s="3" t="s">
        <v>1700</v>
      </c>
      <c r="C420" s="3" t="s">
        <v>586</v>
      </c>
      <c r="D420" s="3" t="s">
        <v>1695</v>
      </c>
      <c r="E420" s="3" t="s">
        <v>1701</v>
      </c>
      <c r="F420" s="3" t="s">
        <v>1697</v>
      </c>
      <c r="G420" s="3" t="s">
        <v>1702</v>
      </c>
      <c r="H420" s="3" t="s">
        <v>32</v>
      </c>
      <c r="I420" s="3" t="s">
        <v>33</v>
      </c>
      <c r="J420" s="3" t="s">
        <v>1359</v>
      </c>
      <c r="K420" s="12"/>
    </row>
    <row r="421" spans="1:11" ht="13.5" thickBot="1" x14ac:dyDescent="0.25">
      <c r="A421" s="9"/>
      <c r="B421" s="2" t="s">
        <v>1700</v>
      </c>
      <c r="C421" s="2" t="s">
        <v>586</v>
      </c>
      <c r="D421" s="2" t="s">
        <v>1695</v>
      </c>
      <c r="E421" s="2" t="s">
        <v>1703</v>
      </c>
      <c r="F421" s="2" t="s">
        <v>1697</v>
      </c>
      <c r="G421" s="2" t="s">
        <v>1702</v>
      </c>
      <c r="H421" s="2" t="s">
        <v>32</v>
      </c>
      <c r="I421" s="2" t="s">
        <v>33</v>
      </c>
      <c r="J421" s="2" t="s">
        <v>1699</v>
      </c>
      <c r="K421" s="10"/>
    </row>
    <row r="422" spans="1:11" ht="13.5" thickBot="1" x14ac:dyDescent="0.25">
      <c r="A422" s="11"/>
      <c r="B422" s="3" t="s">
        <v>1700</v>
      </c>
      <c r="C422" s="3" t="s">
        <v>586</v>
      </c>
      <c r="D422" s="3" t="s">
        <v>1695</v>
      </c>
      <c r="E422" s="3" t="s">
        <v>1704</v>
      </c>
      <c r="F422" s="3" t="s">
        <v>1697</v>
      </c>
      <c r="G422" s="3" t="s">
        <v>1702</v>
      </c>
      <c r="H422" s="3" t="s">
        <v>32</v>
      </c>
      <c r="I422" s="3" t="s">
        <v>33</v>
      </c>
      <c r="J422" s="3" t="s">
        <v>1699</v>
      </c>
      <c r="K422" s="12"/>
    </row>
    <row r="423" spans="1:11" ht="13.5" thickBot="1" x14ac:dyDescent="0.25">
      <c r="A423" s="9"/>
      <c r="B423" s="2" t="s">
        <v>1700</v>
      </c>
      <c r="C423" s="2" t="s">
        <v>586</v>
      </c>
      <c r="D423" s="2" t="s">
        <v>1695</v>
      </c>
      <c r="E423" s="2" t="s">
        <v>1705</v>
      </c>
      <c r="F423" s="2" t="s">
        <v>1697</v>
      </c>
      <c r="G423" s="2" t="s">
        <v>1702</v>
      </c>
      <c r="H423" s="2" t="s">
        <v>32</v>
      </c>
      <c r="I423" s="2" t="s">
        <v>33</v>
      </c>
      <c r="J423" s="2" t="s">
        <v>1699</v>
      </c>
      <c r="K423" s="10"/>
    </row>
    <row r="424" spans="1:11" ht="13.5" thickBot="1" x14ac:dyDescent="0.25">
      <c r="A424" s="11"/>
      <c r="B424" s="3" t="s">
        <v>1700</v>
      </c>
      <c r="C424" s="3" t="s">
        <v>586</v>
      </c>
      <c r="D424" s="3" t="s">
        <v>1695</v>
      </c>
      <c r="E424" s="3" t="s">
        <v>1706</v>
      </c>
      <c r="F424" s="3" t="s">
        <v>1697</v>
      </c>
      <c r="G424" s="3" t="s">
        <v>1702</v>
      </c>
      <c r="H424" s="3" t="s">
        <v>32</v>
      </c>
      <c r="I424" s="3" t="s">
        <v>33</v>
      </c>
      <c r="J424" s="3" t="s">
        <v>1699</v>
      </c>
      <c r="K424" s="12"/>
    </row>
    <row r="425" spans="1:11" ht="13.5" thickBot="1" x14ac:dyDescent="0.25">
      <c r="A425" s="9"/>
      <c r="B425" s="2" t="s">
        <v>1700</v>
      </c>
      <c r="C425" s="2" t="s">
        <v>586</v>
      </c>
      <c r="D425" s="2" t="s">
        <v>1695</v>
      </c>
      <c r="E425" s="2" t="s">
        <v>1707</v>
      </c>
      <c r="F425" s="2" t="s">
        <v>1697</v>
      </c>
      <c r="G425" s="2" t="s">
        <v>1702</v>
      </c>
      <c r="H425" s="2" t="s">
        <v>32</v>
      </c>
      <c r="I425" s="2" t="s">
        <v>33</v>
      </c>
      <c r="J425" s="2" t="s">
        <v>1699</v>
      </c>
      <c r="K425" s="10"/>
    </row>
    <row r="426" spans="1:11" ht="13.5" thickBot="1" x14ac:dyDescent="0.25">
      <c r="A426" s="11"/>
      <c r="B426" s="3" t="s">
        <v>1700</v>
      </c>
      <c r="C426" s="3" t="s">
        <v>586</v>
      </c>
      <c r="D426" s="3" t="s">
        <v>1695</v>
      </c>
      <c r="E426" s="3" t="s">
        <v>1708</v>
      </c>
      <c r="F426" s="3" t="s">
        <v>1697</v>
      </c>
      <c r="G426" s="3" t="s">
        <v>1702</v>
      </c>
      <c r="H426" s="3" t="s">
        <v>32</v>
      </c>
      <c r="I426" s="3" t="s">
        <v>33</v>
      </c>
      <c r="J426" s="3" t="s">
        <v>1699</v>
      </c>
      <c r="K426" s="12"/>
    </row>
    <row r="427" spans="1:11" ht="13.5" thickBot="1" x14ac:dyDescent="0.25">
      <c r="A427" s="9"/>
      <c r="B427" s="2" t="s">
        <v>1700</v>
      </c>
      <c r="C427" s="2" t="s">
        <v>586</v>
      </c>
      <c r="D427" s="2" t="s">
        <v>1695</v>
      </c>
      <c r="E427" s="2" t="s">
        <v>1709</v>
      </c>
      <c r="F427" s="2" t="s">
        <v>1697</v>
      </c>
      <c r="G427" s="2" t="s">
        <v>1702</v>
      </c>
      <c r="H427" s="2" t="s">
        <v>32</v>
      </c>
      <c r="I427" s="2" t="s">
        <v>33</v>
      </c>
      <c r="J427" s="2" t="s">
        <v>1699</v>
      </c>
      <c r="K427" s="10"/>
    </row>
    <row r="428" spans="1:11" ht="13.5" thickBot="1" x14ac:dyDescent="0.25">
      <c r="A428" s="11"/>
      <c r="B428" s="3" t="s">
        <v>1700</v>
      </c>
      <c r="C428" s="3" t="s">
        <v>586</v>
      </c>
      <c r="D428" s="3" t="s">
        <v>1695</v>
      </c>
      <c r="E428" s="3" t="s">
        <v>1710</v>
      </c>
      <c r="F428" s="3" t="s">
        <v>1697</v>
      </c>
      <c r="G428" s="3" t="s">
        <v>1702</v>
      </c>
      <c r="H428" s="3" t="s">
        <v>32</v>
      </c>
      <c r="I428" s="3" t="s">
        <v>33</v>
      </c>
      <c r="J428" s="3" t="s">
        <v>1699</v>
      </c>
      <c r="K428" s="12"/>
    </row>
    <row r="429" spans="1:11" ht="13.5" thickBot="1" x14ac:dyDescent="0.25">
      <c r="A429" s="9"/>
      <c r="B429" s="2" t="s">
        <v>1711</v>
      </c>
      <c r="C429" s="2" t="s">
        <v>586</v>
      </c>
      <c r="D429" s="2" t="s">
        <v>1695</v>
      </c>
      <c r="E429" s="2" t="s">
        <v>1712</v>
      </c>
      <c r="F429" s="2" t="s">
        <v>1697</v>
      </c>
      <c r="G429" s="2" t="s">
        <v>1702</v>
      </c>
      <c r="H429" s="2" t="s">
        <v>32</v>
      </c>
      <c r="I429" s="2" t="s">
        <v>33</v>
      </c>
      <c r="J429" s="2" t="s">
        <v>1359</v>
      </c>
      <c r="K429" s="10"/>
    </row>
    <row r="430" spans="1:11" ht="13.5" thickBot="1" x14ac:dyDescent="0.25">
      <c r="A430" s="11"/>
      <c r="B430" s="3" t="s">
        <v>1700</v>
      </c>
      <c r="C430" s="3" t="s">
        <v>586</v>
      </c>
      <c r="D430" s="3" t="s">
        <v>1695</v>
      </c>
      <c r="E430" s="3" t="s">
        <v>1713</v>
      </c>
      <c r="F430" s="3" t="s">
        <v>1714</v>
      </c>
      <c r="G430" s="3" t="s">
        <v>1358</v>
      </c>
      <c r="H430" s="3" t="s">
        <v>32</v>
      </c>
      <c r="I430" s="3" t="s">
        <v>33</v>
      </c>
      <c r="J430" s="3" t="s">
        <v>1359</v>
      </c>
      <c r="K430" s="12" t="s">
        <v>67</v>
      </c>
    </row>
    <row r="431" spans="1:11" ht="13.5" thickBot="1" x14ac:dyDescent="0.25">
      <c r="A431" s="9"/>
      <c r="B431" s="2" t="s">
        <v>1700</v>
      </c>
      <c r="C431" s="2" t="s">
        <v>586</v>
      </c>
      <c r="D431" s="2" t="s">
        <v>1695</v>
      </c>
      <c r="E431" s="2" t="s">
        <v>1715</v>
      </c>
      <c r="F431" s="2" t="s">
        <v>1697</v>
      </c>
      <c r="G431" s="2" t="s">
        <v>1702</v>
      </c>
      <c r="H431" s="2" t="s">
        <v>32</v>
      </c>
      <c r="I431" s="2" t="s">
        <v>33</v>
      </c>
      <c r="J431" s="2" t="s">
        <v>1359</v>
      </c>
      <c r="K431" s="10"/>
    </row>
    <row r="432" spans="1:11" ht="13.5" thickBot="1" x14ac:dyDescent="0.25">
      <c r="A432" s="11"/>
      <c r="B432" s="3" t="s">
        <v>1716</v>
      </c>
      <c r="C432" s="3" t="s">
        <v>586</v>
      </c>
      <c r="D432" s="3" t="s">
        <v>1695</v>
      </c>
      <c r="E432" s="3" t="s">
        <v>1717</v>
      </c>
      <c r="F432" s="3" t="s">
        <v>1697</v>
      </c>
      <c r="G432" s="3" t="s">
        <v>1702</v>
      </c>
      <c r="H432" s="3" t="s">
        <v>32</v>
      </c>
      <c r="I432" s="3" t="s">
        <v>33</v>
      </c>
      <c r="J432" s="3" t="s">
        <v>1699</v>
      </c>
      <c r="K432" s="12"/>
    </row>
    <row r="433" spans="1:11" ht="13.5" thickBot="1" x14ac:dyDescent="0.25">
      <c r="A433" s="9"/>
      <c r="B433" s="2" t="s">
        <v>1711</v>
      </c>
      <c r="C433" s="2" t="s">
        <v>586</v>
      </c>
      <c r="D433" s="2" t="s">
        <v>1695</v>
      </c>
      <c r="E433" s="2" t="s">
        <v>1718</v>
      </c>
      <c r="F433" s="2" t="s">
        <v>1697</v>
      </c>
      <c r="G433" s="2" t="s">
        <v>1702</v>
      </c>
      <c r="H433" s="2" t="s">
        <v>32</v>
      </c>
      <c r="I433" s="2" t="s">
        <v>33</v>
      </c>
      <c r="J433" s="2" t="s">
        <v>1359</v>
      </c>
      <c r="K433" s="10"/>
    </row>
    <row r="434" spans="1:11" ht="13.5" thickBot="1" x14ac:dyDescent="0.25">
      <c r="A434" s="11"/>
      <c r="B434" s="3" t="s">
        <v>1719</v>
      </c>
      <c r="C434" s="3" t="s">
        <v>586</v>
      </c>
      <c r="D434" s="3" t="s">
        <v>1695</v>
      </c>
      <c r="E434" s="3" t="s">
        <v>1720</v>
      </c>
      <c r="F434" s="3" t="s">
        <v>1714</v>
      </c>
      <c r="G434" s="3" t="s">
        <v>1358</v>
      </c>
      <c r="H434" s="3" t="s">
        <v>32</v>
      </c>
      <c r="I434" s="3" t="s">
        <v>33</v>
      </c>
      <c r="J434" s="3" t="s">
        <v>1359</v>
      </c>
      <c r="K434" s="12"/>
    </row>
    <row r="435" spans="1:11" ht="13.5" thickBot="1" x14ac:dyDescent="0.25">
      <c r="A435" s="9"/>
      <c r="B435" s="2" t="s">
        <v>1721</v>
      </c>
      <c r="C435" s="2" t="s">
        <v>586</v>
      </c>
      <c r="D435" s="2" t="s">
        <v>1722</v>
      </c>
      <c r="E435" s="2" t="s">
        <v>1720</v>
      </c>
      <c r="F435" s="2" t="s">
        <v>67</v>
      </c>
      <c r="G435" s="2" t="s">
        <v>1358</v>
      </c>
      <c r="H435" s="2" t="s">
        <v>32</v>
      </c>
      <c r="I435" s="2" t="s">
        <v>33</v>
      </c>
      <c r="J435" s="2" t="s">
        <v>1723</v>
      </c>
      <c r="K435" s="10"/>
    </row>
    <row r="436" spans="1:11" ht="13.5" thickBot="1" x14ac:dyDescent="0.25">
      <c r="A436" s="11"/>
      <c r="B436" s="3" t="s">
        <v>1711</v>
      </c>
      <c r="C436" s="3" t="s">
        <v>586</v>
      </c>
      <c r="D436" s="3" t="s">
        <v>1695</v>
      </c>
      <c r="E436" s="3" t="s">
        <v>1724</v>
      </c>
      <c r="F436" s="3" t="s">
        <v>1697</v>
      </c>
      <c r="G436" s="3" t="s">
        <v>1702</v>
      </c>
      <c r="H436" s="3"/>
      <c r="I436" s="3"/>
      <c r="J436" s="3" t="s">
        <v>1359</v>
      </c>
      <c r="K436" s="12"/>
    </row>
    <row r="437" spans="1:11" ht="13.5" thickBot="1" x14ac:dyDescent="0.25">
      <c r="A437" s="9"/>
      <c r="B437" s="2" t="s">
        <v>1700</v>
      </c>
      <c r="C437" s="2" t="s">
        <v>586</v>
      </c>
      <c r="D437" s="2" t="s">
        <v>1695</v>
      </c>
      <c r="E437" s="2" t="s">
        <v>1725</v>
      </c>
      <c r="F437" s="2" t="s">
        <v>1697</v>
      </c>
      <c r="G437" s="2" t="s">
        <v>1702</v>
      </c>
      <c r="H437" s="2" t="s">
        <v>32</v>
      </c>
      <c r="I437" s="2" t="s">
        <v>33</v>
      </c>
      <c r="J437" s="2" t="s">
        <v>1359</v>
      </c>
      <c r="K437" s="10"/>
    </row>
    <row r="438" spans="1:11" ht="13.5" thickBot="1" x14ac:dyDescent="0.25">
      <c r="A438" s="11"/>
      <c r="B438" s="3" t="s">
        <v>1726</v>
      </c>
      <c r="C438" s="3" t="s">
        <v>586</v>
      </c>
      <c r="D438" s="3" t="s">
        <v>1727</v>
      </c>
      <c r="E438" s="3" t="s">
        <v>1728</v>
      </c>
      <c r="F438" s="3" t="s">
        <v>1729</v>
      </c>
      <c r="G438" s="3" t="s">
        <v>910</v>
      </c>
      <c r="H438" s="3" t="s">
        <v>48</v>
      </c>
      <c r="I438" s="3" t="s">
        <v>49</v>
      </c>
      <c r="J438" s="3" t="s">
        <v>1730</v>
      </c>
      <c r="K438" s="12"/>
    </row>
    <row r="439" spans="1:11" ht="13.5" thickBot="1" x14ac:dyDescent="0.25">
      <c r="A439" s="9"/>
      <c r="B439" s="2" t="s">
        <v>1731</v>
      </c>
      <c r="C439" s="2" t="s">
        <v>586</v>
      </c>
      <c r="D439" s="2" t="s">
        <v>1732</v>
      </c>
      <c r="E439" s="2" t="s">
        <v>1733</v>
      </c>
      <c r="F439" s="2" t="s">
        <v>1734</v>
      </c>
      <c r="G439" s="2" t="s">
        <v>975</v>
      </c>
      <c r="H439" s="2" t="s">
        <v>976</v>
      </c>
      <c r="I439" s="2" t="s">
        <v>17</v>
      </c>
      <c r="J439" s="2" t="s">
        <v>1127</v>
      </c>
      <c r="K439" s="10"/>
    </row>
    <row r="440" spans="1:11" ht="13.5" thickBot="1" x14ac:dyDescent="0.25">
      <c r="A440" s="11"/>
      <c r="B440" s="3" t="s">
        <v>1735</v>
      </c>
      <c r="C440" s="3" t="s">
        <v>586</v>
      </c>
      <c r="D440" s="3" t="s">
        <v>1736</v>
      </c>
      <c r="E440" s="3" t="s">
        <v>1737</v>
      </c>
      <c r="F440" s="3" t="s">
        <v>67</v>
      </c>
      <c r="G440" s="3" t="s">
        <v>67</v>
      </c>
      <c r="H440" s="3" t="s">
        <v>48</v>
      </c>
      <c r="I440" s="3" t="s">
        <v>49</v>
      </c>
      <c r="J440" s="3" t="s">
        <v>67</v>
      </c>
      <c r="K440" s="12"/>
    </row>
    <row r="441" spans="1:11" ht="13.5" thickBot="1" x14ac:dyDescent="0.25">
      <c r="A441" s="9"/>
      <c r="B441" s="2" t="s">
        <v>1738</v>
      </c>
      <c r="C441" s="2" t="s">
        <v>586</v>
      </c>
      <c r="D441" s="2" t="s">
        <v>1739</v>
      </c>
      <c r="E441" s="2" t="s">
        <v>1740</v>
      </c>
      <c r="F441" s="2" t="s">
        <v>1741</v>
      </c>
      <c r="G441" s="2" t="s">
        <v>1742</v>
      </c>
      <c r="H441" s="2" t="s">
        <v>48</v>
      </c>
      <c r="I441" s="2" t="s">
        <v>49</v>
      </c>
      <c r="J441" s="2" t="s">
        <v>1743</v>
      </c>
      <c r="K441" s="10"/>
    </row>
    <row r="442" spans="1:11" ht="13.5" thickBot="1" x14ac:dyDescent="0.25">
      <c r="A442" s="11"/>
      <c r="B442" s="3" t="s">
        <v>1744</v>
      </c>
      <c r="C442" s="3" t="s">
        <v>586</v>
      </c>
      <c r="D442" s="3" t="s">
        <v>69</v>
      </c>
      <c r="E442" s="3" t="s">
        <v>1745</v>
      </c>
      <c r="F442" s="3" t="s">
        <v>71</v>
      </c>
      <c r="G442" s="3" t="s">
        <v>72</v>
      </c>
      <c r="H442" s="3" t="s">
        <v>48</v>
      </c>
      <c r="I442" s="3" t="s">
        <v>49</v>
      </c>
      <c r="J442" s="3" t="s">
        <v>73</v>
      </c>
      <c r="K442" s="12"/>
    </row>
    <row r="443" spans="1:11" ht="13.5" thickBot="1" x14ac:dyDescent="0.25">
      <c r="A443" s="9"/>
      <c r="B443" s="2" t="s">
        <v>1746</v>
      </c>
      <c r="C443" s="2" t="s">
        <v>586</v>
      </c>
      <c r="D443" s="2" t="s">
        <v>69</v>
      </c>
      <c r="E443" s="2" t="s">
        <v>1747</v>
      </c>
      <c r="F443" s="2" t="s">
        <v>71</v>
      </c>
      <c r="G443" s="2" t="s">
        <v>72</v>
      </c>
      <c r="H443" s="2" t="s">
        <v>48</v>
      </c>
      <c r="I443" s="2" t="s">
        <v>49</v>
      </c>
      <c r="J443" s="2" t="s">
        <v>73</v>
      </c>
      <c r="K443" s="10"/>
    </row>
    <row r="444" spans="1:11" ht="13.5" thickBot="1" x14ac:dyDescent="0.25">
      <c r="A444" s="11"/>
      <c r="B444" s="3" t="s">
        <v>1748</v>
      </c>
      <c r="C444" s="3" t="s">
        <v>586</v>
      </c>
      <c r="D444" s="3" t="s">
        <v>69</v>
      </c>
      <c r="E444" s="3" t="s">
        <v>1749</v>
      </c>
      <c r="F444" s="3" t="s">
        <v>71</v>
      </c>
      <c r="G444" s="3" t="s">
        <v>72</v>
      </c>
      <c r="H444" s="3" t="s">
        <v>48</v>
      </c>
      <c r="I444" s="3" t="s">
        <v>49</v>
      </c>
      <c r="J444" s="3" t="s">
        <v>73</v>
      </c>
      <c r="K444" s="12"/>
    </row>
    <row r="445" spans="1:11" ht="13.5" thickBot="1" x14ac:dyDescent="0.25">
      <c r="A445" s="9"/>
      <c r="B445" s="2" t="s">
        <v>1750</v>
      </c>
      <c r="C445" s="2" t="s">
        <v>586</v>
      </c>
      <c r="D445" s="2" t="s">
        <v>69</v>
      </c>
      <c r="E445" s="2" t="s">
        <v>1751</v>
      </c>
      <c r="F445" s="2" t="s">
        <v>71</v>
      </c>
      <c r="G445" s="2" t="s">
        <v>72</v>
      </c>
      <c r="H445" s="2" t="s">
        <v>48</v>
      </c>
      <c r="I445" s="2" t="s">
        <v>49</v>
      </c>
      <c r="J445" s="2" t="s">
        <v>1752</v>
      </c>
      <c r="K445" s="10"/>
    </row>
    <row r="446" spans="1:11" ht="13.5" thickBot="1" x14ac:dyDescent="0.25">
      <c r="A446" s="11"/>
      <c r="B446" s="3" t="s">
        <v>1753</v>
      </c>
      <c r="C446" s="3" t="s">
        <v>586</v>
      </c>
      <c r="D446" s="3" t="s">
        <v>69</v>
      </c>
      <c r="E446" s="3" t="s">
        <v>1754</v>
      </c>
      <c r="F446" s="3" t="s">
        <v>71</v>
      </c>
      <c r="G446" s="3" t="s">
        <v>72</v>
      </c>
      <c r="H446" s="3" t="s">
        <v>48</v>
      </c>
      <c r="I446" s="3" t="s">
        <v>49</v>
      </c>
      <c r="J446" s="3" t="s">
        <v>73</v>
      </c>
      <c r="K446" s="12"/>
    </row>
    <row r="447" spans="1:11" ht="13.5" thickBot="1" x14ac:dyDescent="0.25">
      <c r="A447" s="9"/>
      <c r="B447" s="2" t="s">
        <v>1755</v>
      </c>
      <c r="C447" s="2" t="s">
        <v>586</v>
      </c>
      <c r="D447" s="2" t="s">
        <v>69</v>
      </c>
      <c r="E447" s="2" t="s">
        <v>1756</v>
      </c>
      <c r="F447" s="2" t="s">
        <v>71</v>
      </c>
      <c r="G447" s="2" t="s">
        <v>72</v>
      </c>
      <c r="H447" s="2" t="s">
        <v>48</v>
      </c>
      <c r="I447" s="2" t="s">
        <v>49</v>
      </c>
      <c r="J447" s="2" t="s">
        <v>73</v>
      </c>
      <c r="K447" s="10"/>
    </row>
    <row r="448" spans="1:11" ht="13.5" thickBot="1" x14ac:dyDescent="0.25">
      <c r="A448" s="11"/>
      <c r="B448" s="3" t="s">
        <v>1757</v>
      </c>
      <c r="C448" s="3" t="s">
        <v>586</v>
      </c>
      <c r="D448" s="3" t="s">
        <v>69</v>
      </c>
      <c r="E448" s="3" t="s">
        <v>1758</v>
      </c>
      <c r="F448" s="3" t="s">
        <v>71</v>
      </c>
      <c r="G448" s="3" t="s">
        <v>72</v>
      </c>
      <c r="H448" s="3" t="s">
        <v>48</v>
      </c>
      <c r="I448" s="3" t="s">
        <v>49</v>
      </c>
      <c r="J448" s="3" t="s">
        <v>1752</v>
      </c>
      <c r="K448" s="12"/>
    </row>
    <row r="449" spans="1:11" ht="13.5" thickBot="1" x14ac:dyDescent="0.25">
      <c r="A449" s="9"/>
      <c r="B449" s="2" t="s">
        <v>1759</v>
      </c>
      <c r="C449" s="2" t="s">
        <v>586</v>
      </c>
      <c r="D449" s="2" t="s">
        <v>69</v>
      </c>
      <c r="E449" s="2" t="s">
        <v>1760</v>
      </c>
      <c r="F449" s="2" t="s">
        <v>71</v>
      </c>
      <c r="G449" s="2" t="s">
        <v>1761</v>
      </c>
      <c r="H449" s="2" t="s">
        <v>48</v>
      </c>
      <c r="I449" s="2" t="s">
        <v>49</v>
      </c>
      <c r="J449" s="2" t="s">
        <v>73</v>
      </c>
      <c r="K449" s="10"/>
    </row>
    <row r="450" spans="1:11" ht="13.5" thickBot="1" x14ac:dyDescent="0.25">
      <c r="A450" s="11"/>
      <c r="B450" s="3" t="s">
        <v>1762</v>
      </c>
      <c r="C450" s="3" t="s">
        <v>586</v>
      </c>
      <c r="D450" s="3" t="s">
        <v>69</v>
      </c>
      <c r="E450" s="3" t="s">
        <v>1763</v>
      </c>
      <c r="F450" s="3" t="s">
        <v>71</v>
      </c>
      <c r="G450" s="3" t="s">
        <v>72</v>
      </c>
      <c r="H450" s="3" t="s">
        <v>48</v>
      </c>
      <c r="I450" s="3" t="s">
        <v>49</v>
      </c>
      <c r="J450" s="3" t="s">
        <v>1752</v>
      </c>
      <c r="K450" s="12"/>
    </row>
    <row r="451" spans="1:11" ht="13.5" thickBot="1" x14ac:dyDescent="0.25">
      <c r="A451" s="9"/>
      <c r="B451" s="2" t="s">
        <v>1764</v>
      </c>
      <c r="C451" s="2" t="s">
        <v>586</v>
      </c>
      <c r="D451" s="2" t="s">
        <v>69</v>
      </c>
      <c r="E451" s="2" t="s">
        <v>1765</v>
      </c>
      <c r="F451" s="2" t="s">
        <v>1766</v>
      </c>
      <c r="G451" s="2" t="s">
        <v>1767</v>
      </c>
      <c r="H451" s="2" t="s">
        <v>48</v>
      </c>
      <c r="I451" s="2" t="s">
        <v>49</v>
      </c>
      <c r="J451" s="2" t="s">
        <v>1580</v>
      </c>
      <c r="K451" s="10"/>
    </row>
    <row r="452" spans="1:11" ht="13.5" thickBot="1" x14ac:dyDescent="0.25">
      <c r="A452" s="11"/>
      <c r="B452" s="3" t="s">
        <v>1768</v>
      </c>
      <c r="C452" s="3" t="s">
        <v>586</v>
      </c>
      <c r="D452" s="3" t="s">
        <v>69</v>
      </c>
      <c r="E452" s="3" t="s">
        <v>1769</v>
      </c>
      <c r="F452" s="3" t="s">
        <v>1770</v>
      </c>
      <c r="G452" s="3" t="s">
        <v>1589</v>
      </c>
      <c r="H452" s="3" t="s">
        <v>48</v>
      </c>
      <c r="I452" s="3" t="s">
        <v>49</v>
      </c>
      <c r="J452" s="3" t="s">
        <v>1580</v>
      </c>
      <c r="K452" s="12"/>
    </row>
    <row r="453" spans="1:11" ht="13.5" thickBot="1" x14ac:dyDescent="0.25">
      <c r="A453" s="9"/>
      <c r="B453" s="2" t="s">
        <v>1771</v>
      </c>
      <c r="C453" s="2" t="s">
        <v>586</v>
      </c>
      <c r="D453" s="2" t="s">
        <v>1772</v>
      </c>
      <c r="E453" s="2" t="s">
        <v>1772</v>
      </c>
      <c r="F453" s="2" t="s">
        <v>1773</v>
      </c>
      <c r="G453" s="2" t="s">
        <v>1774</v>
      </c>
      <c r="H453" s="2" t="s">
        <v>48</v>
      </c>
      <c r="I453" s="2" t="s">
        <v>49</v>
      </c>
      <c r="J453" s="2" t="s">
        <v>1775</v>
      </c>
      <c r="K453" s="10"/>
    </row>
    <row r="454" spans="1:11" ht="13.5" thickBot="1" x14ac:dyDescent="0.25">
      <c r="A454" s="11"/>
      <c r="B454" s="3" t="s">
        <v>1776</v>
      </c>
      <c r="C454" s="3" t="s">
        <v>586</v>
      </c>
      <c r="D454" s="3" t="s">
        <v>69</v>
      </c>
      <c r="E454" s="3" t="s">
        <v>1777</v>
      </c>
      <c r="F454" s="3" t="s">
        <v>1778</v>
      </c>
      <c r="G454" s="3" t="s">
        <v>1779</v>
      </c>
      <c r="H454" s="3" t="s">
        <v>48</v>
      </c>
      <c r="I454" s="3" t="s">
        <v>49</v>
      </c>
      <c r="J454" s="3" t="s">
        <v>73</v>
      </c>
      <c r="K454" s="12"/>
    </row>
    <row r="455" spans="1:11" ht="13.5" thickBot="1" x14ac:dyDescent="0.25">
      <c r="A455" s="9"/>
      <c r="B455" s="2" t="s">
        <v>1780</v>
      </c>
      <c r="C455" s="2" t="s">
        <v>586</v>
      </c>
      <c r="D455" s="2" t="s">
        <v>1781</v>
      </c>
      <c r="E455" s="2" t="s">
        <v>1782</v>
      </c>
      <c r="F455" s="2" t="s">
        <v>1783</v>
      </c>
      <c r="G455" s="2" t="s">
        <v>1110</v>
      </c>
      <c r="H455" s="2" t="s">
        <v>1090</v>
      </c>
      <c r="I455" s="2" t="s">
        <v>17</v>
      </c>
      <c r="J455" s="2" t="s">
        <v>1111</v>
      </c>
      <c r="K455" s="10"/>
    </row>
    <row r="456" spans="1:11" ht="13.5" thickBot="1" x14ac:dyDescent="0.25">
      <c r="A456" s="11"/>
      <c r="B456" s="3" t="s">
        <v>1784</v>
      </c>
      <c r="C456" s="3" t="s">
        <v>586</v>
      </c>
      <c r="D456" s="3" t="s">
        <v>1785</v>
      </c>
      <c r="E456" s="3" t="s">
        <v>1786</v>
      </c>
      <c r="F456" s="3" t="s">
        <v>1787</v>
      </c>
      <c r="G456" s="3" t="s">
        <v>1788</v>
      </c>
      <c r="H456" s="3" t="s">
        <v>48</v>
      </c>
      <c r="I456" s="3" t="s">
        <v>49</v>
      </c>
      <c r="J456" s="3" t="s">
        <v>1789</v>
      </c>
      <c r="K456" s="12"/>
    </row>
    <row r="457" spans="1:11" ht="13.5" thickBot="1" x14ac:dyDescent="0.25">
      <c r="A457" s="9"/>
      <c r="B457" s="2" t="s">
        <v>1091</v>
      </c>
      <c r="C457" s="2" t="s">
        <v>586</v>
      </c>
      <c r="D457" s="2" t="s">
        <v>1092</v>
      </c>
      <c r="E457" s="2" t="s">
        <v>1790</v>
      </c>
      <c r="F457" s="2" t="s">
        <v>1094</v>
      </c>
      <c r="G457" s="2" t="s">
        <v>1095</v>
      </c>
      <c r="H457" s="2" t="s">
        <v>48</v>
      </c>
      <c r="I457" s="2" t="s">
        <v>49</v>
      </c>
      <c r="J457" s="2" t="s">
        <v>1096</v>
      </c>
      <c r="K457" s="10"/>
    </row>
    <row r="458" spans="1:11" ht="13.5" thickBot="1" x14ac:dyDescent="0.25">
      <c r="A458" s="11"/>
      <c r="B458" s="3" t="s">
        <v>1091</v>
      </c>
      <c r="C458" s="3" t="s">
        <v>586</v>
      </c>
      <c r="D458" s="3" t="s">
        <v>1097</v>
      </c>
      <c r="E458" s="3" t="s">
        <v>1790</v>
      </c>
      <c r="F458" s="3" t="s">
        <v>1094</v>
      </c>
      <c r="G458" s="3" t="s">
        <v>1791</v>
      </c>
      <c r="H458" s="3" t="s">
        <v>48</v>
      </c>
      <c r="I458" s="3" t="s">
        <v>49</v>
      </c>
      <c r="J458" s="3" t="s">
        <v>1096</v>
      </c>
      <c r="K458" s="12"/>
    </row>
    <row r="459" spans="1:11" ht="13.5" thickBot="1" x14ac:dyDescent="0.25">
      <c r="A459" s="9"/>
      <c r="B459" s="2" t="s">
        <v>1792</v>
      </c>
      <c r="C459" s="2" t="s">
        <v>586</v>
      </c>
      <c r="D459" s="2" t="s">
        <v>1793</v>
      </c>
      <c r="E459" s="2" t="s">
        <v>1794</v>
      </c>
      <c r="F459" s="2" t="s">
        <v>1795</v>
      </c>
      <c r="G459" s="2" t="s">
        <v>942</v>
      </c>
      <c r="H459" s="2" t="s">
        <v>371</v>
      </c>
      <c r="I459" s="2" t="s">
        <v>148</v>
      </c>
      <c r="J459" s="2" t="s">
        <v>943</v>
      </c>
      <c r="K459" s="10"/>
    </row>
    <row r="460" spans="1:11" ht="13.5" thickBot="1" x14ac:dyDescent="0.25">
      <c r="A460" s="11"/>
      <c r="B460" s="3" t="s">
        <v>1796</v>
      </c>
      <c r="C460" s="3" t="s">
        <v>586</v>
      </c>
      <c r="D460" s="3" t="s">
        <v>1797</v>
      </c>
      <c r="E460" s="3" t="s">
        <v>1798</v>
      </c>
      <c r="F460" s="3" t="s">
        <v>1799</v>
      </c>
      <c r="G460" s="3" t="s">
        <v>1800</v>
      </c>
      <c r="H460" s="3" t="s">
        <v>48</v>
      </c>
      <c r="I460" s="3" t="s">
        <v>49</v>
      </c>
      <c r="J460" s="3" t="s">
        <v>1801</v>
      </c>
      <c r="K460" s="12" t="s">
        <v>51</v>
      </c>
    </row>
    <row r="461" spans="1:11" ht="13.5" thickBot="1" x14ac:dyDescent="0.25">
      <c r="A461" s="9"/>
      <c r="B461" s="2" t="s">
        <v>1802</v>
      </c>
      <c r="C461" s="2" t="s">
        <v>586</v>
      </c>
      <c r="D461" s="2" t="s">
        <v>75</v>
      </c>
      <c r="E461" s="2" t="s">
        <v>1803</v>
      </c>
      <c r="F461" s="2" t="s">
        <v>77</v>
      </c>
      <c r="G461" s="2" t="s">
        <v>78</v>
      </c>
      <c r="H461" s="2" t="s">
        <v>16</v>
      </c>
      <c r="I461" s="2" t="s">
        <v>17</v>
      </c>
      <c r="J461" s="2" t="s">
        <v>792</v>
      </c>
      <c r="K461" s="10"/>
    </row>
    <row r="462" spans="1:11" ht="13.5" thickBot="1" x14ac:dyDescent="0.25">
      <c r="A462" s="11"/>
      <c r="B462" s="3" t="s">
        <v>1804</v>
      </c>
      <c r="C462" s="3" t="s">
        <v>586</v>
      </c>
      <c r="D462" s="3" t="s">
        <v>75</v>
      </c>
      <c r="E462" s="3" t="s">
        <v>1805</v>
      </c>
      <c r="F462" s="3" t="s">
        <v>1806</v>
      </c>
      <c r="G462" s="3" t="s">
        <v>1309</v>
      </c>
      <c r="H462" s="3" t="s">
        <v>16</v>
      </c>
      <c r="I462" s="3" t="s">
        <v>17</v>
      </c>
      <c r="J462" s="3" t="s">
        <v>1310</v>
      </c>
      <c r="K462" s="12" t="s">
        <v>67</v>
      </c>
    </row>
    <row r="463" spans="1:11" ht="13.5" thickBot="1" x14ac:dyDescent="0.25">
      <c r="A463" s="9"/>
      <c r="B463" s="2" t="s">
        <v>1807</v>
      </c>
      <c r="C463" s="2" t="s">
        <v>586</v>
      </c>
      <c r="D463" s="2" t="s">
        <v>75</v>
      </c>
      <c r="E463" s="2" t="s">
        <v>1808</v>
      </c>
      <c r="F463" s="2" t="s">
        <v>77</v>
      </c>
      <c r="G463" s="2" t="s">
        <v>78</v>
      </c>
      <c r="H463" s="2" t="s">
        <v>16</v>
      </c>
      <c r="I463" s="2" t="s">
        <v>17</v>
      </c>
      <c r="J463" s="2" t="s">
        <v>79</v>
      </c>
      <c r="K463" s="10"/>
    </row>
    <row r="464" spans="1:11" ht="13.5" thickBot="1" x14ac:dyDescent="0.25">
      <c r="A464" s="11"/>
      <c r="B464" s="3" t="s">
        <v>1809</v>
      </c>
      <c r="C464" s="3" t="s">
        <v>586</v>
      </c>
      <c r="D464" s="3" t="s">
        <v>75</v>
      </c>
      <c r="E464" s="3" t="s">
        <v>1810</v>
      </c>
      <c r="F464" s="3" t="s">
        <v>77</v>
      </c>
      <c r="G464" s="3" t="s">
        <v>78</v>
      </c>
      <c r="H464" s="3" t="s">
        <v>16</v>
      </c>
      <c r="I464" s="3" t="s">
        <v>17</v>
      </c>
      <c r="J464" s="3" t="s">
        <v>792</v>
      </c>
      <c r="K464" s="12"/>
    </row>
    <row r="465" spans="1:11" ht="13.5" thickBot="1" x14ac:dyDescent="0.25">
      <c r="A465" s="9"/>
      <c r="B465" s="2" t="s">
        <v>1811</v>
      </c>
      <c r="C465" s="2" t="s">
        <v>586</v>
      </c>
      <c r="D465" s="2" t="s">
        <v>75</v>
      </c>
      <c r="E465" s="2" t="s">
        <v>1812</v>
      </c>
      <c r="F465" s="2" t="s">
        <v>77</v>
      </c>
      <c r="G465" s="2" t="s">
        <v>78</v>
      </c>
      <c r="H465" s="2" t="s">
        <v>16</v>
      </c>
      <c r="I465" s="2" t="s">
        <v>17</v>
      </c>
      <c r="J465" s="2" t="s">
        <v>1813</v>
      </c>
      <c r="K465" s="10"/>
    </row>
    <row r="466" spans="1:11" ht="13.5" thickBot="1" x14ac:dyDescent="0.25">
      <c r="A466" s="11"/>
      <c r="B466" s="3" t="s">
        <v>1814</v>
      </c>
      <c r="C466" s="3" t="s">
        <v>586</v>
      </c>
      <c r="D466" s="3" t="s">
        <v>75</v>
      </c>
      <c r="E466" s="3" t="s">
        <v>1815</v>
      </c>
      <c r="F466" s="3" t="s">
        <v>77</v>
      </c>
      <c r="G466" s="3" t="s">
        <v>78</v>
      </c>
      <c r="H466" s="3" t="s">
        <v>16</v>
      </c>
      <c r="I466" s="3" t="s">
        <v>17</v>
      </c>
      <c r="J466" s="3" t="s">
        <v>79</v>
      </c>
      <c r="K466" s="12" t="s">
        <v>67</v>
      </c>
    </row>
    <row r="467" spans="1:11" ht="13.5" thickBot="1" x14ac:dyDescent="0.25">
      <c r="A467" s="9"/>
      <c r="B467" s="2" t="s">
        <v>1816</v>
      </c>
      <c r="C467" s="2" t="s">
        <v>586</v>
      </c>
      <c r="D467" s="2" t="s">
        <v>75</v>
      </c>
      <c r="E467" s="2" t="s">
        <v>1817</v>
      </c>
      <c r="F467" s="2" t="s">
        <v>77</v>
      </c>
      <c r="G467" s="2" t="s">
        <v>78</v>
      </c>
      <c r="H467" s="2" t="s">
        <v>16</v>
      </c>
      <c r="I467" s="2" t="s">
        <v>17</v>
      </c>
      <c r="J467" s="2" t="s">
        <v>792</v>
      </c>
      <c r="K467" s="10"/>
    </row>
    <row r="468" spans="1:11" ht="13.5" thickBot="1" x14ac:dyDescent="0.25">
      <c r="A468" s="11"/>
      <c r="B468" s="3" t="s">
        <v>1811</v>
      </c>
      <c r="C468" s="3" t="s">
        <v>586</v>
      </c>
      <c r="D468" s="3" t="s">
        <v>75</v>
      </c>
      <c r="E468" s="3" t="s">
        <v>1818</v>
      </c>
      <c r="F468" s="3" t="s">
        <v>77</v>
      </c>
      <c r="G468" s="3" t="s">
        <v>78</v>
      </c>
      <c r="H468" s="3" t="s">
        <v>16</v>
      </c>
      <c r="I468" s="3" t="s">
        <v>17</v>
      </c>
      <c r="J468" s="3" t="s">
        <v>792</v>
      </c>
      <c r="K468" s="12"/>
    </row>
    <row r="469" spans="1:11" ht="13.5" thickBot="1" x14ac:dyDescent="0.25">
      <c r="A469" s="9"/>
      <c r="B469" s="2" t="s">
        <v>1819</v>
      </c>
      <c r="C469" s="2" t="s">
        <v>586</v>
      </c>
      <c r="D469" s="2" t="s">
        <v>75</v>
      </c>
      <c r="E469" s="2" t="s">
        <v>1820</v>
      </c>
      <c r="F469" s="2" t="s">
        <v>77</v>
      </c>
      <c r="G469" s="2" t="s">
        <v>78</v>
      </c>
      <c r="H469" s="2" t="s">
        <v>16</v>
      </c>
      <c r="I469" s="2" t="s">
        <v>17</v>
      </c>
      <c r="J469" s="2" t="s">
        <v>79</v>
      </c>
      <c r="K469" s="10"/>
    </row>
    <row r="470" spans="1:11" ht="13.5" thickBot="1" x14ac:dyDescent="0.25">
      <c r="A470" s="11"/>
      <c r="B470" s="3" t="s">
        <v>1821</v>
      </c>
      <c r="C470" s="3" t="s">
        <v>586</v>
      </c>
      <c r="D470" s="3" t="s">
        <v>75</v>
      </c>
      <c r="E470" s="3" t="s">
        <v>1822</v>
      </c>
      <c r="F470" s="3" t="s">
        <v>77</v>
      </c>
      <c r="G470" s="3" t="s">
        <v>78</v>
      </c>
      <c r="H470" s="3" t="s">
        <v>16</v>
      </c>
      <c r="I470" s="3" t="s">
        <v>17</v>
      </c>
      <c r="J470" s="3" t="s">
        <v>792</v>
      </c>
      <c r="K470" s="12"/>
    </row>
    <row r="471" spans="1:11" ht="13.5" thickBot="1" x14ac:dyDescent="0.25">
      <c r="A471" s="9"/>
      <c r="B471" s="2" t="s">
        <v>1823</v>
      </c>
      <c r="C471" s="2" t="s">
        <v>586</v>
      </c>
      <c r="D471" s="2" t="s">
        <v>75</v>
      </c>
      <c r="E471" s="2" t="s">
        <v>1824</v>
      </c>
      <c r="F471" s="2" t="s">
        <v>77</v>
      </c>
      <c r="G471" s="2" t="s">
        <v>78</v>
      </c>
      <c r="H471" s="2" t="s">
        <v>16</v>
      </c>
      <c r="I471" s="2" t="s">
        <v>17</v>
      </c>
      <c r="J471" s="2" t="s">
        <v>79</v>
      </c>
      <c r="K471" s="10"/>
    </row>
    <row r="472" spans="1:11" ht="13.5" thickBot="1" x14ac:dyDescent="0.25">
      <c r="A472" s="11"/>
      <c r="B472" s="3" t="s">
        <v>1825</v>
      </c>
      <c r="C472" s="3" t="s">
        <v>586</v>
      </c>
      <c r="D472" s="3" t="s">
        <v>1826</v>
      </c>
      <c r="E472" s="3" t="s">
        <v>1827</v>
      </c>
      <c r="F472" s="3" t="s">
        <v>1828</v>
      </c>
      <c r="G472" s="3" t="s">
        <v>1829</v>
      </c>
      <c r="H472" s="3" t="s">
        <v>1830</v>
      </c>
      <c r="I472" s="3" t="s">
        <v>200</v>
      </c>
      <c r="J472" s="3" t="s">
        <v>1831</v>
      </c>
      <c r="K472" s="12" t="s">
        <v>260</v>
      </c>
    </row>
    <row r="473" spans="1:11" ht="13.5" thickBot="1" x14ac:dyDescent="0.25">
      <c r="A473" s="9"/>
      <c r="B473" s="2" t="s">
        <v>1825</v>
      </c>
      <c r="C473" s="2" t="s">
        <v>586</v>
      </c>
      <c r="D473" s="2" t="s">
        <v>1826</v>
      </c>
      <c r="E473" s="2" t="s">
        <v>1827</v>
      </c>
      <c r="F473" s="2" t="s">
        <v>1828</v>
      </c>
      <c r="G473" s="2" t="s">
        <v>1829</v>
      </c>
      <c r="H473" s="2" t="s">
        <v>1830</v>
      </c>
      <c r="I473" s="2" t="s">
        <v>200</v>
      </c>
      <c r="J473" s="2" t="s">
        <v>1831</v>
      </c>
      <c r="K473" s="10" t="s">
        <v>246</v>
      </c>
    </row>
    <row r="474" spans="1:11" ht="13.5" thickBot="1" x14ac:dyDescent="0.25">
      <c r="A474" s="11"/>
      <c r="B474" s="3" t="s">
        <v>1832</v>
      </c>
      <c r="C474" s="3" t="s">
        <v>586</v>
      </c>
      <c r="D474" s="3" t="s">
        <v>1833</v>
      </c>
      <c r="E474" s="3" t="s">
        <v>1834</v>
      </c>
      <c r="F474" s="3" t="s">
        <v>1828</v>
      </c>
      <c r="G474" s="3" t="s">
        <v>1835</v>
      </c>
      <c r="H474" s="3" t="s">
        <v>1830</v>
      </c>
      <c r="I474" s="3" t="s">
        <v>200</v>
      </c>
      <c r="J474" s="3" t="s">
        <v>1836</v>
      </c>
      <c r="K474" s="12" t="s">
        <v>260</v>
      </c>
    </row>
    <row r="475" spans="1:11" ht="13.5" thickBot="1" x14ac:dyDescent="0.25">
      <c r="A475" s="9"/>
      <c r="B475" s="2" t="s">
        <v>1832</v>
      </c>
      <c r="C475" s="2" t="s">
        <v>586</v>
      </c>
      <c r="D475" s="2" t="s">
        <v>1833</v>
      </c>
      <c r="E475" s="2" t="s">
        <v>1834</v>
      </c>
      <c r="F475" s="2" t="s">
        <v>1828</v>
      </c>
      <c r="G475" s="2" t="s">
        <v>1835</v>
      </c>
      <c r="H475" s="2" t="s">
        <v>1830</v>
      </c>
      <c r="I475" s="2" t="s">
        <v>200</v>
      </c>
      <c r="J475" s="2" t="s">
        <v>1836</v>
      </c>
      <c r="K475" s="10" t="s">
        <v>246</v>
      </c>
    </row>
    <row r="476" spans="1:11" ht="13.5" thickBot="1" x14ac:dyDescent="0.25">
      <c r="A476" s="11"/>
      <c r="B476" s="3" t="s">
        <v>1837</v>
      </c>
      <c r="C476" s="3" t="s">
        <v>586</v>
      </c>
      <c r="D476" s="3" t="s">
        <v>1838</v>
      </c>
      <c r="E476" s="3" t="s">
        <v>1839</v>
      </c>
      <c r="F476" s="3" t="s">
        <v>1828</v>
      </c>
      <c r="G476" s="3" t="s">
        <v>1829</v>
      </c>
      <c r="H476" s="3" t="s">
        <v>1830</v>
      </c>
      <c r="I476" s="3" t="s">
        <v>200</v>
      </c>
      <c r="J476" s="3" t="s">
        <v>1840</v>
      </c>
      <c r="K476" s="12" t="s">
        <v>260</v>
      </c>
    </row>
    <row r="477" spans="1:11" ht="13.5" thickBot="1" x14ac:dyDescent="0.25">
      <c r="A477" s="9"/>
      <c r="B477" s="2" t="s">
        <v>1837</v>
      </c>
      <c r="C477" s="2" t="s">
        <v>586</v>
      </c>
      <c r="D477" s="2" t="s">
        <v>1838</v>
      </c>
      <c r="E477" s="2" t="s">
        <v>1839</v>
      </c>
      <c r="F477" s="2" t="s">
        <v>1828</v>
      </c>
      <c r="G477" s="2" t="s">
        <v>1829</v>
      </c>
      <c r="H477" s="2" t="s">
        <v>1830</v>
      </c>
      <c r="I477" s="2" t="s">
        <v>200</v>
      </c>
      <c r="J477" s="2" t="s">
        <v>1840</v>
      </c>
      <c r="K477" s="10" t="s">
        <v>246</v>
      </c>
    </row>
    <row r="478" spans="1:11" ht="13.5" thickBot="1" x14ac:dyDescent="0.25">
      <c r="A478" s="11"/>
      <c r="B478" s="3"/>
      <c r="C478" s="3" t="s">
        <v>586</v>
      </c>
      <c r="D478" s="3"/>
      <c r="E478" s="3" t="s">
        <v>1839</v>
      </c>
      <c r="F478" s="3"/>
      <c r="G478" s="3"/>
      <c r="H478" s="3"/>
      <c r="I478" s="3" t="s">
        <v>200</v>
      </c>
      <c r="J478" s="3"/>
      <c r="K478" s="12"/>
    </row>
    <row r="479" spans="1:11" ht="13.5" thickBot="1" x14ac:dyDescent="0.25">
      <c r="A479" s="9"/>
      <c r="B479" s="2" t="s">
        <v>1841</v>
      </c>
      <c r="C479" s="2" t="s">
        <v>586</v>
      </c>
      <c r="D479" s="2" t="s">
        <v>1842</v>
      </c>
      <c r="E479" s="2" t="s">
        <v>1843</v>
      </c>
      <c r="F479" s="2" t="s">
        <v>1844</v>
      </c>
      <c r="G479" s="2" t="s">
        <v>1845</v>
      </c>
      <c r="H479" s="2" t="s">
        <v>398</v>
      </c>
      <c r="I479" s="2" t="s">
        <v>33</v>
      </c>
      <c r="J479" s="2" t="s">
        <v>1846</v>
      </c>
      <c r="K479" s="10"/>
    </row>
    <row r="480" spans="1:11" ht="13.5" thickBot="1" x14ac:dyDescent="0.25">
      <c r="A480" s="11"/>
      <c r="B480" s="3" t="s">
        <v>1847</v>
      </c>
      <c r="C480" s="3" t="s">
        <v>586</v>
      </c>
      <c r="D480" s="3" t="s">
        <v>1848</v>
      </c>
      <c r="E480" s="3" t="s">
        <v>1849</v>
      </c>
      <c r="F480" s="3" t="s">
        <v>1850</v>
      </c>
      <c r="G480" s="3" t="s">
        <v>1851</v>
      </c>
      <c r="H480" s="3" t="s">
        <v>976</v>
      </c>
      <c r="I480" s="3" t="s">
        <v>17</v>
      </c>
      <c r="J480" s="3" t="s">
        <v>1127</v>
      </c>
      <c r="K480" s="12"/>
    </row>
    <row r="481" spans="1:11" ht="13.5" thickBot="1" x14ac:dyDescent="0.25">
      <c r="A481" s="9"/>
      <c r="B481" s="2" t="s">
        <v>1852</v>
      </c>
      <c r="C481" s="2" t="s">
        <v>586</v>
      </c>
      <c r="D481" s="2" t="s">
        <v>1853</v>
      </c>
      <c r="E481" s="2" t="s">
        <v>1854</v>
      </c>
      <c r="F481" s="2" t="s">
        <v>1855</v>
      </c>
      <c r="G481" s="2" t="s">
        <v>1856</v>
      </c>
      <c r="H481" s="2" t="s">
        <v>48</v>
      </c>
      <c r="I481" s="2" t="s">
        <v>49</v>
      </c>
      <c r="J481" s="2" t="s">
        <v>1857</v>
      </c>
      <c r="K481" s="10"/>
    </row>
    <row r="482" spans="1:11" ht="13.5" thickBot="1" x14ac:dyDescent="0.25">
      <c r="A482" s="11"/>
      <c r="B482" s="3" t="s">
        <v>1852</v>
      </c>
      <c r="C482" s="3" t="s">
        <v>586</v>
      </c>
      <c r="D482" s="3" t="s">
        <v>1858</v>
      </c>
      <c r="E482" s="3" t="s">
        <v>1859</v>
      </c>
      <c r="F482" s="3" t="s">
        <v>1855</v>
      </c>
      <c r="G482" s="3" t="s">
        <v>1856</v>
      </c>
      <c r="H482" s="3" t="s">
        <v>48</v>
      </c>
      <c r="I482" s="3" t="s">
        <v>49</v>
      </c>
      <c r="J482" s="3" t="s">
        <v>1857</v>
      </c>
      <c r="K482" s="12"/>
    </row>
    <row r="483" spans="1:11" ht="13.5" thickBot="1" x14ac:dyDescent="0.25">
      <c r="A483" s="9"/>
      <c r="B483" s="2" t="s">
        <v>1860</v>
      </c>
      <c r="C483" s="2" t="s">
        <v>586</v>
      </c>
      <c r="D483" s="2" t="s">
        <v>1861</v>
      </c>
      <c r="E483" s="2" t="s">
        <v>1862</v>
      </c>
      <c r="F483" s="2"/>
      <c r="G483" s="2" t="s">
        <v>1863</v>
      </c>
      <c r="H483" s="2" t="s">
        <v>48</v>
      </c>
      <c r="I483" s="2" t="s">
        <v>49</v>
      </c>
      <c r="J483" s="2" t="s">
        <v>1864</v>
      </c>
      <c r="K483" s="10" t="s">
        <v>67</v>
      </c>
    </row>
    <row r="484" spans="1:11" ht="13.5" thickBot="1" x14ac:dyDescent="0.25">
      <c r="A484" s="11"/>
      <c r="B484" s="3" t="s">
        <v>1865</v>
      </c>
      <c r="C484" s="3" t="s">
        <v>586</v>
      </c>
      <c r="D484" s="3" t="s">
        <v>1866</v>
      </c>
      <c r="E484" s="3" t="s">
        <v>1867</v>
      </c>
      <c r="F484" s="3" t="s">
        <v>1868</v>
      </c>
      <c r="G484" s="3" t="s">
        <v>1869</v>
      </c>
      <c r="H484" s="3" t="s">
        <v>48</v>
      </c>
      <c r="I484" s="3" t="s">
        <v>49</v>
      </c>
      <c r="J484" s="3" t="s">
        <v>1870</v>
      </c>
      <c r="K484" s="12"/>
    </row>
    <row r="485" spans="1:11" ht="13.5" thickBot="1" x14ac:dyDescent="0.25">
      <c r="A485" s="9"/>
      <c r="B485" s="2" t="s">
        <v>1871</v>
      </c>
      <c r="C485" s="2" t="s">
        <v>586</v>
      </c>
      <c r="D485" s="2" t="s">
        <v>1872</v>
      </c>
      <c r="E485" s="2" t="s">
        <v>1873</v>
      </c>
      <c r="F485" s="2" t="s">
        <v>1874</v>
      </c>
      <c r="G485" s="2" t="s">
        <v>1875</v>
      </c>
      <c r="H485" s="2" t="s">
        <v>1876</v>
      </c>
      <c r="I485" s="2" t="s">
        <v>17</v>
      </c>
      <c r="J485" s="2" t="s">
        <v>67</v>
      </c>
      <c r="K485" s="10" t="s">
        <v>67</v>
      </c>
    </row>
    <row r="486" spans="1:11" ht="13.5" thickBot="1" x14ac:dyDescent="0.25">
      <c r="A486" s="11"/>
      <c r="B486" s="3" t="s">
        <v>1877</v>
      </c>
      <c r="C486" s="3" t="s">
        <v>586</v>
      </c>
      <c r="D486" s="3" t="s">
        <v>1878</v>
      </c>
      <c r="E486" s="3" t="s">
        <v>1879</v>
      </c>
      <c r="F486" s="3" t="s">
        <v>1880</v>
      </c>
      <c r="G486" s="3" t="s">
        <v>1881</v>
      </c>
      <c r="H486" s="3" t="s">
        <v>976</v>
      </c>
      <c r="I486" s="3" t="s">
        <v>17</v>
      </c>
      <c r="J486" s="3" t="s">
        <v>1127</v>
      </c>
      <c r="K486" s="12"/>
    </row>
    <row r="487" spans="1:11" ht="13.5" thickBot="1" x14ac:dyDescent="0.25">
      <c r="A487" s="9"/>
      <c r="B487" s="2" t="s">
        <v>1882</v>
      </c>
      <c r="C487" s="2" t="s">
        <v>586</v>
      </c>
      <c r="D487" s="2" t="s">
        <v>1883</v>
      </c>
      <c r="E487" s="2" t="s">
        <v>1884</v>
      </c>
      <c r="F487" s="2" t="s">
        <v>67</v>
      </c>
      <c r="G487" s="2" t="s">
        <v>1885</v>
      </c>
      <c r="H487" s="2" t="s">
        <v>48</v>
      </c>
      <c r="I487" s="2" t="s">
        <v>49</v>
      </c>
      <c r="J487" s="2" t="s">
        <v>1886</v>
      </c>
      <c r="K487" s="10"/>
    </row>
    <row r="488" spans="1:11" ht="13.5" thickBot="1" x14ac:dyDescent="0.25">
      <c r="A488" s="11"/>
      <c r="B488" s="3" t="s">
        <v>1887</v>
      </c>
      <c r="C488" s="3" t="s">
        <v>586</v>
      </c>
      <c r="D488" s="3" t="s">
        <v>1888</v>
      </c>
      <c r="E488" s="3" t="s">
        <v>1889</v>
      </c>
      <c r="F488" s="3" t="s">
        <v>67</v>
      </c>
      <c r="G488" s="3" t="s">
        <v>67</v>
      </c>
      <c r="H488" s="3" t="s">
        <v>1519</v>
      </c>
      <c r="I488" s="3" t="s">
        <v>17</v>
      </c>
      <c r="J488" s="3"/>
      <c r="K488" s="12"/>
    </row>
    <row r="489" spans="1:11" ht="13.5" thickBot="1" x14ac:dyDescent="0.25">
      <c r="A489" s="9"/>
      <c r="B489" s="2" t="s">
        <v>1890</v>
      </c>
      <c r="C489" s="2" t="s">
        <v>586</v>
      </c>
      <c r="D489" s="2" t="s">
        <v>1888</v>
      </c>
      <c r="E489" s="2" t="s">
        <v>1889</v>
      </c>
      <c r="F489" s="2" t="s">
        <v>1891</v>
      </c>
      <c r="G489" s="2" t="s">
        <v>1892</v>
      </c>
      <c r="H489" s="2" t="s">
        <v>1519</v>
      </c>
      <c r="I489" s="2" t="s">
        <v>17</v>
      </c>
      <c r="J489" s="2" t="s">
        <v>1676</v>
      </c>
      <c r="K489" s="10"/>
    </row>
    <row r="490" spans="1:11" ht="13.5" thickBot="1" x14ac:dyDescent="0.25">
      <c r="A490" s="11"/>
      <c r="B490" s="3" t="s">
        <v>1893</v>
      </c>
      <c r="C490" s="3" t="s">
        <v>586</v>
      </c>
      <c r="D490" s="3" t="s">
        <v>1894</v>
      </c>
      <c r="E490" s="3" t="s">
        <v>1895</v>
      </c>
      <c r="F490" s="3" t="s">
        <v>1896</v>
      </c>
      <c r="G490" s="3" t="s">
        <v>1897</v>
      </c>
      <c r="H490" s="3" t="s">
        <v>40</v>
      </c>
      <c r="I490" s="3" t="s">
        <v>17</v>
      </c>
      <c r="J490" s="3" t="s">
        <v>1898</v>
      </c>
      <c r="K490" s="12"/>
    </row>
    <row r="491" spans="1:11" ht="13.5" thickBot="1" x14ac:dyDescent="0.25">
      <c r="A491" s="9"/>
      <c r="B491" s="2" t="s">
        <v>1899</v>
      </c>
      <c r="C491" s="2" t="s">
        <v>586</v>
      </c>
      <c r="D491" s="2" t="s">
        <v>1894</v>
      </c>
      <c r="E491" s="2" t="s">
        <v>1900</v>
      </c>
      <c r="F491" s="2" t="s">
        <v>1901</v>
      </c>
      <c r="G491" s="2" t="s">
        <v>1897</v>
      </c>
      <c r="H491" s="2" t="s">
        <v>40</v>
      </c>
      <c r="I491" s="2" t="s">
        <v>17</v>
      </c>
      <c r="J491" s="2" t="s">
        <v>1898</v>
      </c>
      <c r="K491" s="10"/>
    </row>
    <row r="492" spans="1:11" ht="13.5" thickBot="1" x14ac:dyDescent="0.25">
      <c r="A492" s="11"/>
      <c r="B492" s="3" t="s">
        <v>1902</v>
      </c>
      <c r="C492" s="3" t="s">
        <v>586</v>
      </c>
      <c r="D492" s="3" t="s">
        <v>1903</v>
      </c>
      <c r="E492" s="3" t="s">
        <v>1904</v>
      </c>
      <c r="F492" s="3" t="s">
        <v>1905</v>
      </c>
      <c r="G492" s="3" t="s">
        <v>1897</v>
      </c>
      <c r="H492" s="3" t="s">
        <v>40</v>
      </c>
      <c r="I492" s="3" t="s">
        <v>17</v>
      </c>
      <c r="J492" s="3" t="s">
        <v>1906</v>
      </c>
      <c r="K492" s="12"/>
    </row>
    <row r="493" spans="1:11" ht="13.5" thickBot="1" x14ac:dyDescent="0.25">
      <c r="A493" s="9"/>
      <c r="B493" s="2" t="s">
        <v>1907</v>
      </c>
      <c r="C493" s="2" t="s">
        <v>586</v>
      </c>
      <c r="D493" s="2" t="s">
        <v>1903</v>
      </c>
      <c r="E493" s="2" t="s">
        <v>1908</v>
      </c>
      <c r="F493" s="2" t="s">
        <v>1909</v>
      </c>
      <c r="G493" s="2" t="s">
        <v>1897</v>
      </c>
      <c r="H493" s="2" t="s">
        <v>40</v>
      </c>
      <c r="I493" s="2" t="s">
        <v>17</v>
      </c>
      <c r="J493" s="2" t="s">
        <v>1898</v>
      </c>
      <c r="K493" s="10"/>
    </row>
    <row r="494" spans="1:11" ht="13.5" thickBot="1" x14ac:dyDescent="0.25">
      <c r="A494" s="11"/>
      <c r="B494" s="3" t="s">
        <v>1910</v>
      </c>
      <c r="C494" s="3" t="s">
        <v>586</v>
      </c>
      <c r="D494" s="3" t="s">
        <v>1903</v>
      </c>
      <c r="E494" s="3" t="s">
        <v>1908</v>
      </c>
      <c r="F494" s="3" t="s">
        <v>1909</v>
      </c>
      <c r="G494" s="3" t="s">
        <v>1897</v>
      </c>
      <c r="H494" s="3" t="s">
        <v>40</v>
      </c>
      <c r="I494" s="3" t="s">
        <v>17</v>
      </c>
      <c r="J494" s="3" t="s">
        <v>1898</v>
      </c>
      <c r="K494" s="12"/>
    </row>
    <row r="495" spans="1:11" ht="13.5" thickBot="1" x14ac:dyDescent="0.25">
      <c r="A495" s="9"/>
      <c r="B495" s="2" t="s">
        <v>1911</v>
      </c>
      <c r="C495" s="2" t="s">
        <v>586</v>
      </c>
      <c r="D495" s="2" t="s">
        <v>1911</v>
      </c>
      <c r="E495" s="2" t="s">
        <v>1911</v>
      </c>
      <c r="F495" s="2" t="s">
        <v>67</v>
      </c>
      <c r="G495" s="2" t="s">
        <v>67</v>
      </c>
      <c r="H495" s="2" t="s">
        <v>67</v>
      </c>
      <c r="I495" s="2" t="s">
        <v>67</v>
      </c>
      <c r="J495" s="2" t="s">
        <v>67</v>
      </c>
      <c r="K495" s="10" t="s">
        <v>67</v>
      </c>
    </row>
    <row r="496" spans="1:11" ht="13.5" thickBot="1" x14ac:dyDescent="0.25">
      <c r="A496" s="11"/>
      <c r="B496" s="3" t="s">
        <v>1912</v>
      </c>
      <c r="C496" s="3" t="s">
        <v>586</v>
      </c>
      <c r="D496" s="3" t="s">
        <v>1913</v>
      </c>
      <c r="E496" s="3" t="s">
        <v>1914</v>
      </c>
      <c r="F496" s="3" t="s">
        <v>67</v>
      </c>
      <c r="G496" s="3" t="s">
        <v>84</v>
      </c>
      <c r="H496" s="3" t="s">
        <v>85</v>
      </c>
      <c r="I496" s="3" t="s">
        <v>33</v>
      </c>
      <c r="J496" s="3" t="s">
        <v>86</v>
      </c>
      <c r="K496" s="12" t="s">
        <v>67</v>
      </c>
    </row>
    <row r="497" spans="1:11" ht="13.5" thickBot="1" x14ac:dyDescent="0.25">
      <c r="A497" s="9"/>
      <c r="B497" s="2" t="s">
        <v>1915</v>
      </c>
      <c r="C497" s="2" t="s">
        <v>586</v>
      </c>
      <c r="D497" s="2" t="s">
        <v>1914</v>
      </c>
      <c r="E497" s="2" t="s">
        <v>1914</v>
      </c>
      <c r="F497" s="2" t="s">
        <v>67</v>
      </c>
      <c r="G497" s="2" t="s">
        <v>67</v>
      </c>
      <c r="H497" s="2" t="s">
        <v>67</v>
      </c>
      <c r="I497" s="2" t="s">
        <v>67</v>
      </c>
      <c r="J497" s="2" t="s">
        <v>67</v>
      </c>
      <c r="K497" s="10" t="s">
        <v>67</v>
      </c>
    </row>
    <row r="498" spans="1:11" ht="13.5" thickBot="1" x14ac:dyDescent="0.25">
      <c r="A498" s="11"/>
      <c r="B498" s="3" t="s">
        <v>1916</v>
      </c>
      <c r="C498" s="3" t="s">
        <v>586</v>
      </c>
      <c r="D498" s="3" t="s">
        <v>1916</v>
      </c>
      <c r="E498" s="3" t="s">
        <v>1916</v>
      </c>
      <c r="F498" s="3" t="s">
        <v>67</v>
      </c>
      <c r="G498" s="3" t="s">
        <v>67</v>
      </c>
      <c r="H498" s="3" t="s">
        <v>67</v>
      </c>
      <c r="I498" s="3" t="s">
        <v>67</v>
      </c>
      <c r="J498" s="3" t="s">
        <v>67</v>
      </c>
      <c r="K498" s="12" t="s">
        <v>67</v>
      </c>
    </row>
    <row r="499" spans="1:11" ht="13.5" thickBot="1" x14ac:dyDescent="0.25">
      <c r="A499" s="9"/>
      <c r="B499" s="2" t="s">
        <v>1917</v>
      </c>
      <c r="C499" s="2" t="s">
        <v>586</v>
      </c>
      <c r="D499" s="2" t="s">
        <v>67</v>
      </c>
      <c r="E499" s="2" t="s">
        <v>1918</v>
      </c>
      <c r="F499" s="2" t="s">
        <v>67</v>
      </c>
      <c r="G499" s="2" t="s">
        <v>67</v>
      </c>
      <c r="H499" s="2" t="s">
        <v>67</v>
      </c>
      <c r="I499" s="2" t="s">
        <v>67</v>
      </c>
      <c r="J499" s="2" t="s">
        <v>67</v>
      </c>
      <c r="K499" s="10" t="s">
        <v>67</v>
      </c>
    </row>
    <row r="500" spans="1:11" ht="13.5" thickBot="1" x14ac:dyDescent="0.25">
      <c r="A500" s="11"/>
      <c r="B500" s="3" t="s">
        <v>1915</v>
      </c>
      <c r="C500" s="3" t="s">
        <v>586</v>
      </c>
      <c r="D500" s="3" t="s">
        <v>1919</v>
      </c>
      <c r="E500" s="3" t="s">
        <v>1919</v>
      </c>
      <c r="F500" s="3" t="s">
        <v>67</v>
      </c>
      <c r="G500" s="3" t="s">
        <v>67</v>
      </c>
      <c r="H500" s="3" t="s">
        <v>67</v>
      </c>
      <c r="I500" s="3" t="s">
        <v>67</v>
      </c>
      <c r="J500" s="3" t="s">
        <v>67</v>
      </c>
      <c r="K500" s="12" t="s">
        <v>67</v>
      </c>
    </row>
    <row r="501" spans="1:11" ht="13.5" thickBot="1" x14ac:dyDescent="0.25">
      <c r="A501" s="9"/>
      <c r="B501" s="2" t="s">
        <v>1920</v>
      </c>
      <c r="C501" s="2" t="s">
        <v>586</v>
      </c>
      <c r="D501" s="2" t="s">
        <v>1913</v>
      </c>
      <c r="E501" s="2" t="s">
        <v>1921</v>
      </c>
      <c r="F501" s="2" t="s">
        <v>1922</v>
      </c>
      <c r="G501" s="2" t="s">
        <v>84</v>
      </c>
      <c r="H501" s="2" t="s">
        <v>85</v>
      </c>
      <c r="I501" s="2" t="s">
        <v>33</v>
      </c>
      <c r="J501" s="2" t="s">
        <v>86</v>
      </c>
      <c r="K501" s="10" t="s">
        <v>67</v>
      </c>
    </row>
    <row r="502" spans="1:11" ht="13.5" thickBot="1" x14ac:dyDescent="0.25">
      <c r="A502" s="11"/>
      <c r="B502" s="3" t="s">
        <v>1915</v>
      </c>
      <c r="C502" s="3" t="s">
        <v>586</v>
      </c>
      <c r="D502" s="3" t="s">
        <v>1923</v>
      </c>
      <c r="E502" s="3" t="s">
        <v>1923</v>
      </c>
      <c r="F502" s="3" t="s">
        <v>67</v>
      </c>
      <c r="G502" s="3" t="s">
        <v>67</v>
      </c>
      <c r="H502" s="3" t="s">
        <v>67</v>
      </c>
      <c r="I502" s="3" t="s">
        <v>67</v>
      </c>
      <c r="J502" s="3" t="s">
        <v>67</v>
      </c>
      <c r="K502" s="12" t="s">
        <v>67</v>
      </c>
    </row>
    <row r="503" spans="1:11" ht="13.5" thickBot="1" x14ac:dyDescent="0.25">
      <c r="A503" s="9"/>
      <c r="B503" s="2" t="s">
        <v>1924</v>
      </c>
      <c r="C503" s="2" t="s">
        <v>586</v>
      </c>
      <c r="D503" s="2" t="s">
        <v>1913</v>
      </c>
      <c r="E503" s="2" t="s">
        <v>1925</v>
      </c>
      <c r="F503" s="2" t="s">
        <v>67</v>
      </c>
      <c r="G503" s="2" t="s">
        <v>84</v>
      </c>
      <c r="H503" s="2" t="s">
        <v>85</v>
      </c>
      <c r="I503" s="2" t="s">
        <v>33</v>
      </c>
      <c r="J503" s="2" t="s">
        <v>86</v>
      </c>
      <c r="K503" s="10" t="s">
        <v>67</v>
      </c>
    </row>
    <row r="504" spans="1:11" ht="13.5" thickBot="1" x14ac:dyDescent="0.25">
      <c r="A504" s="11"/>
      <c r="B504" s="3" t="s">
        <v>1926</v>
      </c>
      <c r="C504" s="3" t="s">
        <v>586</v>
      </c>
      <c r="D504" s="3" t="s">
        <v>81</v>
      </c>
      <c r="E504" s="3" t="s">
        <v>1927</v>
      </c>
      <c r="F504" s="3" t="s">
        <v>1922</v>
      </c>
      <c r="G504" s="3" t="s">
        <v>84</v>
      </c>
      <c r="H504" s="3" t="s">
        <v>85</v>
      </c>
      <c r="I504" s="3" t="s">
        <v>33</v>
      </c>
      <c r="J504" s="3" t="s">
        <v>86</v>
      </c>
      <c r="K504" s="12"/>
    </row>
    <row r="505" spans="1:11" ht="13.5" thickBot="1" x14ac:dyDescent="0.25">
      <c r="A505" s="9"/>
      <c r="B505" s="2" t="s">
        <v>1928</v>
      </c>
      <c r="C505" s="2" t="s">
        <v>586</v>
      </c>
      <c r="D505" s="2" t="s">
        <v>1913</v>
      </c>
      <c r="E505" s="2" t="s">
        <v>1929</v>
      </c>
      <c r="F505" s="2" t="s">
        <v>1922</v>
      </c>
      <c r="G505" s="2" t="s">
        <v>84</v>
      </c>
      <c r="H505" s="2" t="s">
        <v>85</v>
      </c>
      <c r="I505" s="2" t="s">
        <v>33</v>
      </c>
      <c r="J505" s="2" t="s">
        <v>86</v>
      </c>
      <c r="K505" s="10" t="s">
        <v>67</v>
      </c>
    </row>
    <row r="506" spans="1:11" ht="13.5" thickBot="1" x14ac:dyDescent="0.25">
      <c r="A506" s="11"/>
      <c r="B506" s="3" t="s">
        <v>1929</v>
      </c>
      <c r="C506" s="3" t="s">
        <v>586</v>
      </c>
      <c r="D506" s="3" t="s">
        <v>1929</v>
      </c>
      <c r="E506" s="3" t="s">
        <v>1929</v>
      </c>
      <c r="F506" s="3" t="s">
        <v>67</v>
      </c>
      <c r="G506" s="3" t="s">
        <v>67</v>
      </c>
      <c r="H506" s="3" t="s">
        <v>67</v>
      </c>
      <c r="I506" s="3" t="s">
        <v>67</v>
      </c>
      <c r="J506" s="3" t="s">
        <v>67</v>
      </c>
      <c r="K506" s="12" t="s">
        <v>67</v>
      </c>
    </row>
    <row r="507" spans="1:11" ht="13.5" thickBot="1" x14ac:dyDescent="0.25">
      <c r="A507" s="9"/>
      <c r="B507" s="2" t="s">
        <v>1930</v>
      </c>
      <c r="C507" s="2" t="s">
        <v>586</v>
      </c>
      <c r="D507" s="2" t="s">
        <v>1930</v>
      </c>
      <c r="E507" s="2" t="s">
        <v>1930</v>
      </c>
      <c r="F507" s="2" t="s">
        <v>67</v>
      </c>
      <c r="G507" s="2" t="s">
        <v>67</v>
      </c>
      <c r="H507" s="2" t="s">
        <v>67</v>
      </c>
      <c r="I507" s="2" t="s">
        <v>67</v>
      </c>
      <c r="J507" s="2" t="s">
        <v>67</v>
      </c>
      <c r="K507" s="10" t="s">
        <v>67</v>
      </c>
    </row>
    <row r="508" spans="1:11" ht="13.5" thickBot="1" x14ac:dyDescent="0.25">
      <c r="A508" s="11"/>
      <c r="B508" s="3" t="s">
        <v>1915</v>
      </c>
      <c r="C508" s="3" t="s">
        <v>586</v>
      </c>
      <c r="D508" s="3" t="s">
        <v>1931</v>
      </c>
      <c r="E508" s="3" t="s">
        <v>1931</v>
      </c>
      <c r="F508" s="3" t="s">
        <v>67</v>
      </c>
      <c r="G508" s="3" t="s">
        <v>67</v>
      </c>
      <c r="H508" s="3" t="s">
        <v>67</v>
      </c>
      <c r="I508" s="3" t="s">
        <v>67</v>
      </c>
      <c r="J508" s="3" t="s">
        <v>67</v>
      </c>
      <c r="K508" s="12" t="s">
        <v>67</v>
      </c>
    </row>
    <row r="509" spans="1:11" ht="13.5" thickBot="1" x14ac:dyDescent="0.25">
      <c r="A509" s="9"/>
      <c r="B509" s="2" t="s">
        <v>1932</v>
      </c>
      <c r="C509" s="2" t="s">
        <v>586</v>
      </c>
      <c r="D509" s="2" t="s">
        <v>1913</v>
      </c>
      <c r="E509" s="2" t="s">
        <v>1933</v>
      </c>
      <c r="F509" s="2" t="s">
        <v>67</v>
      </c>
      <c r="G509" s="2" t="s">
        <v>84</v>
      </c>
      <c r="H509" s="2" t="s">
        <v>85</v>
      </c>
      <c r="I509" s="2" t="s">
        <v>33</v>
      </c>
      <c r="J509" s="2" t="s">
        <v>86</v>
      </c>
      <c r="K509" s="10" t="s">
        <v>67</v>
      </c>
    </row>
    <row r="510" spans="1:11" ht="13.5" thickBot="1" x14ac:dyDescent="0.25">
      <c r="A510" s="11"/>
      <c r="B510" s="3" t="s">
        <v>1934</v>
      </c>
      <c r="C510" s="3" t="s">
        <v>586</v>
      </c>
      <c r="D510" s="3" t="s">
        <v>1913</v>
      </c>
      <c r="E510" s="3" t="s">
        <v>1935</v>
      </c>
      <c r="F510" s="3" t="s">
        <v>1922</v>
      </c>
      <c r="G510" s="3" t="s">
        <v>84</v>
      </c>
      <c r="H510" s="3" t="s">
        <v>85</v>
      </c>
      <c r="I510" s="3" t="s">
        <v>33</v>
      </c>
      <c r="J510" s="3" t="s">
        <v>86</v>
      </c>
      <c r="K510" s="12" t="s">
        <v>67</v>
      </c>
    </row>
    <row r="511" spans="1:11" ht="13.5" thickBot="1" x14ac:dyDescent="0.25">
      <c r="A511" s="9"/>
      <c r="B511" s="2" t="s">
        <v>1936</v>
      </c>
      <c r="C511" s="2" t="s">
        <v>586</v>
      </c>
      <c r="D511" s="2" t="s">
        <v>1913</v>
      </c>
      <c r="E511" s="2" t="s">
        <v>1937</v>
      </c>
      <c r="F511" s="2" t="s">
        <v>1922</v>
      </c>
      <c r="G511" s="2" t="s">
        <v>84</v>
      </c>
      <c r="H511" s="2" t="s">
        <v>85</v>
      </c>
      <c r="I511" s="2" t="s">
        <v>33</v>
      </c>
      <c r="J511" s="2" t="s">
        <v>86</v>
      </c>
      <c r="K511" s="10" t="s">
        <v>67</v>
      </c>
    </row>
    <row r="512" spans="1:11" ht="13.5" thickBot="1" x14ac:dyDescent="0.25">
      <c r="A512" s="11"/>
      <c r="B512" s="3" t="s">
        <v>1938</v>
      </c>
      <c r="C512" s="3" t="s">
        <v>586</v>
      </c>
      <c r="D512" s="3" t="s">
        <v>1913</v>
      </c>
      <c r="E512" s="3" t="s">
        <v>1939</v>
      </c>
      <c r="F512" s="3" t="s">
        <v>1922</v>
      </c>
      <c r="G512" s="3" t="s">
        <v>84</v>
      </c>
      <c r="H512" s="3" t="s">
        <v>85</v>
      </c>
      <c r="I512" s="3" t="s">
        <v>33</v>
      </c>
      <c r="J512" s="3" t="s">
        <v>86</v>
      </c>
      <c r="K512" s="12" t="s">
        <v>67</v>
      </c>
    </row>
    <row r="513" spans="1:11" ht="13.5" thickBot="1" x14ac:dyDescent="0.25">
      <c r="A513" s="9"/>
      <c r="B513" s="2" t="s">
        <v>1940</v>
      </c>
      <c r="C513" s="2" t="s">
        <v>586</v>
      </c>
      <c r="D513" s="2" t="s">
        <v>67</v>
      </c>
      <c r="E513" s="2" t="s">
        <v>1941</v>
      </c>
      <c r="F513" s="2" t="s">
        <v>67</v>
      </c>
      <c r="G513" s="2" t="s">
        <v>67</v>
      </c>
      <c r="H513" s="2" t="s">
        <v>67</v>
      </c>
      <c r="I513" s="2" t="s">
        <v>67</v>
      </c>
      <c r="J513" s="2" t="s">
        <v>67</v>
      </c>
      <c r="K513" s="10"/>
    </row>
    <row r="514" spans="1:11" ht="13.5" thickBot="1" x14ac:dyDescent="0.25">
      <c r="A514" s="11"/>
      <c r="B514" s="3" t="s">
        <v>1942</v>
      </c>
      <c r="C514" s="3" t="s">
        <v>586</v>
      </c>
      <c r="D514" s="3" t="s">
        <v>1913</v>
      </c>
      <c r="E514" s="3" t="s">
        <v>1943</v>
      </c>
      <c r="F514" s="3" t="s">
        <v>1922</v>
      </c>
      <c r="G514" s="3" t="s">
        <v>84</v>
      </c>
      <c r="H514" s="3" t="s">
        <v>85</v>
      </c>
      <c r="I514" s="3" t="s">
        <v>33</v>
      </c>
      <c r="J514" s="3" t="s">
        <v>86</v>
      </c>
      <c r="K514" s="12" t="s">
        <v>67</v>
      </c>
    </row>
    <row r="515" spans="1:11" ht="13.5" thickBot="1" x14ac:dyDescent="0.25">
      <c r="A515" s="9"/>
      <c r="B515" s="2" t="s">
        <v>1915</v>
      </c>
      <c r="C515" s="2" t="s">
        <v>586</v>
      </c>
      <c r="D515" s="2" t="s">
        <v>1944</v>
      </c>
      <c r="E515" s="2" t="s">
        <v>1944</v>
      </c>
      <c r="F515" s="2" t="s">
        <v>67</v>
      </c>
      <c r="G515" s="2" t="s">
        <v>67</v>
      </c>
      <c r="H515" s="2" t="s">
        <v>67</v>
      </c>
      <c r="I515" s="2" t="s">
        <v>67</v>
      </c>
      <c r="J515" s="2" t="s">
        <v>67</v>
      </c>
      <c r="K515" s="10" t="s">
        <v>67</v>
      </c>
    </row>
    <row r="516" spans="1:11" ht="13.5" thickBot="1" x14ac:dyDescent="0.25">
      <c r="A516" s="11"/>
      <c r="B516" s="3" t="s">
        <v>1915</v>
      </c>
      <c r="C516" s="3" t="s">
        <v>586</v>
      </c>
      <c r="D516" s="3" t="s">
        <v>1945</v>
      </c>
      <c r="E516" s="3" t="s">
        <v>1945</v>
      </c>
      <c r="F516" s="3" t="s">
        <v>67</v>
      </c>
      <c r="G516" s="3" t="s">
        <v>67</v>
      </c>
      <c r="H516" s="3" t="s">
        <v>67</v>
      </c>
      <c r="I516" s="3" t="s">
        <v>67</v>
      </c>
      <c r="J516" s="3" t="s">
        <v>67</v>
      </c>
      <c r="K516" s="12" t="s">
        <v>67</v>
      </c>
    </row>
    <row r="517" spans="1:11" ht="13.5" thickBot="1" x14ac:dyDescent="0.25">
      <c r="A517" s="9"/>
      <c r="B517" s="2" t="s">
        <v>1946</v>
      </c>
      <c r="C517" s="2" t="s">
        <v>586</v>
      </c>
      <c r="D517" s="2" t="s">
        <v>1913</v>
      </c>
      <c r="E517" s="2" t="s">
        <v>1947</v>
      </c>
      <c r="F517" s="2" t="s">
        <v>1922</v>
      </c>
      <c r="G517" s="2" t="s">
        <v>84</v>
      </c>
      <c r="H517" s="2" t="s">
        <v>85</v>
      </c>
      <c r="I517" s="2" t="s">
        <v>33</v>
      </c>
      <c r="J517" s="2" t="s">
        <v>86</v>
      </c>
      <c r="K517" s="10" t="s">
        <v>67</v>
      </c>
    </row>
    <row r="518" spans="1:11" ht="13.5" thickBot="1" x14ac:dyDescent="0.25">
      <c r="A518" s="11"/>
      <c r="B518" s="3" t="s">
        <v>1915</v>
      </c>
      <c r="C518" s="3" t="s">
        <v>586</v>
      </c>
      <c r="D518" s="3" t="s">
        <v>1948</v>
      </c>
      <c r="E518" s="3" t="s">
        <v>1948</v>
      </c>
      <c r="F518" s="3" t="s">
        <v>67</v>
      </c>
      <c r="G518" s="3" t="s">
        <v>67</v>
      </c>
      <c r="H518" s="3" t="s">
        <v>67</v>
      </c>
      <c r="I518" s="3" t="s">
        <v>67</v>
      </c>
      <c r="J518" s="3" t="s">
        <v>67</v>
      </c>
      <c r="K518" s="12" t="s">
        <v>67</v>
      </c>
    </row>
    <row r="519" spans="1:11" ht="13.5" thickBot="1" x14ac:dyDescent="0.25">
      <c r="A519" s="9"/>
      <c r="B519" s="2" t="s">
        <v>1915</v>
      </c>
      <c r="C519" s="2" t="s">
        <v>586</v>
      </c>
      <c r="D519" s="2" t="s">
        <v>1949</v>
      </c>
      <c r="E519" s="2" t="s">
        <v>1949</v>
      </c>
      <c r="F519" s="2" t="s">
        <v>67</v>
      </c>
      <c r="G519" s="2" t="s">
        <v>67</v>
      </c>
      <c r="H519" s="2" t="s">
        <v>67</v>
      </c>
      <c r="I519" s="2" t="s">
        <v>67</v>
      </c>
      <c r="J519" s="2" t="s">
        <v>67</v>
      </c>
      <c r="K519" s="10" t="s">
        <v>67</v>
      </c>
    </row>
    <row r="520" spans="1:11" ht="13.5" thickBot="1" x14ac:dyDescent="0.25">
      <c r="A520" s="11"/>
      <c r="B520" s="3" t="s">
        <v>1950</v>
      </c>
      <c r="C520" s="3" t="s">
        <v>586</v>
      </c>
      <c r="D520" s="3" t="s">
        <v>1913</v>
      </c>
      <c r="E520" s="3" t="s">
        <v>1951</v>
      </c>
      <c r="F520" s="3" t="s">
        <v>1922</v>
      </c>
      <c r="G520" s="3" t="s">
        <v>84</v>
      </c>
      <c r="H520" s="3" t="s">
        <v>85</v>
      </c>
      <c r="I520" s="3" t="s">
        <v>33</v>
      </c>
      <c r="J520" s="3" t="s">
        <v>86</v>
      </c>
      <c r="K520" s="12" t="s">
        <v>67</v>
      </c>
    </row>
    <row r="521" spans="1:11" ht="13.5" thickBot="1" x14ac:dyDescent="0.25">
      <c r="A521" s="9"/>
      <c r="B521" s="2" t="s">
        <v>1952</v>
      </c>
      <c r="C521" s="2" t="s">
        <v>586</v>
      </c>
      <c r="D521" s="2" t="s">
        <v>1913</v>
      </c>
      <c r="E521" s="2" t="s">
        <v>1953</v>
      </c>
      <c r="F521" s="2" t="s">
        <v>67</v>
      </c>
      <c r="G521" s="2" t="s">
        <v>84</v>
      </c>
      <c r="H521" s="2" t="s">
        <v>85</v>
      </c>
      <c r="I521" s="2" t="s">
        <v>33</v>
      </c>
      <c r="J521" s="2" t="s">
        <v>86</v>
      </c>
      <c r="K521" s="10" t="s">
        <v>67</v>
      </c>
    </row>
    <row r="522" spans="1:11" ht="13.5" thickBot="1" x14ac:dyDescent="0.25">
      <c r="A522" s="11"/>
      <c r="B522" s="3" t="s">
        <v>1954</v>
      </c>
      <c r="C522" s="3" t="s">
        <v>586</v>
      </c>
      <c r="D522" s="3" t="s">
        <v>81</v>
      </c>
      <c r="E522" s="3" t="s">
        <v>1955</v>
      </c>
      <c r="F522" s="3" t="s">
        <v>83</v>
      </c>
      <c r="G522" s="3" t="s">
        <v>84</v>
      </c>
      <c r="H522" s="3" t="s">
        <v>85</v>
      </c>
      <c r="I522" s="3" t="s">
        <v>33</v>
      </c>
      <c r="J522" s="3" t="s">
        <v>1956</v>
      </c>
      <c r="K522" s="12" t="s">
        <v>67</v>
      </c>
    </row>
    <row r="523" spans="1:11" ht="13.5" thickBot="1" x14ac:dyDescent="0.25">
      <c r="A523" s="9"/>
      <c r="B523" s="2" t="s">
        <v>1957</v>
      </c>
      <c r="C523" s="2" t="s">
        <v>586</v>
      </c>
      <c r="D523" s="2" t="s">
        <v>1913</v>
      </c>
      <c r="E523" s="2" t="s">
        <v>1958</v>
      </c>
      <c r="F523" s="2" t="s">
        <v>67</v>
      </c>
      <c r="G523" s="2" t="s">
        <v>84</v>
      </c>
      <c r="H523" s="2" t="s">
        <v>85</v>
      </c>
      <c r="I523" s="2" t="s">
        <v>33</v>
      </c>
      <c r="J523" s="2" t="s">
        <v>86</v>
      </c>
      <c r="K523" s="10" t="s">
        <v>67</v>
      </c>
    </row>
    <row r="524" spans="1:11" ht="13.5" thickBot="1" x14ac:dyDescent="0.25">
      <c r="A524" s="11"/>
      <c r="B524" s="3" t="s">
        <v>1959</v>
      </c>
      <c r="C524" s="3" t="s">
        <v>586</v>
      </c>
      <c r="D524" s="3" t="s">
        <v>1913</v>
      </c>
      <c r="E524" s="3" t="s">
        <v>1960</v>
      </c>
      <c r="F524" s="3" t="s">
        <v>1922</v>
      </c>
      <c r="G524" s="3" t="s">
        <v>84</v>
      </c>
      <c r="H524" s="3" t="s">
        <v>85</v>
      </c>
      <c r="I524" s="3" t="s">
        <v>33</v>
      </c>
      <c r="J524" s="3" t="s">
        <v>86</v>
      </c>
      <c r="K524" s="12" t="s">
        <v>67</v>
      </c>
    </row>
    <row r="525" spans="1:11" ht="13.5" thickBot="1" x14ac:dyDescent="0.25">
      <c r="A525" s="9"/>
      <c r="B525" s="2" t="s">
        <v>1915</v>
      </c>
      <c r="C525" s="2" t="s">
        <v>586</v>
      </c>
      <c r="D525" s="2" t="s">
        <v>1961</v>
      </c>
      <c r="E525" s="2" t="s">
        <v>1961</v>
      </c>
      <c r="F525" s="2" t="s">
        <v>67</v>
      </c>
      <c r="G525" s="2" t="s">
        <v>67</v>
      </c>
      <c r="H525" s="2" t="s">
        <v>67</v>
      </c>
      <c r="I525" s="2" t="s">
        <v>67</v>
      </c>
      <c r="J525" s="2" t="s">
        <v>67</v>
      </c>
      <c r="K525" s="10" t="s">
        <v>67</v>
      </c>
    </row>
    <row r="526" spans="1:11" ht="13.5" thickBot="1" x14ac:dyDescent="0.25">
      <c r="A526" s="11"/>
      <c r="B526" s="3" t="s">
        <v>1962</v>
      </c>
      <c r="C526" s="3" t="s">
        <v>586</v>
      </c>
      <c r="D526" s="3" t="s">
        <v>1913</v>
      </c>
      <c r="E526" s="3" t="s">
        <v>1963</v>
      </c>
      <c r="F526" s="3" t="s">
        <v>1922</v>
      </c>
      <c r="G526" s="3" t="s">
        <v>84</v>
      </c>
      <c r="H526" s="3" t="s">
        <v>85</v>
      </c>
      <c r="I526" s="3" t="s">
        <v>33</v>
      </c>
      <c r="J526" s="3" t="s">
        <v>86</v>
      </c>
      <c r="K526" s="12"/>
    </row>
    <row r="527" spans="1:11" ht="13.5" thickBot="1" x14ac:dyDescent="0.25">
      <c r="A527" s="9"/>
      <c r="B527" s="2" t="s">
        <v>1964</v>
      </c>
      <c r="C527" s="2" t="s">
        <v>586</v>
      </c>
      <c r="D527" s="2" t="s">
        <v>1913</v>
      </c>
      <c r="E527" s="2" t="s">
        <v>1965</v>
      </c>
      <c r="F527" s="2" t="s">
        <v>67</v>
      </c>
      <c r="G527" s="2" t="s">
        <v>84</v>
      </c>
      <c r="H527" s="2" t="s">
        <v>85</v>
      </c>
      <c r="I527" s="2" t="s">
        <v>33</v>
      </c>
      <c r="J527" s="2" t="s">
        <v>86</v>
      </c>
      <c r="K527" s="10" t="s">
        <v>67</v>
      </c>
    </row>
    <row r="528" spans="1:11" ht="13.5" thickBot="1" x14ac:dyDescent="0.25">
      <c r="A528" s="11"/>
      <c r="B528" s="3" t="s">
        <v>1915</v>
      </c>
      <c r="C528" s="3" t="s">
        <v>586</v>
      </c>
      <c r="D528" s="3" t="s">
        <v>1966</v>
      </c>
      <c r="E528" s="3" t="s">
        <v>1966</v>
      </c>
      <c r="F528" s="3" t="s">
        <v>67</v>
      </c>
      <c r="G528" s="3" t="s">
        <v>67</v>
      </c>
      <c r="H528" s="3" t="s">
        <v>67</v>
      </c>
      <c r="I528" s="3" t="s">
        <v>67</v>
      </c>
      <c r="J528" s="3" t="s">
        <v>67</v>
      </c>
      <c r="K528" s="12" t="s">
        <v>67</v>
      </c>
    </row>
    <row r="529" spans="1:11" ht="13.5" thickBot="1" x14ac:dyDescent="0.25">
      <c r="A529" s="9"/>
      <c r="B529" s="2" t="s">
        <v>1915</v>
      </c>
      <c r="C529" s="2" t="s">
        <v>586</v>
      </c>
      <c r="D529" s="2" t="s">
        <v>1967</v>
      </c>
      <c r="E529" s="2" t="s">
        <v>1967</v>
      </c>
      <c r="F529" s="2" t="s">
        <v>67</v>
      </c>
      <c r="G529" s="2" t="s">
        <v>67</v>
      </c>
      <c r="H529" s="2" t="s">
        <v>67</v>
      </c>
      <c r="I529" s="2" t="s">
        <v>67</v>
      </c>
      <c r="J529" s="2" t="s">
        <v>67</v>
      </c>
      <c r="K529" s="10" t="s">
        <v>67</v>
      </c>
    </row>
    <row r="530" spans="1:11" ht="13.5" thickBot="1" x14ac:dyDescent="0.25">
      <c r="A530" s="11"/>
      <c r="B530" s="3" t="s">
        <v>1968</v>
      </c>
      <c r="C530" s="3" t="s">
        <v>586</v>
      </c>
      <c r="D530" s="3" t="s">
        <v>1913</v>
      </c>
      <c r="E530" s="3" t="s">
        <v>1969</v>
      </c>
      <c r="F530" s="3" t="s">
        <v>67</v>
      </c>
      <c r="G530" s="3" t="s">
        <v>84</v>
      </c>
      <c r="H530" s="3" t="s">
        <v>85</v>
      </c>
      <c r="I530" s="3" t="s">
        <v>33</v>
      </c>
      <c r="J530" s="3" t="s">
        <v>86</v>
      </c>
      <c r="K530" s="12" t="s">
        <v>67</v>
      </c>
    </row>
    <row r="531" spans="1:11" ht="13.5" thickBot="1" x14ac:dyDescent="0.25">
      <c r="A531" s="9"/>
      <c r="B531" s="2" t="s">
        <v>1970</v>
      </c>
      <c r="C531" s="2" t="s">
        <v>586</v>
      </c>
      <c r="D531" s="2" t="s">
        <v>1913</v>
      </c>
      <c r="E531" s="2" t="s">
        <v>1971</v>
      </c>
      <c r="F531" s="2" t="s">
        <v>1922</v>
      </c>
      <c r="G531" s="2" t="s">
        <v>84</v>
      </c>
      <c r="H531" s="2" t="s">
        <v>85</v>
      </c>
      <c r="I531" s="2" t="s">
        <v>33</v>
      </c>
      <c r="J531" s="2" t="s">
        <v>86</v>
      </c>
      <c r="K531" s="10" t="s">
        <v>67</v>
      </c>
    </row>
    <row r="532" spans="1:11" ht="13.5" thickBot="1" x14ac:dyDescent="0.25">
      <c r="A532" s="11"/>
      <c r="B532" s="3" t="s">
        <v>1972</v>
      </c>
      <c r="C532" s="3" t="s">
        <v>586</v>
      </c>
      <c r="D532" s="3" t="s">
        <v>1913</v>
      </c>
      <c r="E532" s="3" t="s">
        <v>1973</v>
      </c>
      <c r="F532" s="3" t="s">
        <v>67</v>
      </c>
      <c r="G532" s="3" t="s">
        <v>67</v>
      </c>
      <c r="H532" s="3" t="s">
        <v>67</v>
      </c>
      <c r="I532" s="3" t="s">
        <v>67</v>
      </c>
      <c r="J532" s="3" t="s">
        <v>67</v>
      </c>
      <c r="K532" s="12" t="s">
        <v>67</v>
      </c>
    </row>
    <row r="533" spans="1:11" ht="13.5" thickBot="1" x14ac:dyDescent="0.25">
      <c r="A533" s="9"/>
      <c r="B533" s="2" t="s">
        <v>1974</v>
      </c>
      <c r="C533" s="2" t="s">
        <v>586</v>
      </c>
      <c r="D533" s="2" t="s">
        <v>1913</v>
      </c>
      <c r="E533" s="2" t="s">
        <v>1975</v>
      </c>
      <c r="F533" s="2" t="s">
        <v>1922</v>
      </c>
      <c r="G533" s="2" t="s">
        <v>84</v>
      </c>
      <c r="H533" s="2" t="s">
        <v>85</v>
      </c>
      <c r="I533" s="2" t="s">
        <v>33</v>
      </c>
      <c r="J533" s="2" t="s">
        <v>86</v>
      </c>
      <c r="K533" s="10" t="s">
        <v>67</v>
      </c>
    </row>
    <row r="534" spans="1:11" ht="13.5" thickBot="1" x14ac:dyDescent="0.25">
      <c r="A534" s="11"/>
      <c r="B534" s="3" t="s">
        <v>1976</v>
      </c>
      <c r="C534" s="3" t="s">
        <v>586</v>
      </c>
      <c r="D534" s="3" t="s">
        <v>1913</v>
      </c>
      <c r="E534" s="3" t="s">
        <v>1977</v>
      </c>
      <c r="F534" s="3" t="s">
        <v>1922</v>
      </c>
      <c r="G534" s="3" t="s">
        <v>84</v>
      </c>
      <c r="H534" s="3" t="s">
        <v>85</v>
      </c>
      <c r="I534" s="3" t="s">
        <v>33</v>
      </c>
      <c r="J534" s="3" t="s">
        <v>86</v>
      </c>
      <c r="K534" s="12" t="s">
        <v>67</v>
      </c>
    </row>
    <row r="535" spans="1:11" ht="13.5" thickBot="1" x14ac:dyDescent="0.25">
      <c r="A535" s="9"/>
      <c r="B535" s="2" t="s">
        <v>1978</v>
      </c>
      <c r="C535" s="2" t="s">
        <v>586</v>
      </c>
      <c r="D535" s="2" t="s">
        <v>1913</v>
      </c>
      <c r="E535" s="2" t="s">
        <v>1979</v>
      </c>
      <c r="F535" s="2" t="s">
        <v>1922</v>
      </c>
      <c r="G535" s="2" t="s">
        <v>84</v>
      </c>
      <c r="H535" s="2" t="s">
        <v>85</v>
      </c>
      <c r="I535" s="2" t="s">
        <v>33</v>
      </c>
      <c r="J535" s="2" t="s">
        <v>86</v>
      </c>
      <c r="K535" s="10" t="s">
        <v>67</v>
      </c>
    </row>
    <row r="536" spans="1:11" ht="13.5" thickBot="1" x14ac:dyDescent="0.25">
      <c r="A536" s="11"/>
      <c r="B536" s="3" t="s">
        <v>1980</v>
      </c>
      <c r="C536" s="3" t="s">
        <v>586</v>
      </c>
      <c r="D536" s="3" t="s">
        <v>1913</v>
      </c>
      <c r="E536" s="3" t="s">
        <v>1981</v>
      </c>
      <c r="F536" s="3" t="s">
        <v>1922</v>
      </c>
      <c r="G536" s="3" t="s">
        <v>84</v>
      </c>
      <c r="H536" s="3" t="s">
        <v>85</v>
      </c>
      <c r="I536" s="3" t="s">
        <v>33</v>
      </c>
      <c r="J536" s="3" t="s">
        <v>86</v>
      </c>
      <c r="K536" s="12" t="s">
        <v>67</v>
      </c>
    </row>
    <row r="537" spans="1:11" ht="13.5" thickBot="1" x14ac:dyDescent="0.25">
      <c r="A537" s="9"/>
      <c r="B537" s="2" t="s">
        <v>1915</v>
      </c>
      <c r="C537" s="2" t="s">
        <v>586</v>
      </c>
      <c r="D537" s="2" t="s">
        <v>1981</v>
      </c>
      <c r="E537" s="2" t="s">
        <v>1981</v>
      </c>
      <c r="F537" s="2" t="s">
        <v>67</v>
      </c>
      <c r="G537" s="2" t="s">
        <v>67</v>
      </c>
      <c r="H537" s="2" t="s">
        <v>67</v>
      </c>
      <c r="I537" s="2" t="s">
        <v>67</v>
      </c>
      <c r="J537" s="2" t="s">
        <v>67</v>
      </c>
      <c r="K537" s="10" t="s">
        <v>67</v>
      </c>
    </row>
    <row r="538" spans="1:11" ht="13.5" thickBot="1" x14ac:dyDescent="0.25">
      <c r="A538" s="11"/>
      <c r="B538" s="3" t="s">
        <v>1915</v>
      </c>
      <c r="C538" s="3" t="s">
        <v>586</v>
      </c>
      <c r="D538" s="3" t="s">
        <v>1982</v>
      </c>
      <c r="E538" s="3" t="s">
        <v>1982</v>
      </c>
      <c r="F538" s="3" t="s">
        <v>67</v>
      </c>
      <c r="G538" s="3" t="s">
        <v>67</v>
      </c>
      <c r="H538" s="3" t="s">
        <v>67</v>
      </c>
      <c r="I538" s="3" t="s">
        <v>67</v>
      </c>
      <c r="J538" s="3" t="s">
        <v>67</v>
      </c>
      <c r="K538" s="12" t="s">
        <v>67</v>
      </c>
    </row>
    <row r="539" spans="1:11" ht="13.5" thickBot="1" x14ac:dyDescent="0.25">
      <c r="A539" s="9"/>
      <c r="B539" s="2" t="s">
        <v>1983</v>
      </c>
      <c r="C539" s="2" t="s">
        <v>586</v>
      </c>
      <c r="D539" s="2" t="s">
        <v>1983</v>
      </c>
      <c r="E539" s="2" t="s">
        <v>1983</v>
      </c>
      <c r="F539" s="2" t="s">
        <v>67</v>
      </c>
      <c r="G539" s="2" t="s">
        <v>67</v>
      </c>
      <c r="H539" s="2" t="s">
        <v>67</v>
      </c>
      <c r="I539" s="2" t="s">
        <v>67</v>
      </c>
      <c r="J539" s="2" t="s">
        <v>67</v>
      </c>
      <c r="K539" s="10" t="s">
        <v>67</v>
      </c>
    </row>
    <row r="540" spans="1:11" ht="13.5" thickBot="1" x14ac:dyDescent="0.25">
      <c r="A540" s="11"/>
      <c r="B540" s="3" t="s">
        <v>1984</v>
      </c>
      <c r="C540" s="3" t="s">
        <v>586</v>
      </c>
      <c r="D540" s="3" t="s">
        <v>1913</v>
      </c>
      <c r="E540" s="3" t="s">
        <v>1983</v>
      </c>
      <c r="F540" s="3" t="s">
        <v>1922</v>
      </c>
      <c r="G540" s="3" t="s">
        <v>84</v>
      </c>
      <c r="H540" s="3" t="s">
        <v>85</v>
      </c>
      <c r="I540" s="3" t="s">
        <v>33</v>
      </c>
      <c r="J540" s="3" t="s">
        <v>86</v>
      </c>
      <c r="K540" s="12" t="s">
        <v>67</v>
      </c>
    </row>
    <row r="541" spans="1:11" ht="13.5" thickBot="1" x14ac:dyDescent="0.25">
      <c r="A541" s="9"/>
      <c r="B541" s="2" t="s">
        <v>1985</v>
      </c>
      <c r="C541" s="2" t="s">
        <v>586</v>
      </c>
      <c r="D541" s="2" t="s">
        <v>81</v>
      </c>
      <c r="E541" s="2" t="s">
        <v>1986</v>
      </c>
      <c r="F541" s="2" t="s">
        <v>83</v>
      </c>
      <c r="G541" s="2" t="s">
        <v>84</v>
      </c>
      <c r="H541" s="2" t="s">
        <v>85</v>
      </c>
      <c r="I541" s="2" t="s">
        <v>33</v>
      </c>
      <c r="J541" s="2" t="s">
        <v>86</v>
      </c>
      <c r="K541" s="10"/>
    </row>
    <row r="542" spans="1:11" ht="13.5" thickBot="1" x14ac:dyDescent="0.25">
      <c r="A542" s="11"/>
      <c r="B542" s="3" t="s">
        <v>1987</v>
      </c>
      <c r="C542" s="3" t="s">
        <v>586</v>
      </c>
      <c r="D542" s="3" t="s">
        <v>1913</v>
      </c>
      <c r="E542" s="3" t="s">
        <v>1988</v>
      </c>
      <c r="F542" s="3" t="s">
        <v>67</v>
      </c>
      <c r="G542" s="3" t="s">
        <v>84</v>
      </c>
      <c r="H542" s="3" t="s">
        <v>85</v>
      </c>
      <c r="I542" s="3" t="s">
        <v>33</v>
      </c>
      <c r="J542" s="3" t="s">
        <v>86</v>
      </c>
      <c r="K542" s="12" t="s">
        <v>67</v>
      </c>
    </row>
    <row r="543" spans="1:11" ht="13.5" thickBot="1" x14ac:dyDescent="0.25">
      <c r="A543" s="9"/>
      <c r="B543" s="2" t="s">
        <v>1989</v>
      </c>
      <c r="C543" s="2" t="s">
        <v>586</v>
      </c>
      <c r="D543" s="2" t="s">
        <v>1990</v>
      </c>
      <c r="E543" s="2" t="s">
        <v>1991</v>
      </c>
      <c r="F543" s="2" t="s">
        <v>1992</v>
      </c>
      <c r="G543" s="2" t="s">
        <v>1993</v>
      </c>
      <c r="H543" s="2" t="s">
        <v>85</v>
      </c>
      <c r="I543" s="2" t="s">
        <v>33</v>
      </c>
      <c r="J543" s="2" t="s">
        <v>1994</v>
      </c>
      <c r="K543" s="10"/>
    </row>
    <row r="544" spans="1:11" ht="13.5" thickBot="1" x14ac:dyDescent="0.25">
      <c r="A544" s="11"/>
      <c r="B544" s="3" t="s">
        <v>1995</v>
      </c>
      <c r="C544" s="3" t="s">
        <v>586</v>
      </c>
      <c r="D544" s="3" t="s">
        <v>1019</v>
      </c>
      <c r="E544" s="3" t="s">
        <v>1996</v>
      </c>
      <c r="F544" s="3" t="s">
        <v>1021</v>
      </c>
      <c r="G544" s="3" t="s">
        <v>1022</v>
      </c>
      <c r="H544" s="3" t="s">
        <v>48</v>
      </c>
      <c r="I544" s="3" t="s">
        <v>49</v>
      </c>
      <c r="J544" s="3" t="s">
        <v>1023</v>
      </c>
      <c r="K544" s="12"/>
    </row>
    <row r="545" spans="1:11" ht="13.5" thickBot="1" x14ac:dyDescent="0.25">
      <c r="A545" s="9"/>
      <c r="B545" s="2" t="s">
        <v>1997</v>
      </c>
      <c r="C545" s="2" t="s">
        <v>586</v>
      </c>
      <c r="D545" s="2" t="s">
        <v>144</v>
      </c>
      <c r="E545" s="2" t="s">
        <v>1998</v>
      </c>
      <c r="F545" s="2" t="s">
        <v>1297</v>
      </c>
      <c r="G545" s="2" t="s">
        <v>1999</v>
      </c>
      <c r="H545" s="2" t="s">
        <v>147</v>
      </c>
      <c r="I545" s="2" t="s">
        <v>148</v>
      </c>
      <c r="J545" s="2" t="s">
        <v>2000</v>
      </c>
      <c r="K545" s="10" t="s">
        <v>67</v>
      </c>
    </row>
    <row r="546" spans="1:11" ht="13.5" thickBot="1" x14ac:dyDescent="0.25">
      <c r="A546" s="11"/>
      <c r="B546" s="3" t="s">
        <v>146</v>
      </c>
      <c r="C546" s="3" t="s">
        <v>586</v>
      </c>
      <c r="D546" s="3" t="s">
        <v>144</v>
      </c>
      <c r="E546" s="3" t="s">
        <v>2001</v>
      </c>
      <c r="F546" s="3" t="s">
        <v>1297</v>
      </c>
      <c r="G546" s="3" t="s">
        <v>1999</v>
      </c>
      <c r="H546" s="3" t="s">
        <v>147</v>
      </c>
      <c r="I546" s="3" t="s">
        <v>148</v>
      </c>
      <c r="J546" s="3" t="s">
        <v>2000</v>
      </c>
      <c r="K546" s="12"/>
    </row>
    <row r="547" spans="1:11" ht="13.5" thickBot="1" x14ac:dyDescent="0.25">
      <c r="A547" s="9"/>
      <c r="B547" s="2" t="s">
        <v>2002</v>
      </c>
      <c r="C547" s="2" t="s">
        <v>586</v>
      </c>
      <c r="D547" s="2" t="s">
        <v>2003</v>
      </c>
      <c r="E547" s="2" t="s">
        <v>2004</v>
      </c>
      <c r="F547" s="2" t="s">
        <v>2005</v>
      </c>
      <c r="G547" s="2" t="s">
        <v>2006</v>
      </c>
      <c r="H547" s="2" t="s">
        <v>48</v>
      </c>
      <c r="I547" s="2" t="s">
        <v>49</v>
      </c>
      <c r="J547" s="2" t="s">
        <v>2007</v>
      </c>
      <c r="K547" s="10"/>
    </row>
    <row r="548" spans="1:11" ht="13.5" thickBot="1" x14ac:dyDescent="0.25">
      <c r="A548" s="11"/>
      <c r="B548" s="3" t="s">
        <v>2008</v>
      </c>
      <c r="C548" s="3" t="s">
        <v>586</v>
      </c>
      <c r="D548" s="3" t="s">
        <v>2003</v>
      </c>
      <c r="E548" s="3" t="s">
        <v>2009</v>
      </c>
      <c r="F548" s="3" t="s">
        <v>2005</v>
      </c>
      <c r="G548" s="3" t="s">
        <v>2006</v>
      </c>
      <c r="H548" s="3" t="s">
        <v>48</v>
      </c>
      <c r="I548" s="3" t="s">
        <v>49</v>
      </c>
      <c r="J548" s="3" t="s">
        <v>2007</v>
      </c>
      <c r="K548" s="12"/>
    </row>
    <row r="549" spans="1:11" ht="13.5" thickBot="1" x14ac:dyDescent="0.25">
      <c r="A549" s="9"/>
      <c r="B549" s="2" t="s">
        <v>2010</v>
      </c>
      <c r="C549" s="2" t="s">
        <v>586</v>
      </c>
      <c r="D549" s="2" t="s">
        <v>2003</v>
      </c>
      <c r="E549" s="2" t="s">
        <v>2011</v>
      </c>
      <c r="F549" s="2" t="s">
        <v>2012</v>
      </c>
      <c r="G549" s="2" t="s">
        <v>2006</v>
      </c>
      <c r="H549" s="2" t="s">
        <v>48</v>
      </c>
      <c r="I549" s="2" t="s">
        <v>49</v>
      </c>
      <c r="J549" s="2" t="s">
        <v>2007</v>
      </c>
      <c r="K549" s="10"/>
    </row>
    <row r="550" spans="1:11" ht="13.5" thickBot="1" x14ac:dyDescent="0.25">
      <c r="A550" s="11"/>
      <c r="B550" s="3" t="s">
        <v>2013</v>
      </c>
      <c r="C550" s="3" t="s">
        <v>586</v>
      </c>
      <c r="D550" s="3" t="s">
        <v>2014</v>
      </c>
      <c r="E550" s="3" t="s">
        <v>2015</v>
      </c>
      <c r="F550" s="3" t="s">
        <v>2016</v>
      </c>
      <c r="G550" s="3" t="s">
        <v>1518</v>
      </c>
      <c r="H550" s="3" t="s">
        <v>1519</v>
      </c>
      <c r="I550" s="3" t="s">
        <v>17</v>
      </c>
      <c r="J550" s="3" t="s">
        <v>1676</v>
      </c>
      <c r="K550" s="12"/>
    </row>
    <row r="551" spans="1:11" ht="13.5" thickBot="1" x14ac:dyDescent="0.25">
      <c r="A551" s="9"/>
      <c r="B551" s="2" t="s">
        <v>2017</v>
      </c>
      <c r="C551" s="2" t="s">
        <v>586</v>
      </c>
      <c r="D551" s="2" t="s">
        <v>2018</v>
      </c>
      <c r="E551" s="2" t="s">
        <v>2019</v>
      </c>
      <c r="F551" s="2" t="s">
        <v>2020</v>
      </c>
      <c r="G551" s="2" t="s">
        <v>2021</v>
      </c>
      <c r="H551" s="2" t="s">
        <v>48</v>
      </c>
      <c r="I551" s="2" t="s">
        <v>49</v>
      </c>
      <c r="J551" s="2" t="s">
        <v>2022</v>
      </c>
      <c r="K551" s="10"/>
    </row>
    <row r="552" spans="1:11" ht="13.5" thickBot="1" x14ac:dyDescent="0.25">
      <c r="A552" s="11"/>
      <c r="B552" s="3" t="s">
        <v>1915</v>
      </c>
      <c r="C552" s="3" t="s">
        <v>586</v>
      </c>
      <c r="D552" s="3" t="s">
        <v>2023</v>
      </c>
      <c r="E552" s="3" t="s">
        <v>2023</v>
      </c>
      <c r="F552" s="3" t="s">
        <v>67</v>
      </c>
      <c r="G552" s="3" t="s">
        <v>2021</v>
      </c>
      <c r="H552" s="3" t="s">
        <v>48</v>
      </c>
      <c r="I552" s="3" t="s">
        <v>49</v>
      </c>
      <c r="J552" s="3" t="s">
        <v>2022</v>
      </c>
      <c r="K552" s="12" t="s">
        <v>67</v>
      </c>
    </row>
    <row r="553" spans="1:11" ht="13.5" thickBot="1" x14ac:dyDescent="0.25">
      <c r="A553" s="9"/>
      <c r="B553" s="2" t="s">
        <v>67</v>
      </c>
      <c r="C553" s="2" t="s">
        <v>586</v>
      </c>
      <c r="D553" s="2" t="s">
        <v>67</v>
      </c>
      <c r="E553" s="2" t="s">
        <v>2024</v>
      </c>
      <c r="F553" s="2" t="s">
        <v>67</v>
      </c>
      <c r="G553" s="2" t="s">
        <v>67</v>
      </c>
      <c r="H553" s="2" t="s">
        <v>40</v>
      </c>
      <c r="I553" s="2" t="s">
        <v>17</v>
      </c>
      <c r="J553" s="2" t="s">
        <v>67</v>
      </c>
      <c r="K553" s="10" t="s">
        <v>67</v>
      </c>
    </row>
    <row r="554" spans="1:11" ht="13.5" thickBot="1" x14ac:dyDescent="0.25">
      <c r="A554" s="11"/>
      <c r="B554" s="3" t="s">
        <v>2025</v>
      </c>
      <c r="C554" s="3" t="s">
        <v>586</v>
      </c>
      <c r="D554" s="3" t="s">
        <v>2026</v>
      </c>
      <c r="E554" s="3" t="s">
        <v>2027</v>
      </c>
      <c r="F554" s="3" t="s">
        <v>67</v>
      </c>
      <c r="G554" s="3" t="s">
        <v>2028</v>
      </c>
      <c r="H554" s="3" t="s">
        <v>40</v>
      </c>
      <c r="I554" s="3" t="s">
        <v>17</v>
      </c>
      <c r="J554" s="3" t="s">
        <v>2029</v>
      </c>
      <c r="K554" s="12"/>
    </row>
    <row r="555" spans="1:11" ht="13.5" thickBot="1" x14ac:dyDescent="0.25">
      <c r="A555" s="9"/>
      <c r="B555" s="2" t="s">
        <v>2030</v>
      </c>
      <c r="C555" s="2" t="s">
        <v>586</v>
      </c>
      <c r="D555" s="2" t="s">
        <v>2031</v>
      </c>
      <c r="E555" s="2" t="s">
        <v>2032</v>
      </c>
      <c r="F555" s="2" t="s">
        <v>2033</v>
      </c>
      <c r="G555" s="2" t="s">
        <v>2028</v>
      </c>
      <c r="H555" s="2" t="s">
        <v>40</v>
      </c>
      <c r="I555" s="2" t="s">
        <v>17</v>
      </c>
      <c r="J555" s="2" t="s">
        <v>2034</v>
      </c>
      <c r="K555" s="10"/>
    </row>
    <row r="556" spans="1:11" ht="13.5" thickBot="1" x14ac:dyDescent="0.25">
      <c r="A556" s="11"/>
      <c r="B556" s="3" t="s">
        <v>2035</v>
      </c>
      <c r="C556" s="3" t="s">
        <v>586</v>
      </c>
      <c r="D556" s="3" t="s">
        <v>2036</v>
      </c>
      <c r="E556" s="3" t="s">
        <v>2037</v>
      </c>
      <c r="F556" s="3" t="s">
        <v>634</v>
      </c>
      <c r="G556" s="3" t="s">
        <v>2038</v>
      </c>
      <c r="H556" s="3" t="s">
        <v>48</v>
      </c>
      <c r="I556" s="3" t="s">
        <v>49</v>
      </c>
      <c r="J556" s="3" t="s">
        <v>2039</v>
      </c>
      <c r="K556" s="12"/>
    </row>
    <row r="557" spans="1:11" ht="13.5" thickBot="1" x14ac:dyDescent="0.25">
      <c r="A557" s="9"/>
      <c r="B557" s="2" t="s">
        <v>2040</v>
      </c>
      <c r="C557" s="2" t="s">
        <v>586</v>
      </c>
      <c r="D557" s="2" t="s">
        <v>2041</v>
      </c>
      <c r="E557" s="2" t="s">
        <v>2042</v>
      </c>
      <c r="F557" s="2" t="s">
        <v>2043</v>
      </c>
      <c r="G557" s="2" t="s">
        <v>2044</v>
      </c>
      <c r="H557" s="2" t="s">
        <v>48</v>
      </c>
      <c r="I557" s="2" t="s">
        <v>49</v>
      </c>
      <c r="J557" s="2" t="s">
        <v>2045</v>
      </c>
      <c r="K557" s="10"/>
    </row>
    <row r="558" spans="1:11" ht="13.5" thickBot="1" x14ac:dyDescent="0.25">
      <c r="A558" s="11"/>
      <c r="B558" s="3" t="s">
        <v>2046</v>
      </c>
      <c r="C558" s="3" t="s">
        <v>586</v>
      </c>
      <c r="D558" s="3" t="s">
        <v>2041</v>
      </c>
      <c r="E558" s="3" t="s">
        <v>2047</v>
      </c>
      <c r="F558" s="3" t="s">
        <v>67</v>
      </c>
      <c r="G558" s="3" t="s">
        <v>67</v>
      </c>
      <c r="H558" s="3" t="s">
        <v>48</v>
      </c>
      <c r="I558" s="3" t="s">
        <v>49</v>
      </c>
      <c r="J558" s="3"/>
      <c r="K558" s="12"/>
    </row>
    <row r="559" spans="1:11" ht="13.5" thickBot="1" x14ac:dyDescent="0.25">
      <c r="A559" s="9"/>
      <c r="B559" s="2" t="s">
        <v>2048</v>
      </c>
      <c r="C559" s="2" t="s">
        <v>586</v>
      </c>
      <c r="D559" s="2" t="s">
        <v>2041</v>
      </c>
      <c r="E559" s="2" t="s">
        <v>2049</v>
      </c>
      <c r="F559" s="2" t="s">
        <v>2043</v>
      </c>
      <c r="G559" s="2" t="s">
        <v>2050</v>
      </c>
      <c r="H559" s="2" t="s">
        <v>48</v>
      </c>
      <c r="I559" s="2" t="s">
        <v>49</v>
      </c>
      <c r="J559" s="2" t="s">
        <v>2051</v>
      </c>
      <c r="K559" s="10"/>
    </row>
    <row r="560" spans="1:11" ht="13.5" thickBot="1" x14ac:dyDescent="0.25">
      <c r="A560" s="11"/>
      <c r="B560" s="3" t="s">
        <v>2052</v>
      </c>
      <c r="C560" s="3" t="s">
        <v>586</v>
      </c>
      <c r="D560" s="3" t="s">
        <v>2041</v>
      </c>
      <c r="E560" s="3" t="s">
        <v>2053</v>
      </c>
      <c r="F560" s="3" t="s">
        <v>67</v>
      </c>
      <c r="G560" s="3" t="s">
        <v>67</v>
      </c>
      <c r="H560" s="3" t="s">
        <v>48</v>
      </c>
      <c r="I560" s="3" t="s">
        <v>49</v>
      </c>
      <c r="J560" s="3"/>
      <c r="K560" s="12"/>
    </row>
    <row r="561" spans="1:11" ht="13.5" thickBot="1" x14ac:dyDescent="0.25">
      <c r="A561" s="9"/>
      <c r="B561" s="2" t="s">
        <v>2054</v>
      </c>
      <c r="C561" s="2" t="s">
        <v>586</v>
      </c>
      <c r="D561" s="2" t="s">
        <v>2055</v>
      </c>
      <c r="E561" s="2" t="s">
        <v>2056</v>
      </c>
      <c r="F561" s="2" t="s">
        <v>2057</v>
      </c>
      <c r="G561" s="2" t="s">
        <v>2058</v>
      </c>
      <c r="H561" s="2" t="s">
        <v>48</v>
      </c>
      <c r="I561" s="2" t="s">
        <v>49</v>
      </c>
      <c r="J561" s="2" t="s">
        <v>2059</v>
      </c>
      <c r="K561" s="10"/>
    </row>
    <row r="562" spans="1:11" ht="13.5" thickBot="1" x14ac:dyDescent="0.25">
      <c r="A562" s="11"/>
      <c r="B562" s="3" t="s">
        <v>2060</v>
      </c>
      <c r="C562" s="3" t="s">
        <v>586</v>
      </c>
      <c r="D562" s="3" t="s">
        <v>2061</v>
      </c>
      <c r="E562" s="3" t="s">
        <v>2062</v>
      </c>
      <c r="F562" s="3" t="s">
        <v>2063</v>
      </c>
      <c r="G562" s="3" t="s">
        <v>2028</v>
      </c>
      <c r="H562" s="3" t="s">
        <v>40</v>
      </c>
      <c r="I562" s="3" t="s">
        <v>17</v>
      </c>
      <c r="J562" s="3" t="s">
        <v>1414</v>
      </c>
      <c r="K562" s="12"/>
    </row>
    <row r="563" spans="1:11" ht="13.5" thickBot="1" x14ac:dyDescent="0.25">
      <c r="A563" s="9"/>
      <c r="B563" s="2" t="s">
        <v>2064</v>
      </c>
      <c r="C563" s="2" t="s">
        <v>586</v>
      </c>
      <c r="D563" s="2" t="s">
        <v>2065</v>
      </c>
      <c r="E563" s="2" t="s">
        <v>2066</v>
      </c>
      <c r="F563" s="2" t="s">
        <v>2067</v>
      </c>
      <c r="G563" s="2" t="s">
        <v>2068</v>
      </c>
      <c r="H563" s="2" t="s">
        <v>1090</v>
      </c>
      <c r="I563" s="2" t="s">
        <v>17</v>
      </c>
      <c r="J563" s="2" t="s">
        <v>2069</v>
      </c>
      <c r="K563" s="10"/>
    </row>
    <row r="564" spans="1:11" ht="13.5" thickBot="1" x14ac:dyDescent="0.25">
      <c r="A564" s="11"/>
      <c r="B564" s="3" t="s">
        <v>2070</v>
      </c>
      <c r="C564" s="3" t="s">
        <v>586</v>
      </c>
      <c r="D564" s="3" t="s">
        <v>2071</v>
      </c>
      <c r="E564" s="3" t="s">
        <v>2072</v>
      </c>
      <c r="F564" s="3" t="s">
        <v>2073</v>
      </c>
      <c r="G564" s="3" t="s">
        <v>2074</v>
      </c>
      <c r="H564" s="3" t="s">
        <v>2075</v>
      </c>
      <c r="I564" s="3" t="s">
        <v>93</v>
      </c>
      <c r="J564" s="3" t="s">
        <v>2076</v>
      </c>
      <c r="K564" s="12"/>
    </row>
    <row r="565" spans="1:11" ht="13.5" thickBot="1" x14ac:dyDescent="0.25">
      <c r="A565" s="9"/>
      <c r="B565" s="2" t="s">
        <v>2077</v>
      </c>
      <c r="C565" s="2" t="s">
        <v>586</v>
      </c>
      <c r="D565" s="2" t="s">
        <v>2078</v>
      </c>
      <c r="E565" s="2" t="s">
        <v>2079</v>
      </c>
      <c r="F565" s="2" t="s">
        <v>2080</v>
      </c>
      <c r="G565" s="2" t="s">
        <v>2081</v>
      </c>
      <c r="H565" s="2" t="s">
        <v>65</v>
      </c>
      <c r="I565" s="2" t="s">
        <v>49</v>
      </c>
      <c r="J565" s="2" t="s">
        <v>2082</v>
      </c>
      <c r="K565" s="10"/>
    </row>
    <row r="566" spans="1:11" ht="13.5" thickBot="1" x14ac:dyDescent="0.25">
      <c r="A566" s="11"/>
      <c r="B566" s="3" t="s">
        <v>2083</v>
      </c>
      <c r="C566" s="3" t="s">
        <v>586</v>
      </c>
      <c r="D566" s="3" t="s">
        <v>2078</v>
      </c>
      <c r="E566" s="3" t="s">
        <v>2084</v>
      </c>
      <c r="F566" s="3" t="s">
        <v>2080</v>
      </c>
      <c r="G566" s="3" t="s">
        <v>2085</v>
      </c>
      <c r="H566" s="3" t="s">
        <v>65</v>
      </c>
      <c r="I566" s="3" t="s">
        <v>49</v>
      </c>
      <c r="J566" s="3" t="s">
        <v>2086</v>
      </c>
      <c r="K566" s="12"/>
    </row>
    <row r="567" spans="1:11" ht="13.5" thickBot="1" x14ac:dyDescent="0.25">
      <c r="A567" s="9"/>
      <c r="B567" s="2" t="s">
        <v>2087</v>
      </c>
      <c r="C567" s="2" t="s">
        <v>586</v>
      </c>
      <c r="D567" s="2" t="s">
        <v>2088</v>
      </c>
      <c r="E567" s="2" t="s">
        <v>2089</v>
      </c>
      <c r="F567" s="2" t="s">
        <v>2090</v>
      </c>
      <c r="G567" s="2" t="s">
        <v>2091</v>
      </c>
      <c r="H567" s="2" t="s">
        <v>65</v>
      </c>
      <c r="I567" s="2" t="s">
        <v>49</v>
      </c>
      <c r="J567" s="2" t="s">
        <v>2092</v>
      </c>
      <c r="K567" s="10"/>
    </row>
    <row r="568" spans="1:11" ht="13.5" thickBot="1" x14ac:dyDescent="0.25">
      <c r="A568" s="11"/>
      <c r="B568" s="3" t="s">
        <v>2093</v>
      </c>
      <c r="C568" s="3" t="s">
        <v>586</v>
      </c>
      <c r="D568" s="3" t="s">
        <v>2094</v>
      </c>
      <c r="E568" s="3" t="s">
        <v>2095</v>
      </c>
      <c r="F568" s="3" t="s">
        <v>2096</v>
      </c>
      <c r="G568" s="3" t="s">
        <v>2097</v>
      </c>
      <c r="H568" s="3" t="s">
        <v>65</v>
      </c>
      <c r="I568" s="3" t="s">
        <v>49</v>
      </c>
      <c r="J568" s="3" t="s">
        <v>2098</v>
      </c>
      <c r="K568" s="12"/>
    </row>
    <row r="569" spans="1:11" ht="13.5" thickBot="1" x14ac:dyDescent="0.25">
      <c r="A569" s="9"/>
      <c r="B569" s="2" t="s">
        <v>2099</v>
      </c>
      <c r="C569" s="2" t="s">
        <v>586</v>
      </c>
      <c r="D569" s="2" t="s">
        <v>2100</v>
      </c>
      <c r="E569" s="2" t="s">
        <v>2101</v>
      </c>
      <c r="F569" s="2" t="s">
        <v>2102</v>
      </c>
      <c r="G569" s="2" t="s">
        <v>2103</v>
      </c>
      <c r="H569" s="2" t="s">
        <v>2104</v>
      </c>
      <c r="I569" s="2" t="s">
        <v>114</v>
      </c>
      <c r="J569" s="2">
        <f>-22.9 -47.1</f>
        <v>-70</v>
      </c>
      <c r="K569" s="10"/>
    </row>
    <row r="570" spans="1:11" ht="13.5" thickBot="1" x14ac:dyDescent="0.25">
      <c r="A570" s="11"/>
      <c r="B570" s="3" t="s">
        <v>2105</v>
      </c>
      <c r="C570" s="3" t="s">
        <v>586</v>
      </c>
      <c r="D570" s="3" t="s">
        <v>2106</v>
      </c>
      <c r="E570" s="3" t="s">
        <v>2107</v>
      </c>
      <c r="F570" s="3" t="s">
        <v>2108</v>
      </c>
      <c r="G570" s="3" t="s">
        <v>2109</v>
      </c>
      <c r="H570" s="3" t="s">
        <v>2104</v>
      </c>
      <c r="I570" s="3" t="s">
        <v>114</v>
      </c>
      <c r="J570" s="3">
        <f>-15.783 -47.917</f>
        <v>-63.7</v>
      </c>
      <c r="K570" s="12" t="s">
        <v>115</v>
      </c>
    </row>
    <row r="571" spans="1:11" ht="13.5" thickBot="1" x14ac:dyDescent="0.25">
      <c r="A571" s="9"/>
      <c r="B571" s="2" t="s">
        <v>2110</v>
      </c>
      <c r="C571" s="2" t="s">
        <v>586</v>
      </c>
      <c r="D571" s="2" t="s">
        <v>2106</v>
      </c>
      <c r="E571" s="2" t="s">
        <v>2111</v>
      </c>
      <c r="F571" s="2" t="s">
        <v>2108</v>
      </c>
      <c r="G571" s="2" t="s">
        <v>2109</v>
      </c>
      <c r="H571" s="2" t="s">
        <v>2104</v>
      </c>
      <c r="I571" s="2" t="s">
        <v>114</v>
      </c>
      <c r="J571" s="2">
        <f>-15.783 -47.917</f>
        <v>-63.7</v>
      </c>
      <c r="K571" s="10"/>
    </row>
    <row r="572" spans="1:11" ht="13.5" thickBot="1" x14ac:dyDescent="0.25">
      <c r="A572" s="11"/>
      <c r="B572" s="3" t="s">
        <v>2112</v>
      </c>
      <c r="C572" s="3" t="s">
        <v>586</v>
      </c>
      <c r="D572" s="3" t="s">
        <v>2113</v>
      </c>
      <c r="E572" s="3" t="s">
        <v>2114</v>
      </c>
      <c r="F572" s="3" t="s">
        <v>2115</v>
      </c>
      <c r="G572" s="3" t="s">
        <v>2116</v>
      </c>
      <c r="H572" s="3" t="s">
        <v>2104</v>
      </c>
      <c r="I572" s="3" t="s">
        <v>114</v>
      </c>
      <c r="J572" s="3">
        <f>-23.55 -46.63</f>
        <v>-70.180000000000007</v>
      </c>
      <c r="K572" s="12"/>
    </row>
    <row r="573" spans="1:11" ht="13.5" thickBot="1" x14ac:dyDescent="0.25">
      <c r="A573" s="9"/>
      <c r="B573" s="2" t="s">
        <v>2117</v>
      </c>
      <c r="C573" s="2" t="s">
        <v>586</v>
      </c>
      <c r="D573" s="2" t="s">
        <v>2113</v>
      </c>
      <c r="E573" s="2" t="s">
        <v>2114</v>
      </c>
      <c r="F573" s="2" t="s">
        <v>2118</v>
      </c>
      <c r="G573" s="2" t="s">
        <v>2119</v>
      </c>
      <c r="H573" s="2" t="s">
        <v>2104</v>
      </c>
      <c r="I573" s="2" t="s">
        <v>114</v>
      </c>
      <c r="J573" s="2">
        <f>-23.55 -46.63</f>
        <v>-70.180000000000007</v>
      </c>
      <c r="K573" s="10" t="s">
        <v>115</v>
      </c>
    </row>
    <row r="574" spans="1:11" ht="13.5" thickBot="1" x14ac:dyDescent="0.25">
      <c r="A574" s="11"/>
      <c r="B574" s="3" t="s">
        <v>2120</v>
      </c>
      <c r="C574" s="3" t="s">
        <v>586</v>
      </c>
      <c r="D574" s="3" t="s">
        <v>2113</v>
      </c>
      <c r="E574" s="3" t="s">
        <v>2121</v>
      </c>
      <c r="F574" s="3" t="s">
        <v>2118</v>
      </c>
      <c r="G574" s="3" t="s">
        <v>2116</v>
      </c>
      <c r="H574" s="3" t="s">
        <v>2104</v>
      </c>
      <c r="I574" s="3" t="s">
        <v>114</v>
      </c>
      <c r="J574" s="3">
        <f>-15.783 -47.917</f>
        <v>-63.7</v>
      </c>
      <c r="K574" s="12" t="s">
        <v>115</v>
      </c>
    </row>
    <row r="575" spans="1:11" ht="13.5" thickBot="1" x14ac:dyDescent="0.25">
      <c r="A575" s="9"/>
      <c r="B575" s="2" t="s">
        <v>2122</v>
      </c>
      <c r="C575" s="2" t="s">
        <v>586</v>
      </c>
      <c r="D575" s="2" t="s">
        <v>2113</v>
      </c>
      <c r="E575" s="2" t="s">
        <v>2123</v>
      </c>
      <c r="F575" s="2" t="s">
        <v>2124</v>
      </c>
      <c r="G575" s="2" t="s">
        <v>2116</v>
      </c>
      <c r="H575" s="2" t="s">
        <v>2104</v>
      </c>
      <c r="I575" s="2" t="s">
        <v>114</v>
      </c>
      <c r="J575" s="2">
        <f>-23.55 -46.63</f>
        <v>-70.180000000000007</v>
      </c>
      <c r="K575" s="10"/>
    </row>
    <row r="576" spans="1:11" ht="13.5" thickBot="1" x14ac:dyDescent="0.25">
      <c r="A576" s="11"/>
      <c r="B576" s="3" t="s">
        <v>2125</v>
      </c>
      <c r="C576" s="3" t="s">
        <v>586</v>
      </c>
      <c r="D576" s="3" t="s">
        <v>2106</v>
      </c>
      <c r="E576" s="3" t="s">
        <v>2126</v>
      </c>
      <c r="F576" s="3" t="s">
        <v>2127</v>
      </c>
      <c r="G576" s="3" t="s">
        <v>2116</v>
      </c>
      <c r="H576" s="3" t="s">
        <v>2104</v>
      </c>
      <c r="I576" s="3" t="s">
        <v>114</v>
      </c>
      <c r="J576" s="3">
        <f>-22 -46</f>
        <v>-68</v>
      </c>
      <c r="K576" s="12" t="s">
        <v>115</v>
      </c>
    </row>
    <row r="577" spans="1:11" ht="13.5" thickBot="1" x14ac:dyDescent="0.25">
      <c r="A577" s="9"/>
      <c r="B577" s="2" t="s">
        <v>2128</v>
      </c>
      <c r="C577" s="2" t="s">
        <v>586</v>
      </c>
      <c r="D577" s="2" t="s">
        <v>2129</v>
      </c>
      <c r="E577" s="2" t="s">
        <v>2130</v>
      </c>
      <c r="F577" s="2" t="s">
        <v>2108</v>
      </c>
      <c r="G577" s="2" t="s">
        <v>2109</v>
      </c>
      <c r="H577" s="2" t="s">
        <v>2104</v>
      </c>
      <c r="I577" s="2" t="s">
        <v>114</v>
      </c>
      <c r="J577" s="2">
        <f>-15.783 -47.917</f>
        <v>-63.7</v>
      </c>
      <c r="K577" s="10"/>
    </row>
    <row r="578" spans="1:11" ht="13.5" thickBot="1" x14ac:dyDescent="0.25">
      <c r="A578" s="11"/>
      <c r="B578" s="3" t="s">
        <v>2131</v>
      </c>
      <c r="C578" s="3" t="s">
        <v>586</v>
      </c>
      <c r="D578" s="3" t="s">
        <v>2106</v>
      </c>
      <c r="E578" s="3" t="s">
        <v>2132</v>
      </c>
      <c r="F578" s="3" t="s">
        <v>2127</v>
      </c>
      <c r="G578" s="3" t="s">
        <v>2116</v>
      </c>
      <c r="H578" s="3" t="s">
        <v>2104</v>
      </c>
      <c r="I578" s="3" t="s">
        <v>114</v>
      </c>
      <c r="J578" s="3">
        <f>-23.55 -46.63</f>
        <v>-70.180000000000007</v>
      </c>
      <c r="K578" s="12" t="s">
        <v>115</v>
      </c>
    </row>
    <row r="579" spans="1:11" ht="13.5" thickBot="1" x14ac:dyDescent="0.25">
      <c r="A579" s="9"/>
      <c r="B579" s="2" t="s">
        <v>2131</v>
      </c>
      <c r="C579" s="2" t="s">
        <v>586</v>
      </c>
      <c r="D579" s="2" t="s">
        <v>2106</v>
      </c>
      <c r="E579" s="2" t="s">
        <v>2132</v>
      </c>
      <c r="F579" s="2" t="s">
        <v>2127</v>
      </c>
      <c r="G579" s="2" t="s">
        <v>2116</v>
      </c>
      <c r="H579" s="2" t="s">
        <v>2104</v>
      </c>
      <c r="I579" s="2" t="s">
        <v>114</v>
      </c>
      <c r="J579" s="2">
        <f>-23.55 -46.63</f>
        <v>-70.180000000000007</v>
      </c>
      <c r="K579" s="10" t="s">
        <v>67</v>
      </c>
    </row>
    <row r="580" spans="1:11" ht="13.5" thickBot="1" x14ac:dyDescent="0.25">
      <c r="A580" s="11"/>
      <c r="B580" s="3" t="s">
        <v>2133</v>
      </c>
      <c r="C580" s="3" t="s">
        <v>586</v>
      </c>
      <c r="D580" s="3" t="s">
        <v>2106</v>
      </c>
      <c r="E580" s="3" t="s">
        <v>2132</v>
      </c>
      <c r="F580" s="3" t="s">
        <v>2127</v>
      </c>
      <c r="G580" s="3" t="s">
        <v>2116</v>
      </c>
      <c r="H580" s="3" t="s">
        <v>2104</v>
      </c>
      <c r="I580" s="3" t="s">
        <v>114</v>
      </c>
      <c r="J580" s="3">
        <f>-23.55 -46.63</f>
        <v>-70.180000000000007</v>
      </c>
      <c r="K580" s="12"/>
    </row>
    <row r="581" spans="1:11" ht="13.5" thickBot="1" x14ac:dyDescent="0.25">
      <c r="A581" s="9"/>
      <c r="B581" s="2" t="s">
        <v>2134</v>
      </c>
      <c r="C581" s="2" t="s">
        <v>586</v>
      </c>
      <c r="D581" s="2" t="s">
        <v>2106</v>
      </c>
      <c r="E581" s="2" t="s">
        <v>2132</v>
      </c>
      <c r="F581" s="2" t="s">
        <v>2127</v>
      </c>
      <c r="G581" s="2" t="s">
        <v>2116</v>
      </c>
      <c r="H581" s="2" t="s">
        <v>2104</v>
      </c>
      <c r="I581" s="2" t="s">
        <v>114</v>
      </c>
      <c r="J581" s="2">
        <f>-22 -46</f>
        <v>-68</v>
      </c>
      <c r="K581" s="10"/>
    </row>
    <row r="582" spans="1:11" ht="13.5" thickBot="1" x14ac:dyDescent="0.25">
      <c r="A582" s="11"/>
      <c r="B582" s="3" t="s">
        <v>2135</v>
      </c>
      <c r="C582" s="3" t="s">
        <v>586</v>
      </c>
      <c r="D582" s="3" t="s">
        <v>2135</v>
      </c>
      <c r="E582" s="3" t="s">
        <v>2136</v>
      </c>
      <c r="F582" s="3" t="s">
        <v>2137</v>
      </c>
      <c r="G582" s="3" t="s">
        <v>437</v>
      </c>
      <c r="H582" s="3" t="s">
        <v>438</v>
      </c>
      <c r="I582" s="3" t="s">
        <v>33</v>
      </c>
      <c r="J582" s="3" t="s">
        <v>2138</v>
      </c>
      <c r="K582" s="12"/>
    </row>
    <row r="583" spans="1:11" ht="13.5" thickBot="1" x14ac:dyDescent="0.25">
      <c r="A583" s="9"/>
      <c r="B583" s="2" t="s">
        <v>2135</v>
      </c>
      <c r="C583" s="2" t="s">
        <v>586</v>
      </c>
      <c r="D583" s="2" t="s">
        <v>2135</v>
      </c>
      <c r="E583" s="2" t="s">
        <v>2139</v>
      </c>
      <c r="F583" s="2" t="s">
        <v>2137</v>
      </c>
      <c r="G583" s="2" t="s">
        <v>437</v>
      </c>
      <c r="H583" s="2" t="s">
        <v>438</v>
      </c>
      <c r="I583" s="2" t="s">
        <v>33</v>
      </c>
      <c r="J583" s="2" t="s">
        <v>2138</v>
      </c>
      <c r="K583" s="10"/>
    </row>
    <row r="584" spans="1:11" ht="13.5" thickBot="1" x14ac:dyDescent="0.25">
      <c r="A584" s="11"/>
      <c r="B584" s="3" t="s">
        <v>2135</v>
      </c>
      <c r="C584" s="3" t="s">
        <v>586</v>
      </c>
      <c r="D584" s="3" t="s">
        <v>2135</v>
      </c>
      <c r="E584" s="3" t="s">
        <v>2140</v>
      </c>
      <c r="F584" s="3" t="s">
        <v>2137</v>
      </c>
      <c r="G584" s="3" t="s">
        <v>437</v>
      </c>
      <c r="H584" s="3" t="s">
        <v>438</v>
      </c>
      <c r="I584" s="3" t="s">
        <v>33</v>
      </c>
      <c r="J584" s="3" t="s">
        <v>2138</v>
      </c>
      <c r="K584" s="12"/>
    </row>
    <row r="585" spans="1:11" ht="13.5" thickBot="1" x14ac:dyDescent="0.25">
      <c r="A585" s="9"/>
      <c r="B585" s="2" t="s">
        <v>67</v>
      </c>
      <c r="C585" s="2" t="s">
        <v>586</v>
      </c>
      <c r="D585" s="2" t="s">
        <v>67</v>
      </c>
      <c r="E585" s="2" t="s">
        <v>2141</v>
      </c>
      <c r="F585" s="2" t="s">
        <v>67</v>
      </c>
      <c r="G585" s="2" t="s">
        <v>67</v>
      </c>
      <c r="H585" s="2" t="s">
        <v>48</v>
      </c>
      <c r="I585" s="2" t="s">
        <v>49</v>
      </c>
      <c r="J585" s="2" t="s">
        <v>67</v>
      </c>
      <c r="K585" s="10"/>
    </row>
    <row r="586" spans="1:11" ht="13.5" thickBot="1" x14ac:dyDescent="0.25">
      <c r="A586" s="11"/>
      <c r="B586" s="3" t="s">
        <v>2142</v>
      </c>
      <c r="C586" s="3" t="s">
        <v>586</v>
      </c>
      <c r="D586" s="3" t="s">
        <v>2143</v>
      </c>
      <c r="E586" s="3" t="s">
        <v>2144</v>
      </c>
      <c r="F586" s="3" t="s">
        <v>2145</v>
      </c>
      <c r="G586" s="3" t="s">
        <v>2146</v>
      </c>
      <c r="H586" s="3" t="s">
        <v>48</v>
      </c>
      <c r="I586" s="3" t="s">
        <v>49</v>
      </c>
      <c r="J586" s="3" t="s">
        <v>2147</v>
      </c>
      <c r="K586" s="12" t="s">
        <v>67</v>
      </c>
    </row>
    <row r="587" spans="1:11" ht="13.5" thickBot="1" x14ac:dyDescent="0.25">
      <c r="A587" s="9"/>
      <c r="B587" s="2" t="s">
        <v>2148</v>
      </c>
      <c r="C587" s="2" t="s">
        <v>586</v>
      </c>
      <c r="D587" s="2" t="s">
        <v>2149</v>
      </c>
      <c r="E587" s="2" t="s">
        <v>2150</v>
      </c>
      <c r="F587" s="2" t="s">
        <v>2151</v>
      </c>
      <c r="G587" s="2" t="s">
        <v>2152</v>
      </c>
      <c r="H587" s="2" t="s">
        <v>184</v>
      </c>
      <c r="I587" s="2" t="s">
        <v>58</v>
      </c>
      <c r="J587" s="2" t="s">
        <v>2153</v>
      </c>
      <c r="K587" s="10" t="s">
        <v>67</v>
      </c>
    </row>
    <row r="588" spans="1:11" ht="13.5" thickBot="1" x14ac:dyDescent="0.25">
      <c r="A588" s="11"/>
      <c r="B588" s="3" t="s">
        <v>2148</v>
      </c>
      <c r="C588" s="3" t="s">
        <v>586</v>
      </c>
      <c r="D588" s="3" t="s">
        <v>2149</v>
      </c>
      <c r="E588" s="3" t="s">
        <v>2150</v>
      </c>
      <c r="F588" s="3" t="s">
        <v>2151</v>
      </c>
      <c r="G588" s="3" t="s">
        <v>2152</v>
      </c>
      <c r="H588" s="3" t="s">
        <v>184</v>
      </c>
      <c r="I588" s="3" t="s">
        <v>58</v>
      </c>
      <c r="J588" s="3" t="s">
        <v>2153</v>
      </c>
      <c r="K588" s="12" t="s">
        <v>42</v>
      </c>
    </row>
    <row r="589" spans="1:11" ht="13.5" thickBot="1" x14ac:dyDescent="0.25">
      <c r="A589" s="9"/>
      <c r="B589" s="2" t="s">
        <v>2149</v>
      </c>
      <c r="C589" s="2" t="s">
        <v>586</v>
      </c>
      <c r="D589" s="2" t="s">
        <v>2149</v>
      </c>
      <c r="E589" s="2" t="s">
        <v>2154</v>
      </c>
      <c r="F589" s="2" t="s">
        <v>2151</v>
      </c>
      <c r="G589" s="2" t="s">
        <v>2155</v>
      </c>
      <c r="H589" s="2" t="s">
        <v>184</v>
      </c>
      <c r="I589" s="2" t="s">
        <v>58</v>
      </c>
      <c r="J589" s="2" t="s">
        <v>2156</v>
      </c>
      <c r="K589" s="10" t="s">
        <v>42</v>
      </c>
    </row>
    <row r="590" spans="1:11" ht="13.5" thickBot="1" x14ac:dyDescent="0.25">
      <c r="A590" s="11"/>
      <c r="B590" s="3" t="s">
        <v>2157</v>
      </c>
      <c r="C590" s="3" t="s">
        <v>586</v>
      </c>
      <c r="D590" s="3" t="s">
        <v>2158</v>
      </c>
      <c r="E590" s="3" t="s">
        <v>2159</v>
      </c>
      <c r="F590" s="3" t="s">
        <v>2160</v>
      </c>
      <c r="G590" s="3" t="s">
        <v>2161</v>
      </c>
      <c r="H590" s="3" t="s">
        <v>2162</v>
      </c>
      <c r="I590" s="3" t="s">
        <v>171</v>
      </c>
      <c r="J590" s="3" t="s">
        <v>2163</v>
      </c>
      <c r="K590" s="12"/>
    </row>
    <row r="591" spans="1:11" ht="13.5" thickBot="1" x14ac:dyDescent="0.25">
      <c r="A591" s="9"/>
      <c r="B591" s="2" t="s">
        <v>2164</v>
      </c>
      <c r="C591" s="2" t="s">
        <v>586</v>
      </c>
      <c r="D591" s="2" t="s">
        <v>2165</v>
      </c>
      <c r="E591" s="2" t="s">
        <v>2166</v>
      </c>
      <c r="F591" s="2" t="s">
        <v>2167</v>
      </c>
      <c r="G591" s="2" t="s">
        <v>2168</v>
      </c>
      <c r="H591" s="2" t="s">
        <v>230</v>
      </c>
      <c r="I591" s="2" t="s">
        <v>230</v>
      </c>
      <c r="J591" s="2" t="s">
        <v>2169</v>
      </c>
      <c r="K591" s="10"/>
    </row>
    <row r="592" spans="1:11" ht="13.5" thickBot="1" x14ac:dyDescent="0.25">
      <c r="A592" s="11"/>
      <c r="B592" s="3" t="s">
        <v>978</v>
      </c>
      <c r="C592" s="3" t="s">
        <v>586</v>
      </c>
      <c r="D592" s="3" t="s">
        <v>972</v>
      </c>
      <c r="E592" s="3" t="s">
        <v>2170</v>
      </c>
      <c r="F592" s="3" t="s">
        <v>2171</v>
      </c>
      <c r="G592" s="3" t="s">
        <v>975</v>
      </c>
      <c r="H592" s="3" t="s">
        <v>976</v>
      </c>
      <c r="I592" s="3" t="s">
        <v>17</v>
      </c>
      <c r="J592" s="3" t="s">
        <v>2172</v>
      </c>
      <c r="K592" s="12" t="s">
        <v>19</v>
      </c>
    </row>
    <row r="593" spans="1:11" ht="13.5" thickBot="1" x14ac:dyDescent="0.25">
      <c r="A593" s="9"/>
      <c r="B593" s="2" t="s">
        <v>2173</v>
      </c>
      <c r="C593" s="2" t="s">
        <v>586</v>
      </c>
      <c r="D593" s="2" t="s">
        <v>2174</v>
      </c>
      <c r="E593" s="2" t="s">
        <v>2175</v>
      </c>
      <c r="F593" s="2" t="s">
        <v>2176</v>
      </c>
      <c r="G593" s="2" t="s">
        <v>1052</v>
      </c>
      <c r="H593" s="2" t="s">
        <v>1053</v>
      </c>
      <c r="I593" s="2" t="s">
        <v>17</v>
      </c>
      <c r="J593" s="2" t="s">
        <v>2177</v>
      </c>
      <c r="K593" s="10"/>
    </row>
    <row r="594" spans="1:11" ht="13.5" thickBot="1" x14ac:dyDescent="0.25">
      <c r="A594" s="11"/>
      <c r="B594" s="3" t="s">
        <v>2178</v>
      </c>
      <c r="C594" s="3" t="s">
        <v>586</v>
      </c>
      <c r="D594" s="3" t="s">
        <v>2174</v>
      </c>
      <c r="E594" s="3" t="s">
        <v>2179</v>
      </c>
      <c r="F594" s="3" t="s">
        <v>67</v>
      </c>
      <c r="G594" s="3" t="s">
        <v>1052</v>
      </c>
      <c r="H594" s="3" t="s">
        <v>1053</v>
      </c>
      <c r="I594" s="3" t="s">
        <v>17</v>
      </c>
      <c r="J594" s="3" t="s">
        <v>2177</v>
      </c>
      <c r="K594" s="12" t="s">
        <v>67</v>
      </c>
    </row>
    <row r="595" spans="1:11" ht="13.5" thickBot="1" x14ac:dyDescent="0.25">
      <c r="A595" s="9"/>
      <c r="B595" s="2" t="s">
        <v>2180</v>
      </c>
      <c r="C595" s="2" t="s">
        <v>586</v>
      </c>
      <c r="D595" s="2" t="s">
        <v>2174</v>
      </c>
      <c r="E595" s="2" t="s">
        <v>2179</v>
      </c>
      <c r="F595" s="2" t="s">
        <v>67</v>
      </c>
      <c r="G595" s="2" t="s">
        <v>1052</v>
      </c>
      <c r="H595" s="2" t="s">
        <v>1053</v>
      </c>
      <c r="I595" s="2" t="s">
        <v>17</v>
      </c>
      <c r="J595" s="2" t="s">
        <v>2177</v>
      </c>
      <c r="K595" s="10" t="s">
        <v>67</v>
      </c>
    </row>
    <row r="596" spans="1:11" ht="13.5" thickBot="1" x14ac:dyDescent="0.25">
      <c r="A596" s="11"/>
      <c r="B596" s="3" t="s">
        <v>2181</v>
      </c>
      <c r="C596" s="3" t="s">
        <v>586</v>
      </c>
      <c r="D596" s="3" t="s">
        <v>2174</v>
      </c>
      <c r="E596" s="3" t="s">
        <v>2179</v>
      </c>
      <c r="F596" s="3" t="s">
        <v>67</v>
      </c>
      <c r="G596" s="3" t="s">
        <v>67</v>
      </c>
      <c r="H596" s="3" t="s">
        <v>1053</v>
      </c>
      <c r="I596" s="3" t="s">
        <v>17</v>
      </c>
      <c r="J596" s="3" t="s">
        <v>67</v>
      </c>
      <c r="K596" s="12" t="s">
        <v>67</v>
      </c>
    </row>
    <row r="597" spans="1:11" ht="13.5" thickBot="1" x14ac:dyDescent="0.25">
      <c r="A597" s="9"/>
      <c r="B597" s="2" t="s">
        <v>2182</v>
      </c>
      <c r="C597" s="2" t="s">
        <v>586</v>
      </c>
      <c r="D597" s="2" t="s">
        <v>2003</v>
      </c>
      <c r="E597" s="2" t="s">
        <v>2183</v>
      </c>
      <c r="F597" s="2" t="s">
        <v>2005</v>
      </c>
      <c r="G597" s="2" t="s">
        <v>2006</v>
      </c>
      <c r="H597" s="2" t="s">
        <v>48</v>
      </c>
      <c r="I597" s="2" t="s">
        <v>49</v>
      </c>
      <c r="J597" s="2" t="s">
        <v>2007</v>
      </c>
      <c r="K597" s="10"/>
    </row>
    <row r="598" spans="1:11" ht="13.5" thickBot="1" x14ac:dyDescent="0.25">
      <c r="A598" s="11"/>
      <c r="B598" s="3" t="s">
        <v>2184</v>
      </c>
      <c r="C598" s="3" t="s">
        <v>586</v>
      </c>
      <c r="D598" s="3" t="s">
        <v>2185</v>
      </c>
      <c r="E598" s="3" t="s">
        <v>2186</v>
      </c>
      <c r="F598" s="3" t="s">
        <v>2187</v>
      </c>
      <c r="G598" s="3" t="s">
        <v>1573</v>
      </c>
      <c r="H598" s="3" t="s">
        <v>48</v>
      </c>
      <c r="I598" s="3" t="s">
        <v>49</v>
      </c>
      <c r="J598" s="3" t="s">
        <v>2188</v>
      </c>
      <c r="K598" s="12"/>
    </row>
    <row r="599" spans="1:11" ht="13.5" thickBot="1" x14ac:dyDescent="0.25">
      <c r="A599" s="9"/>
      <c r="B599" s="2" t="s">
        <v>2189</v>
      </c>
      <c r="C599" s="2" t="s">
        <v>586</v>
      </c>
      <c r="D599" s="2" t="s">
        <v>2190</v>
      </c>
      <c r="E599" s="2" t="s">
        <v>2191</v>
      </c>
      <c r="F599" s="2" t="s">
        <v>2192</v>
      </c>
      <c r="G599" s="2" t="s">
        <v>1835</v>
      </c>
      <c r="H599" s="2" t="s">
        <v>1830</v>
      </c>
      <c r="I599" s="2" t="s">
        <v>200</v>
      </c>
      <c r="J599" s="2" t="s">
        <v>2193</v>
      </c>
      <c r="K599" s="10" t="s">
        <v>246</v>
      </c>
    </row>
    <row r="600" spans="1:11" ht="13.5" thickBot="1" x14ac:dyDescent="0.25">
      <c r="A600" s="11"/>
      <c r="B600" s="3" t="s">
        <v>2189</v>
      </c>
      <c r="C600" s="3" t="s">
        <v>586</v>
      </c>
      <c r="D600" s="3" t="s">
        <v>2190</v>
      </c>
      <c r="E600" s="3" t="s">
        <v>2191</v>
      </c>
      <c r="F600" s="3" t="s">
        <v>2192</v>
      </c>
      <c r="G600" s="3" t="s">
        <v>1835</v>
      </c>
      <c r="H600" s="3" t="s">
        <v>1830</v>
      </c>
      <c r="I600" s="3" t="s">
        <v>200</v>
      </c>
      <c r="J600" s="3" t="s">
        <v>2193</v>
      </c>
      <c r="K600" s="12" t="s">
        <v>260</v>
      </c>
    </row>
    <row r="601" spans="1:11" ht="13.5" thickBot="1" x14ac:dyDescent="0.25">
      <c r="A601" s="9"/>
      <c r="B601" s="2" t="s">
        <v>2194</v>
      </c>
      <c r="C601" s="2" t="s">
        <v>586</v>
      </c>
      <c r="D601" s="2" t="s">
        <v>2190</v>
      </c>
      <c r="E601" s="2" t="s">
        <v>2195</v>
      </c>
      <c r="F601" s="2" t="s">
        <v>1828</v>
      </c>
      <c r="G601" s="2" t="s">
        <v>1835</v>
      </c>
      <c r="H601" s="2" t="s">
        <v>1830</v>
      </c>
      <c r="I601" s="2" t="s">
        <v>200</v>
      </c>
      <c r="J601" s="2" t="s">
        <v>2193</v>
      </c>
      <c r="K601" s="10" t="s">
        <v>246</v>
      </c>
    </row>
    <row r="602" spans="1:11" ht="13.5" thickBot="1" x14ac:dyDescent="0.25">
      <c r="A602" s="11"/>
      <c r="B602" s="3" t="s">
        <v>2194</v>
      </c>
      <c r="C602" s="3" t="s">
        <v>586</v>
      </c>
      <c r="D602" s="3" t="s">
        <v>2190</v>
      </c>
      <c r="E602" s="3" t="s">
        <v>2195</v>
      </c>
      <c r="F602" s="3" t="s">
        <v>1828</v>
      </c>
      <c r="G602" s="3" t="s">
        <v>1835</v>
      </c>
      <c r="H602" s="3" t="s">
        <v>1830</v>
      </c>
      <c r="I602" s="3" t="s">
        <v>200</v>
      </c>
      <c r="J602" s="3" t="s">
        <v>2193</v>
      </c>
      <c r="K602" s="12" t="s">
        <v>260</v>
      </c>
    </row>
    <row r="603" spans="1:11" ht="13.5" thickBot="1" x14ac:dyDescent="0.25">
      <c r="A603" s="9"/>
      <c r="B603" s="2" t="s">
        <v>2196</v>
      </c>
      <c r="C603" s="2" t="s">
        <v>586</v>
      </c>
      <c r="D603" s="2" t="s">
        <v>2197</v>
      </c>
      <c r="E603" s="2" t="s">
        <v>2198</v>
      </c>
      <c r="F603" s="2" t="s">
        <v>2199</v>
      </c>
      <c r="G603" s="2" t="s">
        <v>2200</v>
      </c>
      <c r="H603" s="2" t="s">
        <v>2201</v>
      </c>
      <c r="I603" s="2" t="s">
        <v>114</v>
      </c>
      <c r="J603" s="2">
        <f>-33.4 -70.667</f>
        <v>-104.06700000000001</v>
      </c>
      <c r="K603" s="10"/>
    </row>
    <row r="604" spans="1:11" ht="13.5" thickBot="1" x14ac:dyDescent="0.25">
      <c r="A604" s="11"/>
      <c r="B604" s="3" t="s">
        <v>2202</v>
      </c>
      <c r="C604" s="3" t="s">
        <v>586</v>
      </c>
      <c r="D604" s="3" t="s">
        <v>2203</v>
      </c>
      <c r="E604" s="3" t="s">
        <v>2204</v>
      </c>
      <c r="F604" s="3" t="s">
        <v>2205</v>
      </c>
      <c r="G604" s="3" t="s">
        <v>2206</v>
      </c>
      <c r="H604" s="3" t="s">
        <v>48</v>
      </c>
      <c r="I604" s="3" t="s">
        <v>49</v>
      </c>
      <c r="J604" s="3" t="s">
        <v>2207</v>
      </c>
      <c r="K604" s="12"/>
    </row>
    <row r="605" spans="1:11" ht="13.5" thickBot="1" x14ac:dyDescent="0.25">
      <c r="A605" s="9"/>
      <c r="B605" s="2" t="s">
        <v>2208</v>
      </c>
      <c r="C605" s="2" t="s">
        <v>586</v>
      </c>
      <c r="D605" s="2" t="s">
        <v>2209</v>
      </c>
      <c r="E605" s="2" t="s">
        <v>2210</v>
      </c>
      <c r="F605" s="2" t="s">
        <v>2211</v>
      </c>
      <c r="G605" s="2" t="s">
        <v>1829</v>
      </c>
      <c r="H605" s="2" t="s">
        <v>1830</v>
      </c>
      <c r="I605" s="2" t="s">
        <v>200</v>
      </c>
      <c r="J605" s="2" t="s">
        <v>2212</v>
      </c>
      <c r="K605" s="10" t="s">
        <v>260</v>
      </c>
    </row>
    <row r="606" spans="1:11" ht="13.5" thickBot="1" x14ac:dyDescent="0.25">
      <c r="A606" s="11"/>
      <c r="B606" s="3" t="s">
        <v>2208</v>
      </c>
      <c r="C606" s="3" t="s">
        <v>586</v>
      </c>
      <c r="D606" s="3" t="s">
        <v>2209</v>
      </c>
      <c r="E606" s="3" t="s">
        <v>2210</v>
      </c>
      <c r="F606" s="3" t="s">
        <v>2211</v>
      </c>
      <c r="G606" s="3" t="s">
        <v>1829</v>
      </c>
      <c r="H606" s="3" t="s">
        <v>1830</v>
      </c>
      <c r="I606" s="3" t="s">
        <v>200</v>
      </c>
      <c r="J606" s="3" t="s">
        <v>2212</v>
      </c>
      <c r="K606" s="12" t="s">
        <v>246</v>
      </c>
    </row>
    <row r="607" spans="1:11" ht="13.5" thickBot="1" x14ac:dyDescent="0.25">
      <c r="A607" s="9"/>
      <c r="B607" s="2" t="s">
        <v>2213</v>
      </c>
      <c r="C607" s="2" t="s">
        <v>586</v>
      </c>
      <c r="D607" s="2" t="s">
        <v>2214</v>
      </c>
      <c r="E607" s="2" t="s">
        <v>2215</v>
      </c>
      <c r="F607" s="2" t="s">
        <v>2216</v>
      </c>
      <c r="G607" s="2" t="s">
        <v>2028</v>
      </c>
      <c r="H607" s="2" t="s">
        <v>40</v>
      </c>
      <c r="I607" s="2" t="s">
        <v>17</v>
      </c>
      <c r="J607" s="2" t="s">
        <v>1414</v>
      </c>
      <c r="K607" s="10"/>
    </row>
    <row r="608" spans="1:11" ht="13.5" thickBot="1" x14ac:dyDescent="0.25">
      <c r="A608" s="11"/>
      <c r="B608" s="3" t="s">
        <v>2217</v>
      </c>
      <c r="C608" s="3" t="s">
        <v>586</v>
      </c>
      <c r="D608" s="3" t="s">
        <v>2214</v>
      </c>
      <c r="E608" s="3" t="s">
        <v>2218</v>
      </c>
      <c r="F608" s="3" t="s">
        <v>67</v>
      </c>
      <c r="G608" s="3" t="s">
        <v>1897</v>
      </c>
      <c r="H608" s="3" t="s">
        <v>40</v>
      </c>
      <c r="I608" s="3" t="s">
        <v>17</v>
      </c>
      <c r="J608" s="3" t="s">
        <v>1898</v>
      </c>
      <c r="K608" s="12" t="s">
        <v>67</v>
      </c>
    </row>
    <row r="609" spans="1:11" ht="13.5" thickBot="1" x14ac:dyDescent="0.25">
      <c r="A609" s="9"/>
      <c r="B609" s="2" t="s">
        <v>2219</v>
      </c>
      <c r="C609" s="2" t="s">
        <v>586</v>
      </c>
      <c r="D609" s="2" t="s">
        <v>2214</v>
      </c>
      <c r="E609" s="2" t="s">
        <v>2218</v>
      </c>
      <c r="F609" s="2" t="s">
        <v>2216</v>
      </c>
      <c r="G609" s="2" t="s">
        <v>1897</v>
      </c>
      <c r="H609" s="2" t="s">
        <v>40</v>
      </c>
      <c r="I609" s="2" t="s">
        <v>17</v>
      </c>
      <c r="J609" s="2" t="s">
        <v>2220</v>
      </c>
      <c r="K609" s="10" t="s">
        <v>42</v>
      </c>
    </row>
    <row r="610" spans="1:11" ht="13.5" thickBot="1" x14ac:dyDescent="0.25">
      <c r="A610" s="11"/>
      <c r="B610" s="3" t="s">
        <v>2221</v>
      </c>
      <c r="C610" s="3" t="s">
        <v>586</v>
      </c>
      <c r="D610" s="3" t="s">
        <v>2222</v>
      </c>
      <c r="E610" s="3" t="s">
        <v>2223</v>
      </c>
      <c r="F610" s="3" t="s">
        <v>2224</v>
      </c>
      <c r="G610" s="3" t="s">
        <v>2225</v>
      </c>
      <c r="H610" s="3" t="s">
        <v>48</v>
      </c>
      <c r="I610" s="3" t="s">
        <v>49</v>
      </c>
      <c r="J610" s="3" t="s">
        <v>2226</v>
      </c>
      <c r="K610" s="12"/>
    </row>
    <row r="611" spans="1:11" ht="13.5" thickBot="1" x14ac:dyDescent="0.25">
      <c r="A611" s="9"/>
      <c r="B611" s="2" t="s">
        <v>2227</v>
      </c>
      <c r="C611" s="2" t="s">
        <v>586</v>
      </c>
      <c r="D611" s="2" t="s">
        <v>2222</v>
      </c>
      <c r="E611" s="2" t="s">
        <v>2228</v>
      </c>
      <c r="F611" s="2" t="s">
        <v>2229</v>
      </c>
      <c r="G611" s="2" t="s">
        <v>2230</v>
      </c>
      <c r="H611" s="2" t="s">
        <v>48</v>
      </c>
      <c r="I611" s="2" t="s">
        <v>49</v>
      </c>
      <c r="J611" s="2" t="s">
        <v>2226</v>
      </c>
      <c r="K611" s="10" t="s">
        <v>67</v>
      </c>
    </row>
    <row r="612" spans="1:11" ht="13.5" thickBot="1" x14ac:dyDescent="0.25">
      <c r="A612" s="11"/>
      <c r="B612" s="3" t="s">
        <v>2231</v>
      </c>
      <c r="C612" s="3" t="s">
        <v>586</v>
      </c>
      <c r="D612" s="3" t="s">
        <v>2222</v>
      </c>
      <c r="E612" s="3" t="s">
        <v>2232</v>
      </c>
      <c r="F612" s="3" t="s">
        <v>2229</v>
      </c>
      <c r="G612" s="3" t="s">
        <v>2230</v>
      </c>
      <c r="H612" s="3" t="s">
        <v>48</v>
      </c>
      <c r="I612" s="3" t="s">
        <v>49</v>
      </c>
      <c r="J612" s="3" t="s">
        <v>2226</v>
      </c>
      <c r="K612" s="12"/>
    </row>
    <row r="613" spans="1:11" ht="13.5" thickBot="1" x14ac:dyDescent="0.25">
      <c r="A613" s="9"/>
      <c r="B613" s="2" t="s">
        <v>2233</v>
      </c>
      <c r="C613" s="2" t="s">
        <v>586</v>
      </c>
      <c r="D613" s="2" t="s">
        <v>2234</v>
      </c>
      <c r="E613" s="2" t="s">
        <v>2235</v>
      </c>
      <c r="F613" s="2" t="s">
        <v>2236</v>
      </c>
      <c r="G613" s="2" t="s">
        <v>1261</v>
      </c>
      <c r="H613" s="2" t="s">
        <v>1262</v>
      </c>
      <c r="I613" s="2" t="s">
        <v>17</v>
      </c>
      <c r="J613" s="2" t="s">
        <v>2237</v>
      </c>
      <c r="K613" s="10"/>
    </row>
    <row r="614" spans="1:11" ht="13.5" thickBot="1" x14ac:dyDescent="0.25">
      <c r="A614" s="11"/>
      <c r="B614" s="3" t="s">
        <v>2238</v>
      </c>
      <c r="C614" s="3" t="s">
        <v>586</v>
      </c>
      <c r="D614" s="3" t="s">
        <v>2234</v>
      </c>
      <c r="E614" s="3" t="s">
        <v>2239</v>
      </c>
      <c r="F614" s="3" t="s">
        <v>2236</v>
      </c>
      <c r="G614" s="3" t="s">
        <v>2240</v>
      </c>
      <c r="H614" s="3" t="s">
        <v>1262</v>
      </c>
      <c r="I614" s="3" t="s">
        <v>17</v>
      </c>
      <c r="J614" s="3" t="s">
        <v>2237</v>
      </c>
      <c r="K614" s="12"/>
    </row>
    <row r="615" spans="1:11" ht="13.5" thickBot="1" x14ac:dyDescent="0.25">
      <c r="A615" s="9"/>
      <c r="B615" s="2" t="s">
        <v>2241</v>
      </c>
      <c r="C615" s="2" t="s">
        <v>586</v>
      </c>
      <c r="D615" s="2" t="s">
        <v>2242</v>
      </c>
      <c r="E615" s="2" t="s">
        <v>2243</v>
      </c>
      <c r="F615" s="2" t="s">
        <v>2244</v>
      </c>
      <c r="G615" s="2" t="s">
        <v>1851</v>
      </c>
      <c r="H615" s="2" t="s">
        <v>976</v>
      </c>
      <c r="I615" s="2" t="s">
        <v>17</v>
      </c>
      <c r="J615" s="2" t="s">
        <v>2245</v>
      </c>
      <c r="K615" s="10" t="s">
        <v>67</v>
      </c>
    </row>
    <row r="616" spans="1:11" ht="13.5" thickBot="1" x14ac:dyDescent="0.25">
      <c r="A616" s="11"/>
      <c r="B616" s="3" t="s">
        <v>2241</v>
      </c>
      <c r="C616" s="3" t="s">
        <v>586</v>
      </c>
      <c r="D616" s="3" t="s">
        <v>2242</v>
      </c>
      <c r="E616" s="3" t="s">
        <v>2243</v>
      </c>
      <c r="F616" s="3" t="s">
        <v>2244</v>
      </c>
      <c r="G616" s="3" t="s">
        <v>1851</v>
      </c>
      <c r="H616" s="3" t="s">
        <v>976</v>
      </c>
      <c r="I616" s="3" t="s">
        <v>17</v>
      </c>
      <c r="J616" s="3" t="s">
        <v>2245</v>
      </c>
      <c r="K616" s="12" t="s">
        <v>19</v>
      </c>
    </row>
    <row r="617" spans="1:11" ht="13.5" thickBot="1" x14ac:dyDescent="0.25">
      <c r="A617" s="9"/>
      <c r="B617" s="2" t="s">
        <v>2246</v>
      </c>
      <c r="C617" s="2" t="s">
        <v>586</v>
      </c>
      <c r="D617" s="2" t="s">
        <v>2247</v>
      </c>
      <c r="E617" s="2" t="s">
        <v>2248</v>
      </c>
      <c r="F617" s="2" t="s">
        <v>2249</v>
      </c>
      <c r="G617" s="2" t="s">
        <v>155</v>
      </c>
      <c r="H617" s="2" t="s">
        <v>156</v>
      </c>
      <c r="I617" s="2" t="s">
        <v>17</v>
      </c>
      <c r="J617" s="2" t="s">
        <v>67</v>
      </c>
      <c r="K617" s="10"/>
    </row>
    <row r="618" spans="1:11" ht="13.5" thickBot="1" x14ac:dyDescent="0.25">
      <c r="A618" s="11"/>
      <c r="B618" s="3" t="s">
        <v>2250</v>
      </c>
      <c r="C618" s="3" t="s">
        <v>586</v>
      </c>
      <c r="D618" s="3" t="s">
        <v>2251</v>
      </c>
      <c r="E618" s="3" t="s">
        <v>2252</v>
      </c>
      <c r="F618" s="3" t="s">
        <v>2253</v>
      </c>
      <c r="G618" s="3" t="s">
        <v>2254</v>
      </c>
      <c r="H618" s="3" t="s">
        <v>2255</v>
      </c>
      <c r="I618" s="3" t="s">
        <v>17</v>
      </c>
      <c r="J618" s="3" t="s">
        <v>2256</v>
      </c>
      <c r="K618" s="12"/>
    </row>
    <row r="619" spans="1:11" ht="13.5" thickBot="1" x14ac:dyDescent="0.25">
      <c r="A619" s="9"/>
      <c r="B619" s="2" t="s">
        <v>2257</v>
      </c>
      <c r="C619" s="2" t="s">
        <v>586</v>
      </c>
      <c r="D619" s="2" t="s">
        <v>2251</v>
      </c>
      <c r="E619" s="2" t="s">
        <v>2258</v>
      </c>
      <c r="F619" s="2" t="s">
        <v>2259</v>
      </c>
      <c r="G619" s="2" t="s">
        <v>2254</v>
      </c>
      <c r="H619" s="2" t="s">
        <v>2255</v>
      </c>
      <c r="I619" s="2" t="s">
        <v>17</v>
      </c>
      <c r="J619" s="2" t="s">
        <v>2256</v>
      </c>
      <c r="K619" s="10"/>
    </row>
    <row r="620" spans="1:11" ht="13.5" thickBot="1" x14ac:dyDescent="0.25">
      <c r="A620" s="11"/>
      <c r="B620" s="3" t="s">
        <v>2260</v>
      </c>
      <c r="C620" s="3" t="s">
        <v>586</v>
      </c>
      <c r="D620" s="3" t="s">
        <v>2251</v>
      </c>
      <c r="E620" s="3" t="s">
        <v>2261</v>
      </c>
      <c r="F620" s="3" t="s">
        <v>67</v>
      </c>
      <c r="G620" s="3" t="s">
        <v>67</v>
      </c>
      <c r="H620" s="3" t="s">
        <v>2255</v>
      </c>
      <c r="I620" s="3" t="s">
        <v>17</v>
      </c>
      <c r="J620" s="3"/>
      <c r="K620" s="12"/>
    </row>
    <row r="621" spans="1:11" ht="13.5" thickBot="1" x14ac:dyDescent="0.25">
      <c r="A621" s="9"/>
      <c r="B621" s="2" t="s">
        <v>2262</v>
      </c>
      <c r="C621" s="2" t="s">
        <v>586</v>
      </c>
      <c r="D621" s="2" t="s">
        <v>2262</v>
      </c>
      <c r="E621" s="2" t="s">
        <v>2263</v>
      </c>
      <c r="F621" s="2" t="s">
        <v>67</v>
      </c>
      <c r="G621" s="2" t="s">
        <v>437</v>
      </c>
      <c r="H621" s="2" t="s">
        <v>438</v>
      </c>
      <c r="I621" s="2" t="s">
        <v>33</v>
      </c>
      <c r="J621" s="2" t="s">
        <v>2138</v>
      </c>
      <c r="K621" s="10"/>
    </row>
    <row r="622" spans="1:11" ht="13.5" thickBot="1" x14ac:dyDescent="0.25">
      <c r="A622" s="11"/>
      <c r="B622" s="3" t="s">
        <v>2264</v>
      </c>
      <c r="C622" s="3" t="s">
        <v>586</v>
      </c>
      <c r="D622" s="3" t="s">
        <v>2265</v>
      </c>
      <c r="E622" s="3" t="s">
        <v>2266</v>
      </c>
      <c r="F622" s="3" t="s">
        <v>90</v>
      </c>
      <c r="G622" s="3" t="s">
        <v>67</v>
      </c>
      <c r="H622" s="3" t="s">
        <v>92</v>
      </c>
      <c r="I622" s="3" t="s">
        <v>93</v>
      </c>
      <c r="J622" s="3" t="s">
        <v>2267</v>
      </c>
      <c r="K622" s="12" t="s">
        <v>42</v>
      </c>
    </row>
    <row r="623" spans="1:11" ht="13.5" thickBot="1" x14ac:dyDescent="0.25">
      <c r="A623" s="9"/>
      <c r="B623" s="2" t="s">
        <v>2264</v>
      </c>
      <c r="C623" s="2" t="s">
        <v>586</v>
      </c>
      <c r="D623" s="2" t="s">
        <v>2265</v>
      </c>
      <c r="E623" s="2" t="s">
        <v>2266</v>
      </c>
      <c r="F623" s="2" t="s">
        <v>90</v>
      </c>
      <c r="G623" s="2" t="s">
        <v>67</v>
      </c>
      <c r="H623" s="2" t="s">
        <v>92</v>
      </c>
      <c r="I623" s="2" t="s">
        <v>93</v>
      </c>
      <c r="J623" s="2" t="s">
        <v>2267</v>
      </c>
      <c r="K623" s="10" t="s">
        <v>67</v>
      </c>
    </row>
    <row r="624" spans="1:11" ht="13.5" thickBot="1" x14ac:dyDescent="0.25">
      <c r="A624" s="11"/>
      <c r="B624" s="3" t="s">
        <v>2268</v>
      </c>
      <c r="C624" s="3" t="s">
        <v>586</v>
      </c>
      <c r="D624" s="3" t="s">
        <v>2269</v>
      </c>
      <c r="E624" s="3" t="s">
        <v>89</v>
      </c>
      <c r="F624" s="3" t="s">
        <v>90</v>
      </c>
      <c r="G624" s="3" t="s">
        <v>2270</v>
      </c>
      <c r="H624" s="3" t="s">
        <v>92</v>
      </c>
      <c r="I624" s="3" t="s">
        <v>93</v>
      </c>
      <c r="J624" s="3" t="s">
        <v>2267</v>
      </c>
      <c r="K624" s="12" t="s">
        <v>42</v>
      </c>
    </row>
    <row r="625" spans="1:11" ht="13.5" thickBot="1" x14ac:dyDescent="0.25">
      <c r="A625" s="9"/>
      <c r="B625" s="2" t="s">
        <v>2264</v>
      </c>
      <c r="C625" s="2" t="s">
        <v>586</v>
      </c>
      <c r="D625" s="2" t="s">
        <v>2271</v>
      </c>
      <c r="E625" s="2" t="s">
        <v>2272</v>
      </c>
      <c r="F625" s="2" t="s">
        <v>2273</v>
      </c>
      <c r="G625" s="2" t="s">
        <v>2270</v>
      </c>
      <c r="H625" s="2" t="s">
        <v>92</v>
      </c>
      <c r="I625" s="2" t="s">
        <v>93</v>
      </c>
      <c r="J625" s="2" t="s">
        <v>2267</v>
      </c>
      <c r="K625" s="10" t="s">
        <v>42</v>
      </c>
    </row>
    <row r="626" spans="1:11" ht="13.5" thickBot="1" x14ac:dyDescent="0.25">
      <c r="A626" s="11"/>
      <c r="B626" s="3" t="s">
        <v>2274</v>
      </c>
      <c r="C626" s="3" t="s">
        <v>586</v>
      </c>
      <c r="D626" s="3" t="s">
        <v>2275</v>
      </c>
      <c r="E626" s="3" t="s">
        <v>2276</v>
      </c>
      <c r="F626" s="3" t="s">
        <v>67</v>
      </c>
      <c r="G626" s="3" t="s">
        <v>67</v>
      </c>
      <c r="H626" s="3" t="s">
        <v>163</v>
      </c>
      <c r="I626" s="3" t="s">
        <v>114</v>
      </c>
      <c r="J626" s="3" t="s">
        <v>67</v>
      </c>
      <c r="K626" s="12"/>
    </row>
    <row r="627" spans="1:11" ht="13.5" thickBot="1" x14ac:dyDescent="0.25">
      <c r="A627" s="9"/>
      <c r="B627" s="2" t="s">
        <v>2274</v>
      </c>
      <c r="C627" s="2" t="s">
        <v>586</v>
      </c>
      <c r="D627" s="2" t="s">
        <v>2275</v>
      </c>
      <c r="E627" s="2" t="s">
        <v>2277</v>
      </c>
      <c r="F627" s="2" t="s">
        <v>2278</v>
      </c>
      <c r="G627" s="2" t="s">
        <v>67</v>
      </c>
      <c r="H627" s="2" t="s">
        <v>163</v>
      </c>
      <c r="I627" s="2" t="s">
        <v>114</v>
      </c>
      <c r="J627" s="2" t="s">
        <v>67</v>
      </c>
      <c r="K627" s="10"/>
    </row>
    <row r="628" spans="1:11" ht="13.5" thickBot="1" x14ac:dyDescent="0.25">
      <c r="A628" s="11"/>
      <c r="B628" s="3" t="s">
        <v>2279</v>
      </c>
      <c r="C628" s="3" t="s">
        <v>586</v>
      </c>
      <c r="D628" s="3" t="s">
        <v>2280</v>
      </c>
      <c r="E628" s="3" t="s">
        <v>2281</v>
      </c>
      <c r="F628" s="3" t="s">
        <v>2282</v>
      </c>
      <c r="G628" s="3" t="s">
        <v>2283</v>
      </c>
      <c r="H628" s="3" t="s">
        <v>163</v>
      </c>
      <c r="I628" s="3" t="s">
        <v>114</v>
      </c>
      <c r="J628" s="3" t="s">
        <v>2284</v>
      </c>
      <c r="K628" s="12"/>
    </row>
    <row r="629" spans="1:11" ht="13.5" thickBot="1" x14ac:dyDescent="0.25">
      <c r="A629" s="9"/>
      <c r="B629" s="2" t="s">
        <v>2285</v>
      </c>
      <c r="C629" s="2" t="s">
        <v>586</v>
      </c>
      <c r="D629" s="2" t="s">
        <v>2286</v>
      </c>
      <c r="E629" s="2" t="s">
        <v>2287</v>
      </c>
      <c r="F629" s="2" t="s">
        <v>2288</v>
      </c>
      <c r="G629" s="2" t="s">
        <v>162</v>
      </c>
      <c r="H629" s="2" t="s">
        <v>163</v>
      </c>
      <c r="I629" s="2" t="s">
        <v>114</v>
      </c>
      <c r="J629" s="2" t="s">
        <v>1555</v>
      </c>
      <c r="K629" s="10"/>
    </row>
    <row r="630" spans="1:11" ht="13.5" thickBot="1" x14ac:dyDescent="0.25">
      <c r="A630" s="11"/>
      <c r="B630" s="3" t="s">
        <v>95</v>
      </c>
      <c r="C630" s="3" t="s">
        <v>586</v>
      </c>
      <c r="D630" s="3" t="s">
        <v>96</v>
      </c>
      <c r="E630" s="3" t="s">
        <v>97</v>
      </c>
      <c r="F630" s="3" t="s">
        <v>98</v>
      </c>
      <c r="G630" s="3" t="s">
        <v>99</v>
      </c>
      <c r="H630" s="3" t="s">
        <v>100</v>
      </c>
      <c r="I630" s="3" t="s">
        <v>17</v>
      </c>
      <c r="J630" s="3" t="s">
        <v>101</v>
      </c>
      <c r="K630" s="12"/>
    </row>
    <row r="631" spans="1:11" ht="13.5" thickBot="1" x14ac:dyDescent="0.25">
      <c r="A631" s="9"/>
      <c r="B631" s="2" t="s">
        <v>95</v>
      </c>
      <c r="C631" s="2" t="s">
        <v>586</v>
      </c>
      <c r="D631" s="2" t="s">
        <v>2289</v>
      </c>
      <c r="E631" s="2" t="s">
        <v>97</v>
      </c>
      <c r="F631" s="2" t="s">
        <v>2290</v>
      </c>
      <c r="G631" s="2" t="s">
        <v>99</v>
      </c>
      <c r="H631" s="2" t="s">
        <v>100</v>
      </c>
      <c r="I631" s="2" t="s">
        <v>17</v>
      </c>
      <c r="J631" s="2" t="s">
        <v>2291</v>
      </c>
      <c r="K631" s="10"/>
    </row>
    <row r="632" spans="1:11" ht="13.5" thickBot="1" x14ac:dyDescent="0.25">
      <c r="A632" s="11"/>
      <c r="B632" s="3" t="s">
        <v>95</v>
      </c>
      <c r="C632" s="3" t="s">
        <v>586</v>
      </c>
      <c r="D632" s="3" t="s">
        <v>96</v>
      </c>
      <c r="E632" s="3" t="s">
        <v>2292</v>
      </c>
      <c r="F632" s="3" t="s">
        <v>98</v>
      </c>
      <c r="G632" s="3" t="s">
        <v>99</v>
      </c>
      <c r="H632" s="3" t="s">
        <v>100</v>
      </c>
      <c r="I632" s="3" t="s">
        <v>17</v>
      </c>
      <c r="J632" s="3" t="s">
        <v>101</v>
      </c>
      <c r="K632" s="12"/>
    </row>
    <row r="633" spans="1:11" ht="13.5" thickBot="1" x14ac:dyDescent="0.25">
      <c r="A633" s="9"/>
      <c r="B633" s="2" t="s">
        <v>2293</v>
      </c>
      <c r="C633" s="2" t="s">
        <v>586</v>
      </c>
      <c r="D633" s="2" t="s">
        <v>2294</v>
      </c>
      <c r="E633" s="2" t="s">
        <v>2295</v>
      </c>
      <c r="F633" s="2" t="s">
        <v>67</v>
      </c>
      <c r="G633" s="2" t="s">
        <v>67</v>
      </c>
      <c r="H633" s="2" t="s">
        <v>67</v>
      </c>
      <c r="I633" s="2" t="s">
        <v>67</v>
      </c>
      <c r="J633" s="2" t="s">
        <v>67</v>
      </c>
      <c r="K633" s="10"/>
    </row>
    <row r="634" spans="1:11" ht="13.5" thickBot="1" x14ac:dyDescent="0.25">
      <c r="A634" s="11"/>
      <c r="B634" s="3" t="s">
        <v>2293</v>
      </c>
      <c r="C634" s="3" t="s">
        <v>586</v>
      </c>
      <c r="D634" s="3" t="s">
        <v>2294</v>
      </c>
      <c r="E634" s="3" t="s">
        <v>2296</v>
      </c>
      <c r="F634" s="3" t="s">
        <v>67</v>
      </c>
      <c r="G634" s="3" t="s">
        <v>67</v>
      </c>
      <c r="H634" s="3" t="s">
        <v>67</v>
      </c>
      <c r="I634" s="3" t="s">
        <v>67</v>
      </c>
      <c r="J634" s="3" t="s">
        <v>67</v>
      </c>
      <c r="K634" s="12"/>
    </row>
    <row r="635" spans="1:11" ht="13.5" thickBot="1" x14ac:dyDescent="0.25">
      <c r="A635" s="9"/>
      <c r="B635" s="2" t="s">
        <v>2297</v>
      </c>
      <c r="C635" s="2" t="s">
        <v>586</v>
      </c>
      <c r="D635" s="2" t="s">
        <v>2298</v>
      </c>
      <c r="E635" s="2" t="s">
        <v>2299</v>
      </c>
      <c r="F635" s="2" t="s">
        <v>2300</v>
      </c>
      <c r="G635" s="2" t="s">
        <v>2301</v>
      </c>
      <c r="H635" s="2" t="s">
        <v>976</v>
      </c>
      <c r="I635" s="2" t="s">
        <v>17</v>
      </c>
      <c r="J635" s="2" t="s">
        <v>2302</v>
      </c>
      <c r="K635" s="10" t="s">
        <v>19</v>
      </c>
    </row>
    <row r="636" spans="1:11" ht="13.5" thickBot="1" x14ac:dyDescent="0.25">
      <c r="A636" s="11"/>
      <c r="B636" s="3" t="s">
        <v>2303</v>
      </c>
      <c r="C636" s="3" t="s">
        <v>586</v>
      </c>
      <c r="D636" s="3" t="s">
        <v>2304</v>
      </c>
      <c r="E636" s="3" t="s">
        <v>2305</v>
      </c>
      <c r="F636" s="3" t="s">
        <v>67</v>
      </c>
      <c r="G636" s="3" t="s">
        <v>67</v>
      </c>
      <c r="H636" s="3" t="s">
        <v>976</v>
      </c>
      <c r="I636" s="3" t="s">
        <v>17</v>
      </c>
      <c r="J636" s="3" t="s">
        <v>2306</v>
      </c>
      <c r="K636" s="12"/>
    </row>
    <row r="637" spans="1:11" ht="13.5" thickBot="1" x14ac:dyDescent="0.25">
      <c r="A637" s="9"/>
      <c r="B637" s="2" t="s">
        <v>2307</v>
      </c>
      <c r="C637" s="2" t="s">
        <v>586</v>
      </c>
      <c r="D637" s="2" t="s">
        <v>2304</v>
      </c>
      <c r="E637" s="2" t="s">
        <v>2308</v>
      </c>
      <c r="F637" s="2" t="s">
        <v>67</v>
      </c>
      <c r="G637" s="2" t="s">
        <v>67</v>
      </c>
      <c r="H637" s="2" t="s">
        <v>976</v>
      </c>
      <c r="I637" s="2" t="s">
        <v>17</v>
      </c>
      <c r="J637" s="2"/>
      <c r="K637" s="10"/>
    </row>
    <row r="638" spans="1:11" ht="13.5" thickBot="1" x14ac:dyDescent="0.25">
      <c r="A638" s="11"/>
      <c r="B638" s="3" t="s">
        <v>2309</v>
      </c>
      <c r="C638" s="3" t="s">
        <v>586</v>
      </c>
      <c r="D638" s="3" t="s">
        <v>2304</v>
      </c>
      <c r="E638" s="3" t="s">
        <v>2310</v>
      </c>
      <c r="F638" s="3" t="s">
        <v>67</v>
      </c>
      <c r="G638" s="3" t="s">
        <v>2311</v>
      </c>
      <c r="H638" s="3" t="s">
        <v>976</v>
      </c>
      <c r="I638" s="3" t="s">
        <v>17</v>
      </c>
      <c r="J638" s="3" t="s">
        <v>2306</v>
      </c>
      <c r="K638" s="12"/>
    </row>
    <row r="639" spans="1:11" ht="13.5" thickBot="1" x14ac:dyDescent="0.25">
      <c r="A639" s="9"/>
      <c r="B639" s="2" t="s">
        <v>2312</v>
      </c>
      <c r="C639" s="2" t="s">
        <v>586</v>
      </c>
      <c r="D639" s="2" t="s">
        <v>2304</v>
      </c>
      <c r="E639" s="2" t="s">
        <v>2313</v>
      </c>
      <c r="F639" s="2" t="s">
        <v>2314</v>
      </c>
      <c r="G639" s="2" t="s">
        <v>2311</v>
      </c>
      <c r="H639" s="2" t="s">
        <v>976</v>
      </c>
      <c r="I639" s="2" t="s">
        <v>17</v>
      </c>
      <c r="J639" s="2" t="s">
        <v>1127</v>
      </c>
      <c r="K639" s="10"/>
    </row>
    <row r="640" spans="1:11" ht="13.5" thickBot="1" x14ac:dyDescent="0.25">
      <c r="A640" s="11"/>
      <c r="B640" s="3" t="s">
        <v>2315</v>
      </c>
      <c r="C640" s="3" t="s">
        <v>586</v>
      </c>
      <c r="D640" s="3" t="s">
        <v>2316</v>
      </c>
      <c r="E640" s="3" t="s">
        <v>2317</v>
      </c>
      <c r="F640" s="3" t="s">
        <v>2318</v>
      </c>
      <c r="G640" s="3" t="s">
        <v>2319</v>
      </c>
      <c r="H640" s="3" t="s">
        <v>2320</v>
      </c>
      <c r="I640" s="3" t="s">
        <v>17</v>
      </c>
      <c r="J640" s="3" t="s">
        <v>2321</v>
      </c>
      <c r="K640" s="12" t="s">
        <v>67</v>
      </c>
    </row>
    <row r="641" spans="1:11" ht="13.5" thickBot="1" x14ac:dyDescent="0.25">
      <c r="A641" s="9"/>
      <c r="B641" s="2" t="s">
        <v>2322</v>
      </c>
      <c r="C641" s="2" t="s">
        <v>586</v>
      </c>
      <c r="D641" s="2" t="s">
        <v>2322</v>
      </c>
      <c r="E641" s="2" t="s">
        <v>2322</v>
      </c>
      <c r="F641" s="2" t="s">
        <v>67</v>
      </c>
      <c r="G641" s="2" t="s">
        <v>67</v>
      </c>
      <c r="H641" s="2" t="s">
        <v>2104</v>
      </c>
      <c r="I641" s="2" t="s">
        <v>114</v>
      </c>
      <c r="J641" s="2" t="s">
        <v>67</v>
      </c>
      <c r="K641" s="10" t="s">
        <v>67</v>
      </c>
    </row>
    <row r="642" spans="1:11" ht="13.5" thickBot="1" x14ac:dyDescent="0.25">
      <c r="A642" s="11"/>
      <c r="B642" s="3" t="s">
        <v>2323</v>
      </c>
      <c r="C642" s="3" t="s">
        <v>586</v>
      </c>
      <c r="D642" s="3" t="s">
        <v>2324</v>
      </c>
      <c r="E642" s="3" t="s">
        <v>2325</v>
      </c>
      <c r="F642" s="3" t="s">
        <v>2326</v>
      </c>
      <c r="G642" s="3" t="s">
        <v>2327</v>
      </c>
      <c r="H642" s="3" t="s">
        <v>2104</v>
      </c>
      <c r="I642" s="3" t="s">
        <v>114</v>
      </c>
      <c r="J642" s="3">
        <f>-23.18 -45.88</f>
        <v>-69.06</v>
      </c>
      <c r="K642" s="12"/>
    </row>
    <row r="643" spans="1:11" ht="13.5" thickBot="1" x14ac:dyDescent="0.25">
      <c r="A643" s="9"/>
      <c r="B643" s="2" t="s">
        <v>2324</v>
      </c>
      <c r="C643" s="2" t="s">
        <v>586</v>
      </c>
      <c r="D643" s="2" t="s">
        <v>2324</v>
      </c>
      <c r="E643" s="2" t="s">
        <v>2328</v>
      </c>
      <c r="F643" s="2" t="s">
        <v>2329</v>
      </c>
      <c r="G643" s="2" t="s">
        <v>2109</v>
      </c>
      <c r="H643" s="2" t="s">
        <v>2104</v>
      </c>
      <c r="I643" s="2" t="s">
        <v>114</v>
      </c>
      <c r="J643" s="2">
        <f>-15.783 -47.917</f>
        <v>-63.7</v>
      </c>
      <c r="K643" s="10" t="s">
        <v>115</v>
      </c>
    </row>
    <row r="644" spans="1:11" ht="13.5" thickBot="1" x14ac:dyDescent="0.25">
      <c r="A644" s="11"/>
      <c r="B644" s="3" t="s">
        <v>2330</v>
      </c>
      <c r="C644" s="3" t="s">
        <v>586</v>
      </c>
      <c r="D644" s="3" t="s">
        <v>2331</v>
      </c>
      <c r="E644" s="3" t="s">
        <v>2332</v>
      </c>
      <c r="F644" s="3" t="s">
        <v>2333</v>
      </c>
      <c r="G644" s="3" t="s">
        <v>2334</v>
      </c>
      <c r="H644" s="3" t="s">
        <v>438</v>
      </c>
      <c r="I644" s="3" t="s">
        <v>33</v>
      </c>
      <c r="J644" s="3" t="s">
        <v>2335</v>
      </c>
      <c r="K644" s="12"/>
    </row>
    <row r="645" spans="1:11" ht="13.5" thickBot="1" x14ac:dyDescent="0.25">
      <c r="A645" s="9"/>
      <c r="B645" s="2" t="s">
        <v>2336</v>
      </c>
      <c r="C645" s="2" t="s">
        <v>586</v>
      </c>
      <c r="D645" s="2" t="s">
        <v>2337</v>
      </c>
      <c r="E645" s="2" t="s">
        <v>2338</v>
      </c>
      <c r="F645" s="2" t="s">
        <v>2339</v>
      </c>
      <c r="G645" s="2" t="s">
        <v>2340</v>
      </c>
      <c r="H645" s="2" t="s">
        <v>341</v>
      </c>
      <c r="I645" s="2" t="s">
        <v>114</v>
      </c>
      <c r="J645" s="2" t="s">
        <v>2341</v>
      </c>
      <c r="K645" s="10"/>
    </row>
    <row r="646" spans="1:11" ht="13.5" thickBot="1" x14ac:dyDescent="0.25">
      <c r="A646" s="11"/>
      <c r="B646" s="3" t="s">
        <v>2342</v>
      </c>
      <c r="C646" s="3" t="s">
        <v>586</v>
      </c>
      <c r="D646" s="3" t="s">
        <v>2343</v>
      </c>
      <c r="E646" s="3" t="s">
        <v>2344</v>
      </c>
      <c r="F646" s="3" t="s">
        <v>2345</v>
      </c>
      <c r="G646" s="3" t="s">
        <v>340</v>
      </c>
      <c r="H646" s="3" t="s">
        <v>341</v>
      </c>
      <c r="I646" s="3" t="s">
        <v>114</v>
      </c>
      <c r="J646" s="3" t="s">
        <v>2346</v>
      </c>
      <c r="K646" s="12"/>
    </row>
    <row r="647" spans="1:11" ht="13.5" thickBot="1" x14ac:dyDescent="0.25">
      <c r="A647" s="9"/>
      <c r="B647" s="2" t="s">
        <v>2347</v>
      </c>
      <c r="C647" s="2" t="s">
        <v>586</v>
      </c>
      <c r="D647" s="2" t="s">
        <v>2348</v>
      </c>
      <c r="E647" s="2" t="s">
        <v>2349</v>
      </c>
      <c r="F647" s="2" t="s">
        <v>2345</v>
      </c>
      <c r="G647" s="2" t="s">
        <v>340</v>
      </c>
      <c r="H647" s="2" t="s">
        <v>341</v>
      </c>
      <c r="I647" s="2" t="s">
        <v>114</v>
      </c>
      <c r="J647" s="2" t="s">
        <v>2346</v>
      </c>
      <c r="K647" s="10" t="s">
        <v>115</v>
      </c>
    </row>
    <row r="648" spans="1:11" ht="13.5" thickBot="1" x14ac:dyDescent="0.25">
      <c r="A648" s="11"/>
      <c r="B648" s="3" t="s">
        <v>2350</v>
      </c>
      <c r="C648" s="3" t="s">
        <v>586</v>
      </c>
      <c r="D648" s="3" t="s">
        <v>2350</v>
      </c>
      <c r="E648" s="3" t="s">
        <v>2351</v>
      </c>
      <c r="F648" s="3" t="s">
        <v>67</v>
      </c>
      <c r="G648" s="3" t="s">
        <v>67</v>
      </c>
      <c r="H648" s="3" t="s">
        <v>341</v>
      </c>
      <c r="I648" s="3" t="s">
        <v>114</v>
      </c>
      <c r="J648" s="3" t="s">
        <v>67</v>
      </c>
      <c r="K648" s="12"/>
    </row>
    <row r="649" spans="1:11" ht="13.5" thickBot="1" x14ac:dyDescent="0.25">
      <c r="A649" s="9"/>
      <c r="B649" s="2" t="s">
        <v>2352</v>
      </c>
      <c r="C649" s="2" t="s">
        <v>586</v>
      </c>
      <c r="D649" s="2" t="s">
        <v>2353</v>
      </c>
      <c r="E649" s="2" t="s">
        <v>2354</v>
      </c>
      <c r="F649" s="2" t="s">
        <v>2355</v>
      </c>
      <c r="G649" s="2" t="s">
        <v>437</v>
      </c>
      <c r="H649" s="2" t="s">
        <v>438</v>
      </c>
      <c r="I649" s="2" t="s">
        <v>33</v>
      </c>
      <c r="J649" s="2" t="s">
        <v>2138</v>
      </c>
      <c r="K649" s="10" t="s">
        <v>67</v>
      </c>
    </row>
    <row r="650" spans="1:11" ht="13.5" thickBot="1" x14ac:dyDescent="0.25">
      <c r="A650" s="11"/>
      <c r="B650" s="3" t="s">
        <v>2356</v>
      </c>
      <c r="C650" s="3" t="s">
        <v>586</v>
      </c>
      <c r="D650" s="3" t="s">
        <v>2356</v>
      </c>
      <c r="E650" s="3" t="s">
        <v>2357</v>
      </c>
      <c r="F650" s="3" t="s">
        <v>2358</v>
      </c>
      <c r="G650" s="3" t="s">
        <v>1358</v>
      </c>
      <c r="H650" s="3" t="s">
        <v>32</v>
      </c>
      <c r="I650" s="3" t="s">
        <v>33</v>
      </c>
      <c r="J650" s="3" t="s">
        <v>1403</v>
      </c>
      <c r="K650" s="12"/>
    </row>
    <row r="651" spans="1:11" ht="13.5" thickBot="1" x14ac:dyDescent="0.25">
      <c r="A651" s="9"/>
      <c r="B651" s="2" t="s">
        <v>2359</v>
      </c>
      <c r="C651" s="2" t="s">
        <v>586</v>
      </c>
      <c r="D651" s="2" t="s">
        <v>2360</v>
      </c>
      <c r="E651" s="2" t="s">
        <v>2361</v>
      </c>
      <c r="F651" s="2" t="s">
        <v>2362</v>
      </c>
      <c r="G651" s="2" t="s">
        <v>2363</v>
      </c>
      <c r="H651" s="2" t="s">
        <v>364</v>
      </c>
      <c r="I651" s="2" t="s">
        <v>356</v>
      </c>
      <c r="J651" s="2" t="s">
        <v>2364</v>
      </c>
      <c r="K651" s="10" t="s">
        <v>67</v>
      </c>
    </row>
    <row r="652" spans="1:11" ht="13.5" thickBot="1" x14ac:dyDescent="0.25">
      <c r="A652" s="11"/>
      <c r="B652" s="3" t="s">
        <v>2365</v>
      </c>
      <c r="C652" s="3" t="s">
        <v>586</v>
      </c>
      <c r="D652" s="3" t="s">
        <v>2366</v>
      </c>
      <c r="E652" s="3" t="s">
        <v>2367</v>
      </c>
      <c r="F652" s="3" t="s">
        <v>2368</v>
      </c>
      <c r="G652" s="3" t="s">
        <v>2369</v>
      </c>
      <c r="H652" s="3" t="s">
        <v>48</v>
      </c>
      <c r="I652" s="3" t="s">
        <v>49</v>
      </c>
      <c r="J652" s="3" t="s">
        <v>2370</v>
      </c>
      <c r="K652" s="12"/>
    </row>
    <row r="653" spans="1:11" ht="13.5" thickBot="1" x14ac:dyDescent="0.25">
      <c r="A653" s="9"/>
      <c r="B653" s="2" t="s">
        <v>2371</v>
      </c>
      <c r="C653" s="2" t="s">
        <v>586</v>
      </c>
      <c r="D653" s="2" t="s">
        <v>2372</v>
      </c>
      <c r="E653" s="2" t="s">
        <v>2373</v>
      </c>
      <c r="F653" s="2" t="s">
        <v>2374</v>
      </c>
      <c r="G653" s="2" t="s">
        <v>2375</v>
      </c>
      <c r="H653" s="2" t="s">
        <v>48</v>
      </c>
      <c r="I653" s="2" t="s">
        <v>49</v>
      </c>
      <c r="J653" s="2" t="s">
        <v>2376</v>
      </c>
      <c r="K653" s="10"/>
    </row>
    <row r="654" spans="1:11" ht="13.5" thickBot="1" x14ac:dyDescent="0.25">
      <c r="A654" s="11"/>
      <c r="B654" s="3" t="s">
        <v>2377</v>
      </c>
      <c r="C654" s="3" t="s">
        <v>586</v>
      </c>
      <c r="D654" s="3" t="s">
        <v>2372</v>
      </c>
      <c r="E654" s="3" t="s">
        <v>2378</v>
      </c>
      <c r="F654" s="3" t="s">
        <v>2374</v>
      </c>
      <c r="G654" s="3" t="s">
        <v>2375</v>
      </c>
      <c r="H654" s="3" t="s">
        <v>48</v>
      </c>
      <c r="I654" s="3" t="s">
        <v>49</v>
      </c>
      <c r="J654" s="3" t="s">
        <v>2376</v>
      </c>
      <c r="K654" s="12" t="s">
        <v>67</v>
      </c>
    </row>
    <row r="655" spans="1:11" ht="13.5" thickBot="1" x14ac:dyDescent="0.25">
      <c r="A655" s="9"/>
      <c r="B655" s="2" t="s">
        <v>2379</v>
      </c>
      <c r="C655" s="2" t="s">
        <v>586</v>
      </c>
      <c r="D655" s="2" t="s">
        <v>2380</v>
      </c>
      <c r="E655" s="2" t="s">
        <v>2381</v>
      </c>
      <c r="F655" s="2" t="s">
        <v>2382</v>
      </c>
      <c r="G655" s="2" t="s">
        <v>2383</v>
      </c>
      <c r="H655" s="2" t="s">
        <v>2104</v>
      </c>
      <c r="I655" s="2" t="s">
        <v>114</v>
      </c>
      <c r="J655" s="2">
        <f>-22.88 -43.28</f>
        <v>-66.16</v>
      </c>
      <c r="K655" s="10"/>
    </row>
    <row r="656" spans="1:11" ht="13.5" thickBot="1" x14ac:dyDescent="0.25">
      <c r="A656" s="11"/>
      <c r="B656" s="3" t="s">
        <v>2384</v>
      </c>
      <c r="C656" s="3" t="s">
        <v>586</v>
      </c>
      <c r="D656" s="3" t="s">
        <v>2380</v>
      </c>
      <c r="E656" s="3" t="s">
        <v>2381</v>
      </c>
      <c r="F656" s="3" t="s">
        <v>2382</v>
      </c>
      <c r="G656" s="3" t="s">
        <v>2383</v>
      </c>
      <c r="H656" s="3" t="s">
        <v>2104</v>
      </c>
      <c r="I656" s="3" t="s">
        <v>114</v>
      </c>
      <c r="J656" s="3">
        <f>-22.88 -43.28</f>
        <v>-66.16</v>
      </c>
      <c r="K656" s="12" t="s">
        <v>115</v>
      </c>
    </row>
    <row r="657" spans="1:11" ht="13.5" thickBot="1" x14ac:dyDescent="0.25">
      <c r="A657" s="9"/>
      <c r="B657" s="2" t="s">
        <v>2385</v>
      </c>
      <c r="C657" s="2" t="s">
        <v>586</v>
      </c>
      <c r="D657" s="2" t="s">
        <v>2380</v>
      </c>
      <c r="E657" s="2" t="s">
        <v>2386</v>
      </c>
      <c r="F657" s="2" t="s">
        <v>2382</v>
      </c>
      <c r="G657" s="2" t="s">
        <v>2387</v>
      </c>
      <c r="H657" s="2" t="s">
        <v>2104</v>
      </c>
      <c r="I657" s="2" t="s">
        <v>114</v>
      </c>
      <c r="J657" s="2">
        <f>-22.88 -43.28</f>
        <v>-66.16</v>
      </c>
      <c r="K657" s="10"/>
    </row>
    <row r="658" spans="1:11" ht="13.5" thickBot="1" x14ac:dyDescent="0.25">
      <c r="A658" s="11"/>
      <c r="B658" s="3" t="s">
        <v>2388</v>
      </c>
      <c r="C658" s="3" t="s">
        <v>586</v>
      </c>
      <c r="D658" s="3" t="s">
        <v>2389</v>
      </c>
      <c r="E658" s="3" t="s">
        <v>2390</v>
      </c>
      <c r="F658" s="3" t="s">
        <v>2391</v>
      </c>
      <c r="G658" s="3" t="s">
        <v>2383</v>
      </c>
      <c r="H658" s="3" t="s">
        <v>2104</v>
      </c>
      <c r="I658" s="3" t="s">
        <v>114</v>
      </c>
      <c r="J658" s="3">
        <f>-22.88 -43.28</f>
        <v>-66.16</v>
      </c>
      <c r="K658" s="12"/>
    </row>
    <row r="659" spans="1:11" ht="13.5" thickBot="1" x14ac:dyDescent="0.25">
      <c r="A659" s="9"/>
      <c r="B659" s="2" t="s">
        <v>2392</v>
      </c>
      <c r="C659" s="2" t="s">
        <v>586</v>
      </c>
      <c r="D659" s="2" t="s">
        <v>2393</v>
      </c>
      <c r="E659" s="2" t="s">
        <v>2394</v>
      </c>
      <c r="F659" s="2" t="s">
        <v>2395</v>
      </c>
      <c r="G659" s="2" t="s">
        <v>2396</v>
      </c>
      <c r="H659" s="2" t="s">
        <v>2104</v>
      </c>
      <c r="I659" s="2" t="s">
        <v>114</v>
      </c>
      <c r="J659" s="2">
        <f>-22.88 -43.28</f>
        <v>-66.16</v>
      </c>
      <c r="K659" s="10"/>
    </row>
    <row r="660" spans="1:11" ht="13.5" thickBot="1" x14ac:dyDescent="0.25">
      <c r="A660" s="11"/>
      <c r="B660" s="3" t="s">
        <v>2397</v>
      </c>
      <c r="C660" s="3" t="s">
        <v>586</v>
      </c>
      <c r="D660" s="3" t="s">
        <v>2398</v>
      </c>
      <c r="E660" s="3" t="s">
        <v>2399</v>
      </c>
      <c r="F660" s="3" t="s">
        <v>2400</v>
      </c>
      <c r="G660" s="3" t="s">
        <v>2401</v>
      </c>
      <c r="H660" s="3" t="s">
        <v>48</v>
      </c>
      <c r="I660" s="3" t="s">
        <v>49</v>
      </c>
      <c r="J660" s="3" t="s">
        <v>2402</v>
      </c>
      <c r="K660" s="12" t="s">
        <v>67</v>
      </c>
    </row>
    <row r="661" spans="1:11" ht="13.5" thickBot="1" x14ac:dyDescent="0.25">
      <c r="A661" s="9"/>
      <c r="B661" s="2" t="s">
        <v>2403</v>
      </c>
      <c r="C661" s="2" t="s">
        <v>586</v>
      </c>
      <c r="D661" s="2" t="s">
        <v>2404</v>
      </c>
      <c r="E661" s="2" t="s">
        <v>2405</v>
      </c>
      <c r="F661" s="2" t="s">
        <v>2406</v>
      </c>
      <c r="G661" s="2" t="s">
        <v>2407</v>
      </c>
      <c r="H661" s="2" t="s">
        <v>48</v>
      </c>
      <c r="I661" s="2" t="s">
        <v>49</v>
      </c>
      <c r="J661" s="2" t="s">
        <v>2408</v>
      </c>
      <c r="K661" s="10"/>
    </row>
    <row r="662" spans="1:11" ht="13.5" thickBot="1" x14ac:dyDescent="0.25">
      <c r="A662" s="11"/>
      <c r="B662" s="3" t="s">
        <v>2409</v>
      </c>
      <c r="C662" s="3" t="s">
        <v>586</v>
      </c>
      <c r="D662" s="3" t="s">
        <v>2410</v>
      </c>
      <c r="E662" s="3" t="s">
        <v>2411</v>
      </c>
      <c r="F662" s="3" t="s">
        <v>2412</v>
      </c>
      <c r="G662" s="3" t="s">
        <v>975</v>
      </c>
      <c r="H662" s="3" t="s">
        <v>976</v>
      </c>
      <c r="I662" s="3" t="s">
        <v>17</v>
      </c>
      <c r="J662" s="3" t="s">
        <v>1127</v>
      </c>
      <c r="K662" s="12"/>
    </row>
    <row r="663" spans="1:11" ht="13.5" thickBot="1" x14ac:dyDescent="0.25">
      <c r="A663" s="9"/>
      <c r="B663" s="2" t="s">
        <v>2413</v>
      </c>
      <c r="C663" s="2" t="s">
        <v>586</v>
      </c>
      <c r="D663" s="2" t="s">
        <v>2410</v>
      </c>
      <c r="E663" s="2" t="s">
        <v>2414</v>
      </c>
      <c r="F663" s="2" t="s">
        <v>2412</v>
      </c>
      <c r="G663" s="2" t="s">
        <v>975</v>
      </c>
      <c r="H663" s="2" t="s">
        <v>976</v>
      </c>
      <c r="I663" s="2" t="s">
        <v>17</v>
      </c>
      <c r="J663" s="2" t="s">
        <v>1127</v>
      </c>
      <c r="K663" s="10"/>
    </row>
    <row r="664" spans="1:11" ht="13.5" thickBot="1" x14ac:dyDescent="0.25">
      <c r="A664" s="11"/>
      <c r="B664" s="3" t="s">
        <v>2415</v>
      </c>
      <c r="C664" s="3" t="s">
        <v>586</v>
      </c>
      <c r="D664" s="3" t="s">
        <v>2416</v>
      </c>
      <c r="E664" s="3" t="s">
        <v>2417</v>
      </c>
      <c r="F664" s="3" t="s">
        <v>2171</v>
      </c>
      <c r="G664" s="3" t="s">
        <v>975</v>
      </c>
      <c r="H664" s="3" t="s">
        <v>976</v>
      </c>
      <c r="I664" s="3" t="s">
        <v>17</v>
      </c>
      <c r="J664" s="3" t="s">
        <v>2418</v>
      </c>
      <c r="K664" s="12" t="s">
        <v>67</v>
      </c>
    </row>
    <row r="665" spans="1:11" ht="13.5" thickBot="1" x14ac:dyDescent="0.25">
      <c r="A665" s="9"/>
      <c r="B665" s="2" t="s">
        <v>2415</v>
      </c>
      <c r="C665" s="2" t="s">
        <v>586</v>
      </c>
      <c r="D665" s="2" t="s">
        <v>2416</v>
      </c>
      <c r="E665" s="2" t="s">
        <v>2417</v>
      </c>
      <c r="F665" s="2" t="s">
        <v>2171</v>
      </c>
      <c r="G665" s="2" t="s">
        <v>975</v>
      </c>
      <c r="H665" s="2" t="s">
        <v>976</v>
      </c>
      <c r="I665" s="2" t="s">
        <v>17</v>
      </c>
      <c r="J665" s="2" t="s">
        <v>2418</v>
      </c>
      <c r="K665" s="10"/>
    </row>
    <row r="666" spans="1:11" ht="13.5" thickBot="1" x14ac:dyDescent="0.25">
      <c r="A666" s="11"/>
      <c r="B666" s="3" t="s">
        <v>2415</v>
      </c>
      <c r="C666" s="3" t="s">
        <v>586</v>
      </c>
      <c r="D666" s="3" t="s">
        <v>2410</v>
      </c>
      <c r="E666" s="3" t="s">
        <v>2419</v>
      </c>
      <c r="F666" s="3" t="s">
        <v>2171</v>
      </c>
      <c r="G666" s="3" t="s">
        <v>975</v>
      </c>
      <c r="H666" s="3" t="s">
        <v>976</v>
      </c>
      <c r="I666" s="3" t="s">
        <v>17</v>
      </c>
      <c r="J666" s="3" t="s">
        <v>2418</v>
      </c>
      <c r="K666" s="12"/>
    </row>
    <row r="667" spans="1:11" ht="13.5" thickBot="1" x14ac:dyDescent="0.25">
      <c r="A667" s="9"/>
      <c r="B667" s="2" t="s">
        <v>2420</v>
      </c>
      <c r="C667" s="2" t="s">
        <v>586</v>
      </c>
      <c r="D667" s="2" t="s">
        <v>2410</v>
      </c>
      <c r="E667" s="2" t="s">
        <v>2421</v>
      </c>
      <c r="F667" s="2" t="s">
        <v>2171</v>
      </c>
      <c r="G667" s="2" t="s">
        <v>975</v>
      </c>
      <c r="H667" s="2" t="s">
        <v>976</v>
      </c>
      <c r="I667" s="2" t="s">
        <v>17</v>
      </c>
      <c r="J667" s="2" t="s">
        <v>1127</v>
      </c>
      <c r="K667" s="10"/>
    </row>
    <row r="668" spans="1:11" ht="13.5" thickBot="1" x14ac:dyDescent="0.25">
      <c r="A668" s="11"/>
      <c r="B668" s="3" t="s">
        <v>2422</v>
      </c>
      <c r="C668" s="3" t="s">
        <v>586</v>
      </c>
      <c r="D668" s="3" t="s">
        <v>2410</v>
      </c>
      <c r="E668" s="3" t="s">
        <v>2423</v>
      </c>
      <c r="F668" s="3" t="s">
        <v>2171</v>
      </c>
      <c r="G668" s="3" t="s">
        <v>975</v>
      </c>
      <c r="H668" s="3" t="s">
        <v>976</v>
      </c>
      <c r="I668" s="3" t="s">
        <v>17</v>
      </c>
      <c r="J668" s="3" t="s">
        <v>1127</v>
      </c>
      <c r="K668" s="12"/>
    </row>
    <row r="669" spans="1:11" ht="13.5" thickBot="1" x14ac:dyDescent="0.25">
      <c r="A669" s="9"/>
      <c r="B669" s="2" t="s">
        <v>2424</v>
      </c>
      <c r="C669" s="2" t="s">
        <v>586</v>
      </c>
      <c r="D669" s="2" t="s">
        <v>2410</v>
      </c>
      <c r="E669" s="2" t="s">
        <v>2425</v>
      </c>
      <c r="F669" s="2" t="s">
        <v>67</v>
      </c>
      <c r="G669" s="2" t="s">
        <v>975</v>
      </c>
      <c r="H669" s="2" t="s">
        <v>976</v>
      </c>
      <c r="I669" s="2" t="s">
        <v>17</v>
      </c>
      <c r="J669" s="2" t="s">
        <v>1127</v>
      </c>
      <c r="K669" s="10" t="s">
        <v>67</v>
      </c>
    </row>
    <row r="670" spans="1:11" ht="13.5" thickBot="1" x14ac:dyDescent="0.25">
      <c r="A670" s="11"/>
      <c r="B670" s="3" t="s">
        <v>2426</v>
      </c>
      <c r="C670" s="3" t="s">
        <v>586</v>
      </c>
      <c r="D670" s="3" t="s">
        <v>2410</v>
      </c>
      <c r="E670" s="3" t="s">
        <v>2427</v>
      </c>
      <c r="F670" s="3" t="s">
        <v>67</v>
      </c>
      <c r="G670" s="3" t="s">
        <v>67</v>
      </c>
      <c r="H670" s="3" t="s">
        <v>976</v>
      </c>
      <c r="I670" s="3" t="s">
        <v>17</v>
      </c>
      <c r="J670" s="3" t="s">
        <v>1127</v>
      </c>
      <c r="K670" s="12" t="s">
        <v>67</v>
      </c>
    </row>
    <row r="671" spans="1:11" ht="13.5" thickBot="1" x14ac:dyDescent="0.25">
      <c r="A671" s="9"/>
      <c r="B671" s="2" t="s">
        <v>2428</v>
      </c>
      <c r="C671" s="2" t="s">
        <v>586</v>
      </c>
      <c r="D671" s="2" t="s">
        <v>2410</v>
      </c>
      <c r="E671" s="2" t="s">
        <v>2429</v>
      </c>
      <c r="F671" s="2" t="s">
        <v>67</v>
      </c>
      <c r="G671" s="2" t="s">
        <v>975</v>
      </c>
      <c r="H671" s="2" t="s">
        <v>976</v>
      </c>
      <c r="I671" s="2" t="s">
        <v>17</v>
      </c>
      <c r="J671" s="2" t="s">
        <v>1127</v>
      </c>
      <c r="K671" s="10"/>
    </row>
    <row r="672" spans="1:11" ht="13.5" thickBot="1" x14ac:dyDescent="0.25">
      <c r="A672" s="11"/>
      <c r="B672" s="3" t="s">
        <v>2430</v>
      </c>
      <c r="C672" s="3" t="s">
        <v>586</v>
      </c>
      <c r="D672" s="3" t="s">
        <v>2410</v>
      </c>
      <c r="E672" s="3" t="s">
        <v>2431</v>
      </c>
      <c r="F672" s="3" t="s">
        <v>2171</v>
      </c>
      <c r="G672" s="3" t="s">
        <v>975</v>
      </c>
      <c r="H672" s="3" t="s">
        <v>976</v>
      </c>
      <c r="I672" s="3" t="s">
        <v>17</v>
      </c>
      <c r="J672" s="3" t="s">
        <v>1127</v>
      </c>
      <c r="K672" s="12"/>
    </row>
    <row r="673" spans="1:11" ht="13.5" thickBot="1" x14ac:dyDescent="0.25">
      <c r="A673" s="9"/>
      <c r="B673" s="2" t="s">
        <v>2432</v>
      </c>
      <c r="C673" s="2" t="s">
        <v>586</v>
      </c>
      <c r="D673" s="2" t="s">
        <v>2410</v>
      </c>
      <c r="E673" s="2" t="s">
        <v>2433</v>
      </c>
      <c r="F673" s="2" t="s">
        <v>2412</v>
      </c>
      <c r="G673" s="2" t="s">
        <v>975</v>
      </c>
      <c r="H673" s="2" t="s">
        <v>976</v>
      </c>
      <c r="I673" s="2" t="s">
        <v>17</v>
      </c>
      <c r="J673" s="2" t="s">
        <v>1127</v>
      </c>
      <c r="K673" s="10"/>
    </row>
    <row r="674" spans="1:11" ht="13.5" thickBot="1" x14ac:dyDescent="0.25">
      <c r="A674" s="11"/>
      <c r="B674" s="3" t="s">
        <v>2434</v>
      </c>
      <c r="C674" s="3" t="s">
        <v>586</v>
      </c>
      <c r="D674" s="3" t="s">
        <v>2410</v>
      </c>
      <c r="E674" s="3" t="s">
        <v>2435</v>
      </c>
      <c r="F674" s="3" t="s">
        <v>2171</v>
      </c>
      <c r="G674" s="3" t="s">
        <v>975</v>
      </c>
      <c r="H674" s="3" t="s">
        <v>976</v>
      </c>
      <c r="I674" s="3" t="s">
        <v>17</v>
      </c>
      <c r="J674" s="3" t="s">
        <v>1127</v>
      </c>
      <c r="K674" s="12"/>
    </row>
    <row r="675" spans="1:11" ht="13.5" thickBot="1" x14ac:dyDescent="0.25">
      <c r="A675" s="9"/>
      <c r="B675" s="2" t="s">
        <v>2436</v>
      </c>
      <c r="C675" s="2" t="s">
        <v>586</v>
      </c>
      <c r="D675" s="2" t="s">
        <v>2410</v>
      </c>
      <c r="E675" s="2" t="s">
        <v>2437</v>
      </c>
      <c r="F675" s="2" t="s">
        <v>2171</v>
      </c>
      <c r="G675" s="2" t="s">
        <v>975</v>
      </c>
      <c r="H675" s="2" t="s">
        <v>976</v>
      </c>
      <c r="I675" s="2" t="s">
        <v>17</v>
      </c>
      <c r="J675" s="2" t="s">
        <v>977</v>
      </c>
      <c r="K675" s="10" t="s">
        <v>67</v>
      </c>
    </row>
    <row r="676" spans="1:11" ht="13.5" thickBot="1" x14ac:dyDescent="0.25">
      <c r="A676" s="11"/>
      <c r="B676" s="3" t="s">
        <v>2438</v>
      </c>
      <c r="C676" s="3" t="s">
        <v>586</v>
      </c>
      <c r="D676" s="3" t="s">
        <v>2410</v>
      </c>
      <c r="E676" s="3" t="s">
        <v>2439</v>
      </c>
      <c r="F676" s="3" t="s">
        <v>2412</v>
      </c>
      <c r="G676" s="3" t="s">
        <v>975</v>
      </c>
      <c r="H676" s="3" t="s">
        <v>976</v>
      </c>
      <c r="I676" s="3" t="s">
        <v>17</v>
      </c>
      <c r="J676" s="3" t="s">
        <v>1127</v>
      </c>
      <c r="K676" s="12"/>
    </row>
    <row r="677" spans="1:11" ht="13.5" thickBot="1" x14ac:dyDescent="0.25">
      <c r="A677" s="9"/>
      <c r="B677" s="2" t="s">
        <v>2440</v>
      </c>
      <c r="C677" s="2" t="s">
        <v>586</v>
      </c>
      <c r="D677" s="2" t="s">
        <v>2441</v>
      </c>
      <c r="E677" s="2" t="s">
        <v>2442</v>
      </c>
      <c r="F677" s="2" t="s">
        <v>2443</v>
      </c>
      <c r="G677" s="2" t="s">
        <v>444</v>
      </c>
      <c r="H677" s="2" t="s">
        <v>444</v>
      </c>
      <c r="I677" s="2" t="s">
        <v>356</v>
      </c>
      <c r="J677" s="2" t="s">
        <v>2444</v>
      </c>
      <c r="K677" s="10"/>
    </row>
    <row r="678" spans="1:11" ht="13.5" thickBot="1" x14ac:dyDescent="0.25">
      <c r="A678" s="11"/>
      <c r="B678" s="3" t="s">
        <v>2445</v>
      </c>
      <c r="C678" s="3" t="s">
        <v>586</v>
      </c>
      <c r="D678" s="3" t="s">
        <v>67</v>
      </c>
      <c r="E678" s="3" t="s">
        <v>2446</v>
      </c>
      <c r="F678" s="3" t="s">
        <v>1632</v>
      </c>
      <c r="G678" s="3" t="s">
        <v>1358</v>
      </c>
      <c r="H678" s="3" t="s">
        <v>32</v>
      </c>
      <c r="I678" s="3" t="s">
        <v>33</v>
      </c>
      <c r="J678" s="3" t="s">
        <v>1359</v>
      </c>
      <c r="K678" s="12"/>
    </row>
    <row r="679" spans="1:11" ht="13.5" thickBot="1" x14ac:dyDescent="0.25">
      <c r="A679" s="9"/>
      <c r="B679" s="2" t="s">
        <v>2447</v>
      </c>
      <c r="C679" s="2" t="s">
        <v>586</v>
      </c>
      <c r="D679" s="2" t="s">
        <v>2448</v>
      </c>
      <c r="E679" s="2" t="s">
        <v>2449</v>
      </c>
      <c r="F679" s="2" t="s">
        <v>2450</v>
      </c>
      <c r="G679" s="2" t="s">
        <v>2451</v>
      </c>
      <c r="H679" s="2" t="s">
        <v>2452</v>
      </c>
      <c r="I679" s="2" t="s">
        <v>114</v>
      </c>
      <c r="J679" s="2" t="s">
        <v>2453</v>
      </c>
      <c r="K679" s="10"/>
    </row>
    <row r="680" spans="1:11" ht="13.5" thickBot="1" x14ac:dyDescent="0.25">
      <c r="A680" s="11"/>
      <c r="B680" s="3" t="s">
        <v>2454</v>
      </c>
      <c r="C680" s="3" t="s">
        <v>586</v>
      </c>
      <c r="D680" s="3" t="s">
        <v>2448</v>
      </c>
      <c r="E680" s="3" t="s">
        <v>2455</v>
      </c>
      <c r="F680" s="3" t="s">
        <v>2456</v>
      </c>
      <c r="G680" s="3" t="s">
        <v>2451</v>
      </c>
      <c r="H680" s="3" t="s">
        <v>2452</v>
      </c>
      <c r="I680" s="3" t="s">
        <v>114</v>
      </c>
      <c r="J680" s="3" t="s">
        <v>2457</v>
      </c>
      <c r="K680" s="12" t="s">
        <v>67</v>
      </c>
    </row>
    <row r="681" spans="1:11" ht="13.5" thickBot="1" x14ac:dyDescent="0.25">
      <c r="A681" s="9"/>
      <c r="B681" s="2" t="s">
        <v>2458</v>
      </c>
      <c r="C681" s="2" t="s">
        <v>586</v>
      </c>
      <c r="D681" s="2" t="s">
        <v>2448</v>
      </c>
      <c r="E681" s="2" t="s">
        <v>2459</v>
      </c>
      <c r="F681" s="2" t="s">
        <v>2460</v>
      </c>
      <c r="G681" s="2" t="s">
        <v>2461</v>
      </c>
      <c r="H681" s="2" t="s">
        <v>2452</v>
      </c>
      <c r="I681" s="2" t="s">
        <v>114</v>
      </c>
      <c r="J681" s="2" t="s">
        <v>2457</v>
      </c>
      <c r="K681" s="10" t="s">
        <v>67</v>
      </c>
    </row>
    <row r="682" spans="1:11" ht="13.5" thickBot="1" x14ac:dyDescent="0.25">
      <c r="A682" s="11"/>
      <c r="B682" s="3" t="s">
        <v>2462</v>
      </c>
      <c r="C682" s="3" t="s">
        <v>586</v>
      </c>
      <c r="D682" s="3" t="s">
        <v>2463</v>
      </c>
      <c r="E682" s="3" t="s">
        <v>2464</v>
      </c>
      <c r="F682" s="3" t="s">
        <v>2465</v>
      </c>
      <c r="G682" s="3" t="s">
        <v>2466</v>
      </c>
      <c r="H682" s="3" t="s">
        <v>316</v>
      </c>
      <c r="I682" s="3" t="s">
        <v>114</v>
      </c>
      <c r="J682" s="3">
        <f>-34 -58.5</f>
        <v>-92.5</v>
      </c>
      <c r="K682" s="12"/>
    </row>
    <row r="683" spans="1:11" ht="13.5" thickBot="1" x14ac:dyDescent="0.25">
      <c r="A683" s="9"/>
      <c r="B683" s="2" t="s">
        <v>2462</v>
      </c>
      <c r="C683" s="2" t="s">
        <v>586</v>
      </c>
      <c r="D683" s="2" t="s">
        <v>2463</v>
      </c>
      <c r="E683" s="2" t="s">
        <v>2467</v>
      </c>
      <c r="F683" s="2" t="s">
        <v>2465</v>
      </c>
      <c r="G683" s="2" t="s">
        <v>2466</v>
      </c>
      <c r="H683" s="2" t="s">
        <v>316</v>
      </c>
      <c r="I683" s="2" t="s">
        <v>114</v>
      </c>
      <c r="J683" s="2">
        <f>-34.617 -58.4</f>
        <v>-93.016999999999996</v>
      </c>
      <c r="K683" s="10" t="s">
        <v>67</v>
      </c>
    </row>
    <row r="684" spans="1:11" ht="13.5" thickBot="1" x14ac:dyDescent="0.25">
      <c r="A684" s="11"/>
      <c r="B684" s="3" t="s">
        <v>2468</v>
      </c>
      <c r="C684" s="3" t="s">
        <v>586</v>
      </c>
      <c r="D684" s="3" t="s">
        <v>2469</v>
      </c>
      <c r="E684" s="3" t="s">
        <v>2470</v>
      </c>
      <c r="F684" s="3" t="s">
        <v>2471</v>
      </c>
      <c r="G684" s="3" t="s">
        <v>2472</v>
      </c>
      <c r="H684" s="3" t="s">
        <v>410</v>
      </c>
      <c r="I684" s="3" t="s">
        <v>356</v>
      </c>
      <c r="J684" s="3" t="s">
        <v>2473</v>
      </c>
      <c r="K684" s="12"/>
    </row>
    <row r="685" spans="1:11" ht="13.5" thickBot="1" x14ac:dyDescent="0.25">
      <c r="A685" s="9"/>
      <c r="B685" s="2" t="s">
        <v>2474</v>
      </c>
      <c r="C685" s="2" t="s">
        <v>586</v>
      </c>
      <c r="D685" s="2" t="s">
        <v>2475</v>
      </c>
      <c r="E685" s="2" t="s">
        <v>2476</v>
      </c>
      <c r="F685" s="2" t="s">
        <v>2477</v>
      </c>
      <c r="G685" s="2" t="s">
        <v>1261</v>
      </c>
      <c r="H685" s="2" t="s">
        <v>1262</v>
      </c>
      <c r="I685" s="2" t="s">
        <v>17</v>
      </c>
      <c r="J685" s="2" t="s">
        <v>2237</v>
      </c>
      <c r="K685" s="10"/>
    </row>
    <row r="686" spans="1:11" ht="13.5" thickBot="1" x14ac:dyDescent="0.25">
      <c r="A686" s="11"/>
      <c r="B686" s="3" t="s">
        <v>2478</v>
      </c>
      <c r="C686" s="3" t="s">
        <v>586</v>
      </c>
      <c r="D686" s="3" t="s">
        <v>1395</v>
      </c>
      <c r="E686" s="3" t="s">
        <v>2479</v>
      </c>
      <c r="F686" s="3" t="s">
        <v>1397</v>
      </c>
      <c r="G686" s="3" t="s">
        <v>1398</v>
      </c>
      <c r="H686" s="3" t="s">
        <v>48</v>
      </c>
      <c r="I686" s="3" t="s">
        <v>49</v>
      </c>
      <c r="J686" s="3" t="s">
        <v>1399</v>
      </c>
      <c r="K686" s="12"/>
    </row>
    <row r="687" spans="1:11" ht="13.5" thickBot="1" x14ac:dyDescent="0.25">
      <c r="A687" s="9"/>
      <c r="B687" s="2" t="s">
        <v>2480</v>
      </c>
      <c r="C687" s="2" t="s">
        <v>586</v>
      </c>
      <c r="D687" s="2" t="s">
        <v>2481</v>
      </c>
      <c r="E687" s="2" t="s">
        <v>2482</v>
      </c>
      <c r="F687" s="2" t="s">
        <v>2483</v>
      </c>
      <c r="G687" s="2" t="s">
        <v>2484</v>
      </c>
      <c r="H687" s="2" t="s">
        <v>2162</v>
      </c>
      <c r="I687" s="2" t="s">
        <v>171</v>
      </c>
      <c r="J687" s="2" t="s">
        <v>2485</v>
      </c>
      <c r="K687" s="10"/>
    </row>
    <row r="688" spans="1:11" ht="13.5" thickBot="1" x14ac:dyDescent="0.25">
      <c r="A688" s="11"/>
      <c r="B688" s="3" t="s">
        <v>2486</v>
      </c>
      <c r="C688" s="3" t="s">
        <v>586</v>
      </c>
      <c r="D688" s="3" t="s">
        <v>2487</v>
      </c>
      <c r="E688" s="3" t="s">
        <v>2488</v>
      </c>
      <c r="F688" s="3" t="s">
        <v>2489</v>
      </c>
      <c r="G688" s="3" t="s">
        <v>229</v>
      </c>
      <c r="H688" s="3" t="s">
        <v>230</v>
      </c>
      <c r="I688" s="3" t="s">
        <v>230</v>
      </c>
      <c r="J688" s="3" t="s">
        <v>231</v>
      </c>
      <c r="K688" s="12" t="s">
        <v>67</v>
      </c>
    </row>
    <row r="689" spans="1:11" ht="13.5" thickBot="1" x14ac:dyDescent="0.25">
      <c r="A689" s="9"/>
      <c r="B689" s="2" t="s">
        <v>2490</v>
      </c>
      <c r="C689" s="2" t="s">
        <v>586</v>
      </c>
      <c r="D689" s="2" t="s">
        <v>2491</v>
      </c>
      <c r="E689" s="2" t="s">
        <v>2492</v>
      </c>
      <c r="F689" s="2" t="s">
        <v>2493</v>
      </c>
      <c r="G689" s="2" t="s">
        <v>2494</v>
      </c>
      <c r="H689" s="2" t="s">
        <v>2201</v>
      </c>
      <c r="I689" s="2" t="s">
        <v>114</v>
      </c>
      <c r="J689" s="2">
        <f>-33.08 -71.67</f>
        <v>-104.75</v>
      </c>
      <c r="K689" s="10"/>
    </row>
    <row r="690" spans="1:11" ht="13.5" thickBot="1" x14ac:dyDescent="0.25">
      <c r="A690" s="11"/>
      <c r="B690" s="3" t="s">
        <v>2495</v>
      </c>
      <c r="C690" s="3" t="s">
        <v>586</v>
      </c>
      <c r="D690" s="3" t="s">
        <v>2496</v>
      </c>
      <c r="E690" s="3" t="s">
        <v>2497</v>
      </c>
      <c r="F690" s="3" t="s">
        <v>2498</v>
      </c>
      <c r="G690" s="3" t="s">
        <v>397</v>
      </c>
      <c r="H690" s="3" t="s">
        <v>398</v>
      </c>
      <c r="I690" s="3" t="s">
        <v>33</v>
      </c>
      <c r="J690" s="3" t="s">
        <v>2499</v>
      </c>
      <c r="K690" s="12"/>
    </row>
    <row r="691" spans="1:11" ht="13.5" thickBot="1" x14ac:dyDescent="0.25">
      <c r="A691" s="9"/>
      <c r="B691" s="2" t="s">
        <v>2500</v>
      </c>
      <c r="C691" s="2" t="s">
        <v>586</v>
      </c>
      <c r="D691" s="2" t="s">
        <v>2501</v>
      </c>
      <c r="E691" s="2" t="s">
        <v>2502</v>
      </c>
      <c r="F691" s="2" t="s">
        <v>2503</v>
      </c>
      <c r="G691" s="2" t="s">
        <v>397</v>
      </c>
      <c r="H691" s="2" t="s">
        <v>398</v>
      </c>
      <c r="I691" s="2" t="s">
        <v>33</v>
      </c>
      <c r="J691" s="2" t="s">
        <v>2504</v>
      </c>
      <c r="K691" s="10"/>
    </row>
    <row r="692" spans="1:11" ht="13.5" thickBot="1" x14ac:dyDescent="0.25">
      <c r="A692" s="11"/>
      <c r="B692" s="3" t="s">
        <v>2505</v>
      </c>
      <c r="C692" s="3" t="s">
        <v>586</v>
      </c>
      <c r="D692" s="3" t="s">
        <v>2506</v>
      </c>
      <c r="E692" s="3" t="s">
        <v>2507</v>
      </c>
      <c r="F692" s="3" t="s">
        <v>2508</v>
      </c>
      <c r="G692" s="3" t="s">
        <v>398</v>
      </c>
      <c r="H692" s="3" t="s">
        <v>398</v>
      </c>
      <c r="I692" s="3" t="s">
        <v>33</v>
      </c>
      <c r="J692" s="3" t="s">
        <v>2509</v>
      </c>
      <c r="K692" s="12" t="s">
        <v>67</v>
      </c>
    </row>
    <row r="693" spans="1:11" ht="13.5" thickBot="1" x14ac:dyDescent="0.25">
      <c r="A693" s="9"/>
      <c r="B693" s="2" t="s">
        <v>2510</v>
      </c>
      <c r="C693" s="2" t="s">
        <v>586</v>
      </c>
      <c r="D693" s="2" t="s">
        <v>2510</v>
      </c>
      <c r="E693" s="2" t="s">
        <v>2510</v>
      </c>
      <c r="F693" s="2"/>
      <c r="G693" s="2"/>
      <c r="H693" s="2"/>
      <c r="I693" s="2"/>
      <c r="J693" s="2"/>
      <c r="K693" s="10"/>
    </row>
    <row r="694" spans="1:11" ht="13.5" thickBot="1" x14ac:dyDescent="0.25">
      <c r="A694" s="11"/>
      <c r="B694" s="3" t="s">
        <v>2511</v>
      </c>
      <c r="C694" s="3" t="s">
        <v>586</v>
      </c>
      <c r="D694" s="3" t="s">
        <v>2512</v>
      </c>
      <c r="E694" s="3" t="s">
        <v>2513</v>
      </c>
      <c r="F694" s="3" t="s">
        <v>2514</v>
      </c>
      <c r="G694" s="3" t="s">
        <v>340</v>
      </c>
      <c r="H694" s="3" t="s">
        <v>341</v>
      </c>
      <c r="I694" s="3" t="s">
        <v>114</v>
      </c>
      <c r="J694" s="3" t="s">
        <v>2515</v>
      </c>
      <c r="K694" s="12" t="s">
        <v>115</v>
      </c>
    </row>
    <row r="695" spans="1:11" ht="13.5" thickBot="1" x14ac:dyDescent="0.25">
      <c r="A695" s="9"/>
      <c r="B695" s="2" t="s">
        <v>2511</v>
      </c>
      <c r="C695" s="2" t="s">
        <v>586</v>
      </c>
      <c r="D695" s="2" t="s">
        <v>2512</v>
      </c>
      <c r="E695" s="2" t="s">
        <v>2513</v>
      </c>
      <c r="F695" s="2" t="s">
        <v>2514</v>
      </c>
      <c r="G695" s="2" t="s">
        <v>340</v>
      </c>
      <c r="H695" s="2" t="s">
        <v>341</v>
      </c>
      <c r="I695" s="2" t="s">
        <v>114</v>
      </c>
      <c r="J695" s="2" t="s">
        <v>2515</v>
      </c>
      <c r="K695" s="10" t="s">
        <v>67</v>
      </c>
    </row>
    <row r="696" spans="1:11" ht="13.5" thickBot="1" x14ac:dyDescent="0.25">
      <c r="A696" s="11"/>
      <c r="B696" s="3" t="s">
        <v>2516</v>
      </c>
      <c r="C696" s="3" t="s">
        <v>586</v>
      </c>
      <c r="D696" s="3" t="s">
        <v>2516</v>
      </c>
      <c r="E696" s="3" t="s">
        <v>2517</v>
      </c>
      <c r="F696" s="3" t="s">
        <v>2518</v>
      </c>
      <c r="G696" s="3" t="s">
        <v>229</v>
      </c>
      <c r="H696" s="3" t="s">
        <v>230</v>
      </c>
      <c r="I696" s="3" t="s">
        <v>230</v>
      </c>
      <c r="J696" s="3" t="s">
        <v>231</v>
      </c>
      <c r="K696" s="12"/>
    </row>
    <row r="697" spans="1:11" ht="13.5" thickBot="1" x14ac:dyDescent="0.25">
      <c r="A697" s="9"/>
      <c r="B697" s="2" t="s">
        <v>2519</v>
      </c>
      <c r="C697" s="2" t="s">
        <v>586</v>
      </c>
      <c r="D697" s="2" t="s">
        <v>2516</v>
      </c>
      <c r="E697" s="2" t="s">
        <v>2520</v>
      </c>
      <c r="F697" s="2" t="s">
        <v>2521</v>
      </c>
      <c r="G697" s="2" t="s">
        <v>2522</v>
      </c>
      <c r="H697" s="2" t="s">
        <v>230</v>
      </c>
      <c r="I697" s="2" t="s">
        <v>230</v>
      </c>
      <c r="J697" s="2" t="s">
        <v>231</v>
      </c>
      <c r="K697" s="10"/>
    </row>
    <row r="698" spans="1:11" ht="13.5" thickBot="1" x14ac:dyDescent="0.25">
      <c r="A698" s="11"/>
      <c r="B698" s="3" t="s">
        <v>2523</v>
      </c>
      <c r="C698" s="3" t="s">
        <v>586</v>
      </c>
      <c r="D698" s="3" t="s">
        <v>2524</v>
      </c>
      <c r="E698" s="3" t="s">
        <v>2525</v>
      </c>
      <c r="F698" s="3" t="s">
        <v>67</v>
      </c>
      <c r="G698" s="3" t="s">
        <v>67</v>
      </c>
      <c r="H698" s="3" t="s">
        <v>48</v>
      </c>
      <c r="I698" s="3" t="s">
        <v>49</v>
      </c>
      <c r="J698" s="3" t="s">
        <v>67</v>
      </c>
      <c r="K698" s="12" t="s">
        <v>67</v>
      </c>
    </row>
    <row r="699" spans="1:11" ht="13.5" thickBot="1" x14ac:dyDescent="0.25">
      <c r="A699" s="9"/>
      <c r="B699" s="2" t="s">
        <v>2526</v>
      </c>
      <c r="C699" s="2" t="s">
        <v>586</v>
      </c>
      <c r="D699" s="2" t="s">
        <v>907</v>
      </c>
      <c r="E699" s="2" t="s">
        <v>2527</v>
      </c>
      <c r="F699" s="2" t="s">
        <v>914</v>
      </c>
      <c r="G699" s="2" t="s">
        <v>2528</v>
      </c>
      <c r="H699" s="2" t="s">
        <v>48</v>
      </c>
      <c r="I699" s="2" t="s">
        <v>49</v>
      </c>
      <c r="J699" s="2" t="s">
        <v>916</v>
      </c>
      <c r="K699" s="10"/>
    </row>
    <row r="700" spans="1:11" ht="13.5" thickBot="1" x14ac:dyDescent="0.25">
      <c r="A700" s="11"/>
      <c r="B700" s="3" t="s">
        <v>2529</v>
      </c>
      <c r="C700" s="3" t="s">
        <v>586</v>
      </c>
      <c r="D700" s="3" t="s">
        <v>907</v>
      </c>
      <c r="E700" s="3" t="s">
        <v>2530</v>
      </c>
      <c r="F700" s="3" t="s">
        <v>914</v>
      </c>
      <c r="G700" s="3" t="s">
        <v>2531</v>
      </c>
      <c r="H700" s="3" t="s">
        <v>48</v>
      </c>
      <c r="I700" s="3" t="s">
        <v>49</v>
      </c>
      <c r="J700" s="3" t="s">
        <v>2532</v>
      </c>
      <c r="K700" s="12"/>
    </row>
    <row r="701" spans="1:11" ht="13.5" thickBot="1" x14ac:dyDescent="0.25">
      <c r="A701" s="9"/>
      <c r="B701" s="2" t="s">
        <v>2533</v>
      </c>
      <c r="C701" s="2" t="s">
        <v>586</v>
      </c>
      <c r="D701" s="2" t="s">
        <v>2534</v>
      </c>
      <c r="E701" s="2" t="s">
        <v>2535</v>
      </c>
      <c r="F701" s="2" t="s">
        <v>1457</v>
      </c>
      <c r="G701" s="2" t="s">
        <v>2536</v>
      </c>
      <c r="H701" s="2" t="s">
        <v>48</v>
      </c>
      <c r="I701" s="2" t="s">
        <v>49</v>
      </c>
      <c r="J701" s="2" t="s">
        <v>2537</v>
      </c>
      <c r="K701" s="10"/>
    </row>
    <row r="702" spans="1:11" ht="13.5" thickBot="1" x14ac:dyDescent="0.25">
      <c r="A702" s="11"/>
      <c r="B702" s="3" t="s">
        <v>2538</v>
      </c>
      <c r="C702" s="3" t="s">
        <v>586</v>
      </c>
      <c r="D702" s="3" t="s">
        <v>2539</v>
      </c>
      <c r="E702" s="3" t="s">
        <v>2540</v>
      </c>
      <c r="F702" s="3" t="s">
        <v>2541</v>
      </c>
      <c r="G702" s="3" t="s">
        <v>2542</v>
      </c>
      <c r="H702" s="3" t="s">
        <v>1262</v>
      </c>
      <c r="I702" s="3" t="s">
        <v>17</v>
      </c>
      <c r="J702" s="3" t="s">
        <v>2543</v>
      </c>
      <c r="K702" s="12"/>
    </row>
    <row r="703" spans="1:11" ht="13.5" thickBot="1" x14ac:dyDescent="0.25">
      <c r="A703" s="9"/>
      <c r="B703" s="2" t="s">
        <v>2544</v>
      </c>
      <c r="C703" s="2" t="s">
        <v>586</v>
      </c>
      <c r="D703" s="2" t="s">
        <v>2539</v>
      </c>
      <c r="E703" s="2" t="s">
        <v>2545</v>
      </c>
      <c r="F703" s="2" t="s">
        <v>2541</v>
      </c>
      <c r="G703" s="2" t="s">
        <v>2542</v>
      </c>
      <c r="H703" s="2" t="s">
        <v>1262</v>
      </c>
      <c r="I703" s="2" t="s">
        <v>17</v>
      </c>
      <c r="J703" s="2" t="s">
        <v>2546</v>
      </c>
      <c r="K703" s="10"/>
    </row>
    <row r="704" spans="1:11" ht="13.5" thickBot="1" x14ac:dyDescent="0.25">
      <c r="A704" s="11"/>
      <c r="B704" s="3" t="s">
        <v>2547</v>
      </c>
      <c r="C704" s="3" t="s">
        <v>586</v>
      </c>
      <c r="D704" s="3" t="s">
        <v>2548</v>
      </c>
      <c r="E704" s="3" t="s">
        <v>2549</v>
      </c>
      <c r="F704" s="3" t="s">
        <v>2550</v>
      </c>
      <c r="G704" s="3" t="s">
        <v>2551</v>
      </c>
      <c r="H704" s="3" t="s">
        <v>2552</v>
      </c>
      <c r="I704" s="3" t="s">
        <v>114</v>
      </c>
      <c r="J704" s="3">
        <f>-12.05 -77.05</f>
        <v>-89.1</v>
      </c>
      <c r="K704" s="12" t="s">
        <v>67</v>
      </c>
    </row>
    <row r="705" spans="1:11" ht="13.5" thickBot="1" x14ac:dyDescent="0.25">
      <c r="A705" s="9"/>
      <c r="B705" s="2" t="s">
        <v>2553</v>
      </c>
      <c r="C705" s="2" t="s">
        <v>586</v>
      </c>
      <c r="D705" s="2" t="s">
        <v>2554</v>
      </c>
      <c r="E705" s="2" t="s">
        <v>2555</v>
      </c>
      <c r="F705" s="2" t="s">
        <v>2556</v>
      </c>
      <c r="G705" s="2" t="s">
        <v>2557</v>
      </c>
      <c r="H705" s="2" t="s">
        <v>2558</v>
      </c>
      <c r="I705" s="2" t="s">
        <v>356</v>
      </c>
      <c r="J705" s="2" t="s">
        <v>2559</v>
      </c>
      <c r="K705" s="10" t="s">
        <v>67</v>
      </c>
    </row>
    <row r="706" spans="1:11" ht="13.5" thickBot="1" x14ac:dyDescent="0.25">
      <c r="A706" s="11"/>
      <c r="B706" s="3" t="s">
        <v>2560</v>
      </c>
      <c r="C706" s="3" t="s">
        <v>586</v>
      </c>
      <c r="D706" s="3" t="s">
        <v>2561</v>
      </c>
      <c r="E706" s="3" t="s">
        <v>2562</v>
      </c>
      <c r="F706" s="3" t="s">
        <v>2563</v>
      </c>
      <c r="G706" s="3" t="s">
        <v>2564</v>
      </c>
      <c r="H706" s="3" t="s">
        <v>410</v>
      </c>
      <c r="I706" s="3" t="s">
        <v>356</v>
      </c>
      <c r="J706" s="3" t="s">
        <v>2473</v>
      </c>
      <c r="K706" s="12" t="s">
        <v>67</v>
      </c>
    </row>
    <row r="707" spans="1:11" ht="13.5" thickBot="1" x14ac:dyDescent="0.25">
      <c r="A707" s="9"/>
      <c r="B707" s="2" t="s">
        <v>102</v>
      </c>
      <c r="C707" s="2" t="s">
        <v>586</v>
      </c>
      <c r="D707" s="2" t="s">
        <v>103</v>
      </c>
      <c r="E707" s="2" t="s">
        <v>2565</v>
      </c>
      <c r="F707" s="2" t="s">
        <v>2566</v>
      </c>
      <c r="G707" s="2" t="s">
        <v>2567</v>
      </c>
      <c r="H707" s="2" t="s">
        <v>106</v>
      </c>
      <c r="I707" s="2" t="s">
        <v>93</v>
      </c>
      <c r="J707" s="2" t="s">
        <v>107</v>
      </c>
      <c r="K707" s="10"/>
    </row>
    <row r="708" spans="1:11" ht="13.5" thickBot="1" x14ac:dyDescent="0.25">
      <c r="A708" s="11"/>
      <c r="B708" s="3" t="s">
        <v>2568</v>
      </c>
      <c r="C708" s="3" t="s">
        <v>586</v>
      </c>
      <c r="D708" s="3" t="s">
        <v>103</v>
      </c>
      <c r="E708" s="3" t="s">
        <v>104</v>
      </c>
      <c r="F708" s="3" t="s">
        <v>105</v>
      </c>
      <c r="G708" s="3" t="s">
        <v>106</v>
      </c>
      <c r="H708" s="3" t="s">
        <v>106</v>
      </c>
      <c r="I708" s="3" t="s">
        <v>93</v>
      </c>
      <c r="J708" s="3" t="s">
        <v>107</v>
      </c>
      <c r="K708" s="12"/>
    </row>
    <row r="709" spans="1:11" ht="13.5" thickBot="1" x14ac:dyDescent="0.25">
      <c r="A709" s="9"/>
      <c r="B709" s="2" t="s">
        <v>2569</v>
      </c>
      <c r="C709" s="2" t="s">
        <v>586</v>
      </c>
      <c r="D709" s="2" t="s">
        <v>2570</v>
      </c>
      <c r="E709" s="2" t="s">
        <v>2571</v>
      </c>
      <c r="F709" s="2" t="s">
        <v>2572</v>
      </c>
      <c r="G709" s="2" t="s">
        <v>2567</v>
      </c>
      <c r="H709" s="2" t="s">
        <v>106</v>
      </c>
      <c r="I709" s="2" t="s">
        <v>93</v>
      </c>
      <c r="J709" s="2" t="s">
        <v>107</v>
      </c>
      <c r="K709" s="10" t="s">
        <v>42</v>
      </c>
    </row>
    <row r="710" spans="1:11" ht="13.5" thickBot="1" x14ac:dyDescent="0.25">
      <c r="A710" s="11"/>
      <c r="B710" s="3" t="s">
        <v>2573</v>
      </c>
      <c r="C710" s="3" t="s">
        <v>586</v>
      </c>
      <c r="D710" s="3" t="s">
        <v>2574</v>
      </c>
      <c r="E710" s="3" t="s">
        <v>2575</v>
      </c>
      <c r="F710" s="3" t="s">
        <v>2576</v>
      </c>
      <c r="G710" s="3" t="s">
        <v>1261</v>
      </c>
      <c r="H710" s="3" t="s">
        <v>1262</v>
      </c>
      <c r="I710" s="3" t="s">
        <v>17</v>
      </c>
      <c r="J710" s="3" t="s">
        <v>2237</v>
      </c>
      <c r="K710" s="12" t="s">
        <v>67</v>
      </c>
    </row>
    <row r="711" spans="1:11" ht="13.5" thickBot="1" x14ac:dyDescent="0.25">
      <c r="A711" s="9"/>
      <c r="B711" s="2" t="s">
        <v>2577</v>
      </c>
      <c r="C711" s="2" t="s">
        <v>586</v>
      </c>
      <c r="D711" s="2" t="s">
        <v>2578</v>
      </c>
      <c r="E711" s="2" t="s">
        <v>2579</v>
      </c>
      <c r="F711" s="2" t="s">
        <v>2580</v>
      </c>
      <c r="G711" s="2" t="s">
        <v>2466</v>
      </c>
      <c r="H711" s="2" t="s">
        <v>316</v>
      </c>
      <c r="I711" s="2" t="s">
        <v>114</v>
      </c>
      <c r="J711" s="2">
        <f>-34.36 -58.27</f>
        <v>-92.63</v>
      </c>
      <c r="K711" s="10" t="s">
        <v>67</v>
      </c>
    </row>
    <row r="712" spans="1:11" ht="13.5" thickBot="1" x14ac:dyDescent="0.25">
      <c r="A712" s="11"/>
      <c r="B712" s="3" t="s">
        <v>2581</v>
      </c>
      <c r="C712" s="3" t="s">
        <v>586</v>
      </c>
      <c r="D712" s="3" t="s">
        <v>2582</v>
      </c>
      <c r="E712" s="3" t="s">
        <v>2583</v>
      </c>
      <c r="F712" s="3" t="s">
        <v>2584</v>
      </c>
      <c r="G712" s="3" t="s">
        <v>2585</v>
      </c>
      <c r="H712" s="3" t="s">
        <v>451</v>
      </c>
      <c r="I712" s="3" t="s">
        <v>114</v>
      </c>
      <c r="J712" s="3" t="s">
        <v>2586</v>
      </c>
      <c r="K712" s="12"/>
    </row>
    <row r="713" spans="1:11" ht="13.5" thickBot="1" x14ac:dyDescent="0.25">
      <c r="A713" s="9"/>
      <c r="B713" s="2" t="s">
        <v>2587</v>
      </c>
      <c r="C713" s="2" t="s">
        <v>586</v>
      </c>
      <c r="D713" s="2" t="s">
        <v>2588</v>
      </c>
      <c r="E713" s="2" t="s">
        <v>2589</v>
      </c>
      <c r="F713" s="2" t="s">
        <v>2590</v>
      </c>
      <c r="G713" s="2" t="s">
        <v>2585</v>
      </c>
      <c r="H713" s="2" t="s">
        <v>451</v>
      </c>
      <c r="I713" s="2" t="s">
        <v>114</v>
      </c>
      <c r="J713" s="2" t="s">
        <v>2591</v>
      </c>
      <c r="K713" s="10" t="s">
        <v>67</v>
      </c>
    </row>
    <row r="714" spans="1:11" ht="13.5" thickBot="1" x14ac:dyDescent="0.25">
      <c r="A714" s="11"/>
      <c r="B714" s="3" t="s">
        <v>67</v>
      </c>
      <c r="C714" s="3" t="s">
        <v>586</v>
      </c>
      <c r="D714" s="3" t="s">
        <v>67</v>
      </c>
      <c r="E714" s="3" t="s">
        <v>2592</v>
      </c>
      <c r="F714" s="3" t="s">
        <v>67</v>
      </c>
      <c r="G714" s="3" t="s">
        <v>67</v>
      </c>
      <c r="H714" s="3" t="s">
        <v>67</v>
      </c>
      <c r="I714" s="3" t="s">
        <v>67</v>
      </c>
      <c r="J714" s="3" t="s">
        <v>67</v>
      </c>
      <c r="K714" s="12" t="s">
        <v>67</v>
      </c>
    </row>
    <row r="715" spans="1:11" ht="13.5" thickBot="1" x14ac:dyDescent="0.25">
      <c r="A715" s="9"/>
      <c r="B715" s="2" t="s">
        <v>67</v>
      </c>
      <c r="C715" s="2" t="s">
        <v>586</v>
      </c>
      <c r="D715" s="2" t="s">
        <v>67</v>
      </c>
      <c r="E715" s="2" t="s">
        <v>2593</v>
      </c>
      <c r="F715" s="2" t="s">
        <v>67</v>
      </c>
      <c r="G715" s="2" t="s">
        <v>67</v>
      </c>
      <c r="H715" s="2" t="s">
        <v>67</v>
      </c>
      <c r="I715" s="2" t="s">
        <v>67</v>
      </c>
      <c r="J715" s="2" t="s">
        <v>67</v>
      </c>
      <c r="K715" s="10" t="s">
        <v>67</v>
      </c>
    </row>
    <row r="716" spans="1:11" ht="13.5" thickBot="1" x14ac:dyDescent="0.25">
      <c r="A716" s="11"/>
      <c r="B716" s="3" t="s">
        <v>2594</v>
      </c>
      <c r="C716" s="3" t="s">
        <v>586</v>
      </c>
      <c r="D716" s="3" t="s">
        <v>2595</v>
      </c>
      <c r="E716" s="3" t="s">
        <v>2596</v>
      </c>
      <c r="F716" s="3" t="s">
        <v>2597</v>
      </c>
      <c r="G716" s="3" t="s">
        <v>2598</v>
      </c>
      <c r="H716" s="3" t="s">
        <v>438</v>
      </c>
      <c r="I716" s="3" t="s">
        <v>33</v>
      </c>
      <c r="J716" s="3" t="s">
        <v>2599</v>
      </c>
      <c r="K716" s="12"/>
    </row>
    <row r="717" spans="1:11" ht="13.5" thickBot="1" x14ac:dyDescent="0.25">
      <c r="A717" s="9"/>
      <c r="B717" s="2" t="s">
        <v>2600</v>
      </c>
      <c r="C717" s="2" t="s">
        <v>586</v>
      </c>
      <c r="D717" s="2" t="s">
        <v>2601</v>
      </c>
      <c r="E717" s="2" t="s">
        <v>2602</v>
      </c>
      <c r="F717" s="2" t="s">
        <v>2597</v>
      </c>
      <c r="G717" s="2" t="s">
        <v>437</v>
      </c>
      <c r="H717" s="2" t="s">
        <v>438</v>
      </c>
      <c r="I717" s="2" t="s">
        <v>33</v>
      </c>
      <c r="J717" s="2" t="s">
        <v>2138</v>
      </c>
      <c r="K717" s="10" t="s">
        <v>67</v>
      </c>
    </row>
    <row r="718" spans="1:11" ht="13.5" thickBot="1" x14ac:dyDescent="0.25">
      <c r="A718" s="11"/>
      <c r="B718" s="3" t="s">
        <v>2603</v>
      </c>
      <c r="C718" s="3" t="s">
        <v>586</v>
      </c>
      <c r="D718" s="3" t="s">
        <v>2604</v>
      </c>
      <c r="E718" s="3" t="s">
        <v>2605</v>
      </c>
      <c r="F718" s="3" t="s">
        <v>2606</v>
      </c>
      <c r="G718" s="3" t="s">
        <v>1835</v>
      </c>
      <c r="H718" s="3" t="s">
        <v>1830</v>
      </c>
      <c r="I718" s="3" t="s">
        <v>200</v>
      </c>
      <c r="J718" s="3" t="s">
        <v>2607</v>
      </c>
      <c r="K718" s="12" t="s">
        <v>260</v>
      </c>
    </row>
    <row r="719" spans="1:11" ht="13.5" thickBot="1" x14ac:dyDescent="0.25">
      <c r="A719" s="9"/>
      <c r="B719" s="2" t="s">
        <v>2603</v>
      </c>
      <c r="C719" s="2" t="s">
        <v>586</v>
      </c>
      <c r="D719" s="2" t="s">
        <v>2604</v>
      </c>
      <c r="E719" s="2" t="s">
        <v>2605</v>
      </c>
      <c r="F719" s="2" t="s">
        <v>2606</v>
      </c>
      <c r="G719" s="2" t="s">
        <v>1835</v>
      </c>
      <c r="H719" s="2" t="s">
        <v>1830</v>
      </c>
      <c r="I719" s="2" t="s">
        <v>200</v>
      </c>
      <c r="J719" s="2" t="s">
        <v>2607</v>
      </c>
      <c r="K719" s="10" t="s">
        <v>246</v>
      </c>
    </row>
    <row r="720" spans="1:11" ht="13.5" thickBot="1" x14ac:dyDescent="0.25">
      <c r="A720" s="11"/>
      <c r="B720" s="3" t="s">
        <v>2608</v>
      </c>
      <c r="C720" s="3" t="s">
        <v>586</v>
      </c>
      <c r="D720" s="3" t="s">
        <v>2609</v>
      </c>
      <c r="E720" s="3" t="s">
        <v>2610</v>
      </c>
      <c r="F720" s="3" t="s">
        <v>2611</v>
      </c>
      <c r="G720" s="3" t="s">
        <v>2612</v>
      </c>
      <c r="H720" s="3" t="s">
        <v>1830</v>
      </c>
      <c r="I720" s="3" t="s">
        <v>200</v>
      </c>
      <c r="J720" s="3" t="s">
        <v>2613</v>
      </c>
      <c r="K720" s="12" t="s">
        <v>246</v>
      </c>
    </row>
    <row r="721" spans="1:11" ht="13.5" thickBot="1" x14ac:dyDescent="0.25">
      <c r="A721" s="9"/>
      <c r="B721" s="2" t="s">
        <v>2608</v>
      </c>
      <c r="C721" s="2" t="s">
        <v>586</v>
      </c>
      <c r="D721" s="2" t="s">
        <v>2609</v>
      </c>
      <c r="E721" s="2" t="s">
        <v>2610</v>
      </c>
      <c r="F721" s="2" t="s">
        <v>2611</v>
      </c>
      <c r="G721" s="2" t="s">
        <v>2612</v>
      </c>
      <c r="H721" s="2" t="s">
        <v>1830</v>
      </c>
      <c r="I721" s="2" t="s">
        <v>200</v>
      </c>
      <c r="J721" s="2" t="s">
        <v>2613</v>
      </c>
      <c r="K721" s="10" t="s">
        <v>260</v>
      </c>
    </row>
    <row r="722" spans="1:11" ht="13.5" thickBot="1" x14ac:dyDescent="0.25">
      <c r="A722" s="11"/>
      <c r="B722" s="3" t="s">
        <v>67</v>
      </c>
      <c r="C722" s="3" t="s">
        <v>586</v>
      </c>
      <c r="D722" s="3" t="s">
        <v>2614</v>
      </c>
      <c r="E722" s="3" t="s">
        <v>2614</v>
      </c>
      <c r="F722" s="3" t="s">
        <v>67</v>
      </c>
      <c r="G722" s="3" t="s">
        <v>67</v>
      </c>
      <c r="H722" s="3" t="s">
        <v>67</v>
      </c>
      <c r="I722" s="3" t="s">
        <v>67</v>
      </c>
      <c r="J722" s="3" t="s">
        <v>67</v>
      </c>
      <c r="K722" s="12"/>
    </row>
    <row r="723" spans="1:11" ht="13.5" thickBot="1" x14ac:dyDescent="0.25">
      <c r="A723" s="9"/>
      <c r="B723" s="2" t="s">
        <v>2615</v>
      </c>
      <c r="C723" s="2" t="s">
        <v>586</v>
      </c>
      <c r="D723" s="2" t="s">
        <v>2616</v>
      </c>
      <c r="E723" s="2" t="s">
        <v>2617</v>
      </c>
      <c r="F723" s="2" t="s">
        <v>2618</v>
      </c>
      <c r="G723" s="2" t="s">
        <v>2536</v>
      </c>
      <c r="H723" s="2" t="s">
        <v>48</v>
      </c>
      <c r="I723" s="2" t="s">
        <v>49</v>
      </c>
      <c r="J723" s="2" t="s">
        <v>2619</v>
      </c>
      <c r="K723" s="10"/>
    </row>
    <row r="724" spans="1:11" ht="13.5" thickBot="1" x14ac:dyDescent="0.25">
      <c r="A724" s="11"/>
      <c r="B724" s="3" t="s">
        <v>2620</v>
      </c>
      <c r="C724" s="3" t="s">
        <v>586</v>
      </c>
      <c r="D724" s="3" t="s">
        <v>2621</v>
      </c>
      <c r="E724" s="3" t="s">
        <v>2622</v>
      </c>
      <c r="F724" s="3" t="s">
        <v>2620</v>
      </c>
      <c r="G724" s="3" t="s">
        <v>2623</v>
      </c>
      <c r="H724" s="3" t="s">
        <v>48</v>
      </c>
      <c r="I724" s="3" t="s">
        <v>49</v>
      </c>
      <c r="J724" s="3" t="s">
        <v>2624</v>
      </c>
      <c r="K724" s="12"/>
    </row>
    <row r="725" spans="1:11" ht="13.5" thickBot="1" x14ac:dyDescent="0.25">
      <c r="A725" s="9"/>
      <c r="B725" s="2" t="s">
        <v>2625</v>
      </c>
      <c r="C725" s="2" t="s">
        <v>586</v>
      </c>
      <c r="D725" s="2" t="s">
        <v>2626</v>
      </c>
      <c r="E725" s="2" t="s">
        <v>2627</v>
      </c>
      <c r="F725" s="2" t="s">
        <v>67</v>
      </c>
      <c r="G725" s="2" t="s">
        <v>112</v>
      </c>
      <c r="H725" s="2" t="s">
        <v>113</v>
      </c>
      <c r="I725" s="2" t="s">
        <v>114</v>
      </c>
      <c r="J725" s="2">
        <f>-34.917 -56.167</f>
        <v>-91.084000000000003</v>
      </c>
      <c r="K725" s="10" t="s">
        <v>67</v>
      </c>
    </row>
    <row r="726" spans="1:11" ht="13.5" thickBot="1" x14ac:dyDescent="0.25">
      <c r="A726" s="11"/>
      <c r="B726" s="3" t="s">
        <v>2628</v>
      </c>
      <c r="C726" s="3" t="s">
        <v>586</v>
      </c>
      <c r="D726" s="3" t="s">
        <v>2629</v>
      </c>
      <c r="E726" s="3" t="s">
        <v>2630</v>
      </c>
      <c r="F726" s="3" t="s">
        <v>67</v>
      </c>
      <c r="G726" s="3" t="s">
        <v>112</v>
      </c>
      <c r="H726" s="3" t="s">
        <v>113</v>
      </c>
      <c r="I726" s="3" t="s">
        <v>114</v>
      </c>
      <c r="J726" s="3">
        <f>-34.917 -56.167</f>
        <v>-91.084000000000003</v>
      </c>
      <c r="K726" s="12" t="s">
        <v>67</v>
      </c>
    </row>
    <row r="727" spans="1:11" ht="13.5" thickBot="1" x14ac:dyDescent="0.25">
      <c r="A727" s="9"/>
      <c r="B727" s="2" t="s">
        <v>2631</v>
      </c>
      <c r="C727" s="2" t="s">
        <v>586</v>
      </c>
      <c r="D727" s="2" t="s">
        <v>2632</v>
      </c>
      <c r="E727" s="2" t="s">
        <v>2633</v>
      </c>
      <c r="F727" s="2" t="s">
        <v>2634</v>
      </c>
      <c r="G727" s="2" t="s">
        <v>112</v>
      </c>
      <c r="H727" s="2" t="s">
        <v>113</v>
      </c>
      <c r="I727" s="2" t="s">
        <v>114</v>
      </c>
      <c r="J727" s="2">
        <f>-34.56 -56.11</f>
        <v>-90.67</v>
      </c>
      <c r="K727" s="10"/>
    </row>
    <row r="728" spans="1:11" ht="13.5" thickBot="1" x14ac:dyDescent="0.25">
      <c r="A728" s="11"/>
      <c r="B728" s="3" t="s">
        <v>2635</v>
      </c>
      <c r="C728" s="3" t="s">
        <v>586</v>
      </c>
      <c r="D728" s="3" t="s">
        <v>109</v>
      </c>
      <c r="E728" s="3" t="s">
        <v>2636</v>
      </c>
      <c r="F728" s="3" t="s">
        <v>111</v>
      </c>
      <c r="G728" s="3" t="s">
        <v>112</v>
      </c>
      <c r="H728" s="3" t="s">
        <v>113</v>
      </c>
      <c r="I728" s="3" t="s">
        <v>114</v>
      </c>
      <c r="J728" s="3">
        <f>-34.917 -56.167</f>
        <v>-91.084000000000003</v>
      </c>
      <c r="K728" s="12" t="s">
        <v>67</v>
      </c>
    </row>
    <row r="729" spans="1:11" ht="13.5" thickBot="1" x14ac:dyDescent="0.25">
      <c r="A729" s="9"/>
      <c r="B729" s="2" t="s">
        <v>2637</v>
      </c>
      <c r="C729" s="2" t="s">
        <v>586</v>
      </c>
      <c r="D729" s="2" t="s">
        <v>2638</v>
      </c>
      <c r="E729" s="2" t="s">
        <v>2639</v>
      </c>
      <c r="F729" s="2" t="s">
        <v>2640</v>
      </c>
      <c r="G729" s="2" t="s">
        <v>2641</v>
      </c>
      <c r="H729" s="2" t="s">
        <v>2201</v>
      </c>
      <c r="I729" s="2" t="s">
        <v>114</v>
      </c>
      <c r="J729" s="2">
        <f>-33.5933 -71.6217</f>
        <v>-105.215</v>
      </c>
      <c r="K729" s="10" t="s">
        <v>115</v>
      </c>
    </row>
    <row r="730" spans="1:11" ht="13.5" thickBot="1" x14ac:dyDescent="0.25">
      <c r="A730" s="11"/>
      <c r="B730" s="3" t="s">
        <v>2642</v>
      </c>
      <c r="C730" s="3" t="s">
        <v>586</v>
      </c>
      <c r="D730" s="3" t="s">
        <v>67</v>
      </c>
      <c r="E730" s="3" t="s">
        <v>2643</v>
      </c>
      <c r="F730" s="3" t="s">
        <v>2644</v>
      </c>
      <c r="G730" s="3" t="s">
        <v>444</v>
      </c>
      <c r="H730" s="3" t="s">
        <v>444</v>
      </c>
      <c r="I730" s="3" t="s">
        <v>356</v>
      </c>
      <c r="J730" s="3" t="s">
        <v>445</v>
      </c>
      <c r="K730" s="12" t="s">
        <v>67</v>
      </c>
    </row>
    <row r="731" spans="1:11" ht="13.5" thickBot="1" x14ac:dyDescent="0.25">
      <c r="A731" s="9"/>
      <c r="B731" s="2" t="s">
        <v>2645</v>
      </c>
      <c r="C731" s="2" t="s">
        <v>586</v>
      </c>
      <c r="D731" s="2" t="s">
        <v>2646</v>
      </c>
      <c r="E731" s="2" t="s">
        <v>2647</v>
      </c>
      <c r="F731" s="2" t="s">
        <v>67</v>
      </c>
      <c r="G731" s="2" t="s">
        <v>2648</v>
      </c>
      <c r="H731" s="2" t="s">
        <v>48</v>
      </c>
      <c r="I731" s="2" t="s">
        <v>49</v>
      </c>
      <c r="J731" s="2" t="s">
        <v>2649</v>
      </c>
      <c r="K731" s="10"/>
    </row>
    <row r="732" spans="1:11" ht="13.5" thickBot="1" x14ac:dyDescent="0.25">
      <c r="A732" s="11"/>
      <c r="B732" s="3" t="s">
        <v>2650</v>
      </c>
      <c r="C732" s="3" t="s">
        <v>586</v>
      </c>
      <c r="D732" s="3" t="s">
        <v>2651</v>
      </c>
      <c r="E732" s="3" t="s">
        <v>2652</v>
      </c>
      <c r="F732" s="3" t="s">
        <v>2653</v>
      </c>
      <c r="G732" s="3" t="s">
        <v>2654</v>
      </c>
      <c r="H732" s="3" t="s">
        <v>2655</v>
      </c>
      <c r="I732" s="3" t="s">
        <v>114</v>
      </c>
      <c r="J732" s="3" t="s">
        <v>2656</v>
      </c>
      <c r="K732" s="12"/>
    </row>
    <row r="733" spans="1:11" ht="13.5" thickBot="1" x14ac:dyDescent="0.25">
      <c r="A733" s="9"/>
      <c r="B733" s="2" t="s">
        <v>2657</v>
      </c>
      <c r="C733" s="2" t="s">
        <v>586</v>
      </c>
      <c r="D733" s="2" t="s">
        <v>2658</v>
      </c>
      <c r="E733" s="2" t="s">
        <v>2659</v>
      </c>
      <c r="F733" s="2" t="s">
        <v>2660</v>
      </c>
      <c r="G733" s="2" t="s">
        <v>2654</v>
      </c>
      <c r="H733" s="2" t="s">
        <v>2655</v>
      </c>
      <c r="I733" s="2" t="s">
        <v>114</v>
      </c>
      <c r="J733" s="2" t="s">
        <v>2661</v>
      </c>
      <c r="K733" s="10"/>
    </row>
    <row r="734" spans="1:11" ht="13.5" thickBot="1" x14ac:dyDescent="0.25">
      <c r="A734" s="11"/>
      <c r="B734" s="3" t="s">
        <v>2662</v>
      </c>
      <c r="C734" s="3" t="s">
        <v>586</v>
      </c>
      <c r="D734" s="3" t="s">
        <v>2663</v>
      </c>
      <c r="E734" s="3" t="s">
        <v>2664</v>
      </c>
      <c r="F734" s="3" t="s">
        <v>2665</v>
      </c>
      <c r="G734" s="3" t="s">
        <v>437</v>
      </c>
      <c r="H734" s="3" t="s">
        <v>438</v>
      </c>
      <c r="I734" s="3" t="s">
        <v>33</v>
      </c>
      <c r="J734" s="3" t="s">
        <v>2138</v>
      </c>
      <c r="K734" s="12" t="s">
        <v>67</v>
      </c>
    </row>
    <row r="735" spans="1:11" ht="13.5" thickBot="1" x14ac:dyDescent="0.25">
      <c r="A735" s="9"/>
      <c r="B735" s="2" t="s">
        <v>2666</v>
      </c>
      <c r="C735" s="2" t="s">
        <v>586</v>
      </c>
      <c r="D735" s="2" t="s">
        <v>2667</v>
      </c>
      <c r="E735" s="2" t="s">
        <v>2668</v>
      </c>
      <c r="F735" s="2" t="s">
        <v>2669</v>
      </c>
      <c r="G735" s="2" t="s">
        <v>2670</v>
      </c>
      <c r="H735" s="2" t="s">
        <v>398</v>
      </c>
      <c r="I735" s="2" t="s">
        <v>33</v>
      </c>
      <c r="J735" s="2" t="s">
        <v>2671</v>
      </c>
      <c r="K735" s="10"/>
    </row>
    <row r="736" spans="1:11" ht="13.5" thickBot="1" x14ac:dyDescent="0.25">
      <c r="A736" s="11"/>
      <c r="B736" s="3" t="s">
        <v>2672</v>
      </c>
      <c r="C736" s="3" t="s">
        <v>586</v>
      </c>
      <c r="D736" s="3" t="s">
        <v>2673</v>
      </c>
      <c r="E736" s="3" t="s">
        <v>2674</v>
      </c>
      <c r="F736" s="3" t="s">
        <v>2675</v>
      </c>
      <c r="G736" s="3" t="s">
        <v>2676</v>
      </c>
      <c r="H736" s="3" t="s">
        <v>2677</v>
      </c>
      <c r="I736" s="3" t="s">
        <v>114</v>
      </c>
      <c r="J736" s="3">
        <f>-17.75 -63.23</f>
        <v>-80.97999999999999</v>
      </c>
      <c r="K736" s="12"/>
    </row>
    <row r="737" spans="1:11" ht="13.5" thickBot="1" x14ac:dyDescent="0.25">
      <c r="A737" s="9"/>
      <c r="B737" s="2" t="s">
        <v>2678</v>
      </c>
      <c r="C737" s="2" t="s">
        <v>586</v>
      </c>
      <c r="D737" s="2" t="s">
        <v>2679</v>
      </c>
      <c r="E737" s="2" t="s">
        <v>2680</v>
      </c>
      <c r="F737" s="2" t="s">
        <v>2681</v>
      </c>
      <c r="G737" s="2" t="s">
        <v>2682</v>
      </c>
      <c r="H737" s="2" t="s">
        <v>48</v>
      </c>
      <c r="I737" s="2" t="s">
        <v>49</v>
      </c>
      <c r="J737" s="2" t="s">
        <v>2683</v>
      </c>
      <c r="K737" s="10"/>
    </row>
    <row r="738" spans="1:11" ht="13.5" thickBot="1" x14ac:dyDescent="0.25">
      <c r="A738" s="11"/>
      <c r="B738" s="3" t="s">
        <v>2684</v>
      </c>
      <c r="C738" s="3" t="s">
        <v>586</v>
      </c>
      <c r="D738" s="3" t="s">
        <v>2684</v>
      </c>
      <c r="E738" s="3" t="s">
        <v>2684</v>
      </c>
      <c r="F738" s="3" t="s">
        <v>67</v>
      </c>
      <c r="G738" s="3" t="s">
        <v>67</v>
      </c>
      <c r="H738" s="3" t="s">
        <v>48</v>
      </c>
      <c r="I738" s="3" t="s">
        <v>49</v>
      </c>
      <c r="J738" s="3" t="s">
        <v>67</v>
      </c>
      <c r="K738" s="12"/>
    </row>
    <row r="739" spans="1:11" ht="13.5" thickBot="1" x14ac:dyDescent="0.25">
      <c r="A739" s="9"/>
      <c r="B739" s="2" t="s">
        <v>2685</v>
      </c>
      <c r="C739" s="2" t="s">
        <v>586</v>
      </c>
      <c r="D739" s="2" t="s">
        <v>2685</v>
      </c>
      <c r="E739" s="2" t="s">
        <v>2685</v>
      </c>
      <c r="F739" s="2" t="s">
        <v>67</v>
      </c>
      <c r="G739" s="2" t="s">
        <v>67</v>
      </c>
      <c r="H739" s="2" t="s">
        <v>48</v>
      </c>
      <c r="I739" s="2" t="s">
        <v>49</v>
      </c>
      <c r="J739" s="2" t="s">
        <v>67</v>
      </c>
      <c r="K739" s="10"/>
    </row>
    <row r="740" spans="1:11" ht="13.5" thickBot="1" x14ac:dyDescent="0.25">
      <c r="A740" s="11"/>
      <c r="B740" s="3" t="s">
        <v>2686</v>
      </c>
      <c r="C740" s="3" t="s">
        <v>586</v>
      </c>
      <c r="D740" s="3" t="s">
        <v>2686</v>
      </c>
      <c r="E740" s="3" t="s">
        <v>2686</v>
      </c>
      <c r="F740" s="3" t="s">
        <v>67</v>
      </c>
      <c r="G740" s="3" t="s">
        <v>67</v>
      </c>
      <c r="H740" s="3" t="s">
        <v>48</v>
      </c>
      <c r="I740" s="3" t="s">
        <v>49</v>
      </c>
      <c r="J740" s="3" t="s">
        <v>67</v>
      </c>
      <c r="K740" s="12"/>
    </row>
    <row r="741" spans="1:11" ht="13.5" thickBot="1" x14ac:dyDescent="0.25">
      <c r="A741" s="9"/>
      <c r="B741" s="2" t="s">
        <v>2687</v>
      </c>
      <c r="C741" s="2" t="s">
        <v>586</v>
      </c>
      <c r="D741" s="2" t="s">
        <v>2687</v>
      </c>
      <c r="E741" s="2" t="s">
        <v>2687</v>
      </c>
      <c r="F741" s="2" t="s">
        <v>67</v>
      </c>
      <c r="G741" s="2" t="s">
        <v>67</v>
      </c>
      <c r="H741" s="2" t="s">
        <v>48</v>
      </c>
      <c r="I741" s="2" t="s">
        <v>49</v>
      </c>
      <c r="J741" s="2" t="s">
        <v>67</v>
      </c>
      <c r="K741" s="10"/>
    </row>
    <row r="742" spans="1:11" ht="13.5" thickBot="1" x14ac:dyDescent="0.25">
      <c r="A742" s="11"/>
      <c r="B742" s="3" t="s">
        <v>2688</v>
      </c>
      <c r="C742" s="3" t="s">
        <v>586</v>
      </c>
      <c r="D742" s="3" t="s">
        <v>2688</v>
      </c>
      <c r="E742" s="3" t="s">
        <v>2689</v>
      </c>
      <c r="F742" s="3" t="s">
        <v>67</v>
      </c>
      <c r="G742" s="3" t="s">
        <v>67</v>
      </c>
      <c r="H742" s="3" t="s">
        <v>438</v>
      </c>
      <c r="I742" s="3" t="s">
        <v>33</v>
      </c>
      <c r="J742" s="3" t="s">
        <v>2138</v>
      </c>
      <c r="K742" s="12"/>
    </row>
    <row r="743" spans="1:11" ht="13.5" thickBot="1" x14ac:dyDescent="0.25">
      <c r="A743" s="9"/>
      <c r="B743" s="2" t="s">
        <v>2690</v>
      </c>
      <c r="C743" s="2" t="s">
        <v>586</v>
      </c>
      <c r="D743" s="2" t="s">
        <v>2691</v>
      </c>
      <c r="E743" s="2" t="s">
        <v>2692</v>
      </c>
      <c r="F743" s="2" t="s">
        <v>2693</v>
      </c>
      <c r="G743" s="2" t="s">
        <v>2694</v>
      </c>
      <c r="H743" s="2" t="s">
        <v>2695</v>
      </c>
      <c r="I743" s="2" t="s">
        <v>200</v>
      </c>
      <c r="J743" s="2" t="s">
        <v>2696</v>
      </c>
      <c r="K743" s="10" t="s">
        <v>246</v>
      </c>
    </row>
    <row r="744" spans="1:11" ht="13.5" thickBot="1" x14ac:dyDescent="0.25">
      <c r="A744" s="11"/>
      <c r="B744" s="3" t="s">
        <v>2690</v>
      </c>
      <c r="C744" s="3" t="s">
        <v>586</v>
      </c>
      <c r="D744" s="3" t="s">
        <v>2691</v>
      </c>
      <c r="E744" s="3" t="s">
        <v>2692</v>
      </c>
      <c r="F744" s="3" t="s">
        <v>2693</v>
      </c>
      <c r="G744" s="3" t="s">
        <v>2694</v>
      </c>
      <c r="H744" s="3" t="s">
        <v>2695</v>
      </c>
      <c r="I744" s="3" t="s">
        <v>200</v>
      </c>
      <c r="J744" s="3" t="s">
        <v>2696</v>
      </c>
      <c r="K744" s="12" t="s">
        <v>260</v>
      </c>
    </row>
    <row r="745" spans="1:11" ht="13.5" thickBot="1" x14ac:dyDescent="0.25">
      <c r="A745" s="9"/>
      <c r="B745" s="2" t="s">
        <v>2697</v>
      </c>
      <c r="C745" s="2" t="s">
        <v>586</v>
      </c>
      <c r="D745" s="2" t="s">
        <v>2698</v>
      </c>
      <c r="E745" s="2" t="s">
        <v>2699</v>
      </c>
      <c r="F745" s="2" t="s">
        <v>2700</v>
      </c>
      <c r="G745" s="2" t="s">
        <v>2694</v>
      </c>
      <c r="H745" s="2" t="s">
        <v>2695</v>
      </c>
      <c r="I745" s="2" t="s">
        <v>200</v>
      </c>
      <c r="J745" s="2" t="s">
        <v>2696</v>
      </c>
      <c r="K745" s="10" t="s">
        <v>260</v>
      </c>
    </row>
    <row r="746" spans="1:11" ht="13.5" thickBot="1" x14ac:dyDescent="0.25">
      <c r="A746" s="11"/>
      <c r="B746" s="3" t="s">
        <v>2697</v>
      </c>
      <c r="C746" s="3" t="s">
        <v>586</v>
      </c>
      <c r="D746" s="3" t="s">
        <v>2698</v>
      </c>
      <c r="E746" s="3" t="s">
        <v>2699</v>
      </c>
      <c r="F746" s="3" t="s">
        <v>2700</v>
      </c>
      <c r="G746" s="3" t="s">
        <v>2694</v>
      </c>
      <c r="H746" s="3" t="s">
        <v>2695</v>
      </c>
      <c r="I746" s="3" t="s">
        <v>200</v>
      </c>
      <c r="J746" s="3" t="s">
        <v>2696</v>
      </c>
      <c r="K746" s="12" t="s">
        <v>246</v>
      </c>
    </row>
    <row r="747" spans="1:11" ht="13.5" thickBot="1" x14ac:dyDescent="0.25">
      <c r="A747" s="9"/>
      <c r="B747" s="2" t="s">
        <v>2701</v>
      </c>
      <c r="C747" s="2" t="s">
        <v>586</v>
      </c>
      <c r="D747" s="2" t="s">
        <v>2702</v>
      </c>
      <c r="E747" s="2" t="s">
        <v>2703</v>
      </c>
      <c r="F747" s="2" t="s">
        <v>2704</v>
      </c>
      <c r="G747" s="2" t="s">
        <v>128</v>
      </c>
      <c r="H747" s="2" t="s">
        <v>128</v>
      </c>
      <c r="I747" s="2" t="s">
        <v>114</v>
      </c>
      <c r="J747" s="2" t="s">
        <v>2705</v>
      </c>
      <c r="K747" s="10"/>
    </row>
    <row r="748" spans="1:11" ht="13.5" thickBot="1" x14ac:dyDescent="0.25">
      <c r="A748" s="11"/>
      <c r="B748" s="3" t="s">
        <v>2706</v>
      </c>
      <c r="C748" s="3" t="s">
        <v>586</v>
      </c>
      <c r="D748" s="3" t="s">
        <v>2707</v>
      </c>
      <c r="E748" s="3" t="s">
        <v>2708</v>
      </c>
      <c r="F748" s="3" t="s">
        <v>2709</v>
      </c>
      <c r="G748" s="3" t="s">
        <v>128</v>
      </c>
      <c r="H748" s="3" t="s">
        <v>128</v>
      </c>
      <c r="I748" s="3" t="s">
        <v>114</v>
      </c>
      <c r="J748" s="3" t="s">
        <v>2705</v>
      </c>
      <c r="K748" s="12"/>
    </row>
    <row r="749" spans="1:11" ht="13.5" thickBot="1" x14ac:dyDescent="0.25">
      <c r="A749" s="9"/>
      <c r="B749" s="2" t="s">
        <v>2710</v>
      </c>
      <c r="C749" s="2" t="s">
        <v>586</v>
      </c>
      <c r="D749" s="2" t="s">
        <v>2711</v>
      </c>
      <c r="E749" s="2" t="s">
        <v>2712</v>
      </c>
      <c r="F749" s="2" t="s">
        <v>2713</v>
      </c>
      <c r="G749" s="2" t="s">
        <v>2714</v>
      </c>
      <c r="H749" s="2" t="s">
        <v>134</v>
      </c>
      <c r="I749" s="2" t="s">
        <v>114</v>
      </c>
      <c r="J749" s="2" t="s">
        <v>2715</v>
      </c>
      <c r="K749" s="10" t="s">
        <v>67</v>
      </c>
    </row>
    <row r="750" spans="1:11" ht="13.5" thickBot="1" x14ac:dyDescent="0.25">
      <c r="A750" s="11"/>
      <c r="B750" s="3" t="s">
        <v>2716</v>
      </c>
      <c r="C750" s="3" t="s">
        <v>586</v>
      </c>
      <c r="D750" s="3" t="s">
        <v>2717</v>
      </c>
      <c r="E750" s="3" t="s">
        <v>2718</v>
      </c>
      <c r="F750" s="3" t="s">
        <v>67</v>
      </c>
      <c r="G750" s="3" t="s">
        <v>2719</v>
      </c>
      <c r="H750" s="3" t="s">
        <v>316</v>
      </c>
      <c r="I750" s="3" t="s">
        <v>114</v>
      </c>
      <c r="J750" s="3">
        <f>-32.8 -68.87</f>
        <v>-101.67</v>
      </c>
      <c r="K750" s="12"/>
    </row>
    <row r="751" spans="1:11" ht="13.5" thickBot="1" x14ac:dyDescent="0.25">
      <c r="A751" s="9"/>
      <c r="B751" s="2" t="s">
        <v>2720</v>
      </c>
      <c r="C751" s="2" t="s">
        <v>586</v>
      </c>
      <c r="D751" s="2" t="s">
        <v>2721</v>
      </c>
      <c r="E751" s="2" t="s">
        <v>2722</v>
      </c>
      <c r="F751" s="2" t="s">
        <v>2723</v>
      </c>
      <c r="G751" s="2" t="s">
        <v>2466</v>
      </c>
      <c r="H751" s="2" t="s">
        <v>316</v>
      </c>
      <c r="I751" s="2" t="s">
        <v>114</v>
      </c>
      <c r="J751" s="2">
        <f>-34.617 -58.4</f>
        <v>-93.016999999999996</v>
      </c>
      <c r="K751" s="10"/>
    </row>
    <row r="752" spans="1:11" ht="13.5" thickBot="1" x14ac:dyDescent="0.25">
      <c r="A752" s="11"/>
      <c r="B752" s="3" t="s">
        <v>2724</v>
      </c>
      <c r="C752" s="3" t="s">
        <v>586</v>
      </c>
      <c r="D752" s="3" t="s">
        <v>2725</v>
      </c>
      <c r="E752" s="3" t="s">
        <v>2726</v>
      </c>
      <c r="F752" s="3" t="s">
        <v>67</v>
      </c>
      <c r="G752" s="3" t="s">
        <v>2466</v>
      </c>
      <c r="H752" s="3" t="s">
        <v>316</v>
      </c>
      <c r="I752" s="3" t="s">
        <v>114</v>
      </c>
      <c r="J752" s="3">
        <f>-34.617 -58.4</f>
        <v>-93.016999999999996</v>
      </c>
      <c r="K752" s="12"/>
    </row>
    <row r="753" spans="1:11" ht="13.5" thickBot="1" x14ac:dyDescent="0.25">
      <c r="A753" s="9"/>
      <c r="B753" s="2" t="s">
        <v>2727</v>
      </c>
      <c r="C753" s="2" t="s">
        <v>586</v>
      </c>
      <c r="D753" s="2" t="s">
        <v>2721</v>
      </c>
      <c r="E753" s="2" t="s">
        <v>2728</v>
      </c>
      <c r="F753" s="2" t="s">
        <v>2729</v>
      </c>
      <c r="G753" s="2" t="s">
        <v>2466</v>
      </c>
      <c r="H753" s="2" t="s">
        <v>316</v>
      </c>
      <c r="I753" s="2" t="s">
        <v>114</v>
      </c>
      <c r="J753" s="2">
        <f>-34.617 -58.4</f>
        <v>-93.016999999999996</v>
      </c>
      <c r="K753" s="10"/>
    </row>
    <row r="754" spans="1:11" ht="13.5" thickBot="1" x14ac:dyDescent="0.25">
      <c r="A754" s="11"/>
      <c r="B754" s="3" t="s">
        <v>2730</v>
      </c>
      <c r="C754" s="3" t="s">
        <v>586</v>
      </c>
      <c r="D754" s="3" t="s">
        <v>2731</v>
      </c>
      <c r="E754" s="3" t="s">
        <v>2732</v>
      </c>
      <c r="F754" s="3" t="s">
        <v>67</v>
      </c>
      <c r="G754" s="3" t="s">
        <v>67</v>
      </c>
      <c r="H754" s="3" t="s">
        <v>2733</v>
      </c>
      <c r="I754" s="3" t="s">
        <v>114</v>
      </c>
      <c r="J754" s="3" t="s">
        <v>2734</v>
      </c>
      <c r="K754" s="12"/>
    </row>
    <row r="755" spans="1:11" ht="13.5" thickBot="1" x14ac:dyDescent="0.25">
      <c r="A755" s="9"/>
      <c r="B755" s="2" t="s">
        <v>2735</v>
      </c>
      <c r="C755" s="2" t="s">
        <v>586</v>
      </c>
      <c r="D755" s="2" t="s">
        <v>2736</v>
      </c>
      <c r="E755" s="2" t="s">
        <v>2737</v>
      </c>
      <c r="F755" s="2" t="s">
        <v>67</v>
      </c>
      <c r="G755" s="2" t="s">
        <v>2738</v>
      </c>
      <c r="H755" s="2" t="s">
        <v>2733</v>
      </c>
      <c r="I755" s="2" t="s">
        <v>114</v>
      </c>
      <c r="J755" s="2" t="s">
        <v>2734</v>
      </c>
      <c r="K755" s="10" t="s">
        <v>67</v>
      </c>
    </row>
    <row r="756" spans="1:11" ht="13.5" thickBot="1" x14ac:dyDescent="0.25">
      <c r="A756" s="11"/>
      <c r="B756" s="3" t="s">
        <v>2739</v>
      </c>
      <c r="C756" s="3" t="s">
        <v>586</v>
      </c>
      <c r="D756" s="3" t="s">
        <v>2740</v>
      </c>
      <c r="E756" s="3" t="s">
        <v>2741</v>
      </c>
      <c r="F756" s="3" t="s">
        <v>2742</v>
      </c>
      <c r="G756" s="3" t="s">
        <v>2743</v>
      </c>
      <c r="H756" s="3" t="s">
        <v>48</v>
      </c>
      <c r="I756" s="3" t="s">
        <v>49</v>
      </c>
      <c r="J756" s="3" t="s">
        <v>2744</v>
      </c>
      <c r="K756" s="12"/>
    </row>
    <row r="757" spans="1:11" ht="13.5" thickBot="1" x14ac:dyDescent="0.25">
      <c r="A757" s="9"/>
      <c r="B757" s="2" t="s">
        <v>2745</v>
      </c>
      <c r="C757" s="2" t="s">
        <v>586</v>
      </c>
      <c r="D757" s="2" t="s">
        <v>2746</v>
      </c>
      <c r="E757" s="2" t="s">
        <v>2747</v>
      </c>
      <c r="F757" s="2" t="s">
        <v>875</v>
      </c>
      <c r="G757" s="2" t="s">
        <v>2748</v>
      </c>
      <c r="H757" s="2" t="s">
        <v>48</v>
      </c>
      <c r="I757" s="2" t="s">
        <v>49</v>
      </c>
      <c r="J757" s="2" t="s">
        <v>2749</v>
      </c>
      <c r="K757" s="10" t="s">
        <v>67</v>
      </c>
    </row>
    <row r="758" spans="1:11" ht="13.5" thickBot="1" x14ac:dyDescent="0.25">
      <c r="A758" s="11"/>
      <c r="B758" s="3" t="s">
        <v>2750</v>
      </c>
      <c r="C758" s="3" t="s">
        <v>586</v>
      </c>
      <c r="D758" s="3" t="s">
        <v>2746</v>
      </c>
      <c r="E758" s="3" t="s">
        <v>2751</v>
      </c>
      <c r="F758" s="3" t="s">
        <v>2752</v>
      </c>
      <c r="G758" s="3" t="s">
        <v>2753</v>
      </c>
      <c r="H758" s="3" t="s">
        <v>48</v>
      </c>
      <c r="I758" s="3" t="s">
        <v>49</v>
      </c>
      <c r="J758" s="3" t="s">
        <v>2754</v>
      </c>
      <c r="K758" s="12"/>
    </row>
    <row r="759" spans="1:11" ht="13.5" thickBot="1" x14ac:dyDescent="0.25">
      <c r="A759" s="9"/>
      <c r="B759" s="2" t="s">
        <v>2755</v>
      </c>
      <c r="C759" s="2" t="s">
        <v>586</v>
      </c>
      <c r="D759" s="2" t="s">
        <v>2756</v>
      </c>
      <c r="E759" s="2" t="s">
        <v>2757</v>
      </c>
      <c r="F759" s="2" t="s">
        <v>2758</v>
      </c>
      <c r="G759" s="2" t="s">
        <v>2759</v>
      </c>
      <c r="H759" s="2" t="s">
        <v>48</v>
      </c>
      <c r="I759" s="2" t="s">
        <v>49</v>
      </c>
      <c r="J759" s="2" t="s">
        <v>2760</v>
      </c>
      <c r="K759" s="10"/>
    </row>
    <row r="760" spans="1:11" ht="13.5" thickBot="1" x14ac:dyDescent="0.25">
      <c r="A760" s="11"/>
      <c r="B760" s="3" t="s">
        <v>2761</v>
      </c>
      <c r="C760" s="3" t="s">
        <v>586</v>
      </c>
      <c r="D760" s="3" t="s">
        <v>2756</v>
      </c>
      <c r="E760" s="3" t="s">
        <v>2762</v>
      </c>
      <c r="F760" s="3" t="s">
        <v>2758</v>
      </c>
      <c r="G760" s="3" t="s">
        <v>2759</v>
      </c>
      <c r="H760" s="3" t="s">
        <v>48</v>
      </c>
      <c r="I760" s="3" t="s">
        <v>49</v>
      </c>
      <c r="J760" s="3" t="s">
        <v>2763</v>
      </c>
      <c r="K760" s="12" t="s">
        <v>67</v>
      </c>
    </row>
    <row r="761" spans="1:11" ht="13.5" thickBot="1" x14ac:dyDescent="0.25">
      <c r="A761" s="9"/>
      <c r="B761" s="2" t="s">
        <v>2764</v>
      </c>
      <c r="C761" s="2" t="s">
        <v>586</v>
      </c>
      <c r="D761" s="2" t="s">
        <v>2756</v>
      </c>
      <c r="E761" s="2" t="s">
        <v>2765</v>
      </c>
      <c r="F761" s="2" t="s">
        <v>2758</v>
      </c>
      <c r="G761" s="2" t="s">
        <v>2759</v>
      </c>
      <c r="H761" s="2" t="s">
        <v>48</v>
      </c>
      <c r="I761" s="2" t="s">
        <v>49</v>
      </c>
      <c r="J761" s="2" t="s">
        <v>2766</v>
      </c>
      <c r="K761" s="10"/>
    </row>
    <row r="762" spans="1:11" ht="13.5" thickBot="1" x14ac:dyDescent="0.25">
      <c r="A762" s="11"/>
      <c r="B762" s="3" t="s">
        <v>2767</v>
      </c>
      <c r="C762" s="3" t="s">
        <v>586</v>
      </c>
      <c r="D762" s="3" t="s">
        <v>2756</v>
      </c>
      <c r="E762" s="3" t="s">
        <v>2768</v>
      </c>
      <c r="F762" s="3" t="s">
        <v>2758</v>
      </c>
      <c r="G762" s="3" t="s">
        <v>2759</v>
      </c>
      <c r="H762" s="3" t="s">
        <v>48</v>
      </c>
      <c r="I762" s="3" t="s">
        <v>49</v>
      </c>
      <c r="J762" s="3" t="s">
        <v>2760</v>
      </c>
      <c r="K762" s="12"/>
    </row>
    <row r="763" spans="1:11" ht="13.5" thickBot="1" x14ac:dyDescent="0.25">
      <c r="A763" s="9"/>
      <c r="B763" s="2" t="s">
        <v>2769</v>
      </c>
      <c r="C763" s="2" t="s">
        <v>586</v>
      </c>
      <c r="D763" s="2" t="s">
        <v>2770</v>
      </c>
      <c r="E763" s="2" t="s">
        <v>2771</v>
      </c>
      <c r="F763" s="2" t="s">
        <v>2758</v>
      </c>
      <c r="G763" s="2" t="s">
        <v>2759</v>
      </c>
      <c r="H763" s="2" t="s">
        <v>48</v>
      </c>
      <c r="I763" s="2" t="s">
        <v>49</v>
      </c>
      <c r="J763" s="2" t="s">
        <v>2760</v>
      </c>
      <c r="K763" s="10"/>
    </row>
    <row r="764" spans="1:11" ht="13.5" thickBot="1" x14ac:dyDescent="0.25">
      <c r="A764" s="11"/>
      <c r="B764" s="3" t="s">
        <v>2772</v>
      </c>
      <c r="C764" s="3" t="s">
        <v>586</v>
      </c>
      <c r="D764" s="3" t="s">
        <v>2773</v>
      </c>
      <c r="E764" s="3" t="s">
        <v>2774</v>
      </c>
      <c r="F764" s="3" t="s">
        <v>2775</v>
      </c>
      <c r="G764" s="3" t="s">
        <v>72</v>
      </c>
      <c r="H764" s="3" t="s">
        <v>48</v>
      </c>
      <c r="I764" s="3" t="s">
        <v>49</v>
      </c>
      <c r="J764" s="3" t="s">
        <v>2776</v>
      </c>
      <c r="K764" s="12"/>
    </row>
    <row r="765" spans="1:11" ht="13.5" thickBot="1" x14ac:dyDescent="0.25">
      <c r="A765" s="9"/>
      <c r="B765" s="2" t="s">
        <v>2777</v>
      </c>
      <c r="C765" s="2" t="s">
        <v>586</v>
      </c>
      <c r="D765" s="2" t="s">
        <v>2778</v>
      </c>
      <c r="E765" s="2" t="s">
        <v>2779</v>
      </c>
      <c r="F765" s="2" t="s">
        <v>67</v>
      </c>
      <c r="G765" s="2" t="s">
        <v>67</v>
      </c>
      <c r="H765" s="2" t="s">
        <v>48</v>
      </c>
      <c r="I765" s="2" t="s">
        <v>49</v>
      </c>
      <c r="J765" s="2" t="s">
        <v>67</v>
      </c>
      <c r="K765" s="10" t="s">
        <v>67</v>
      </c>
    </row>
    <row r="766" spans="1:11" ht="13.5" thickBot="1" x14ac:dyDescent="0.25">
      <c r="A766" s="11"/>
      <c r="B766" s="3" t="s">
        <v>2780</v>
      </c>
      <c r="C766" s="3" t="s">
        <v>586</v>
      </c>
      <c r="D766" s="3" t="s">
        <v>2781</v>
      </c>
      <c r="E766" s="3" t="s">
        <v>2782</v>
      </c>
      <c r="F766" s="3" t="s">
        <v>67</v>
      </c>
      <c r="G766" s="3" t="s">
        <v>2759</v>
      </c>
      <c r="H766" s="3" t="s">
        <v>48</v>
      </c>
      <c r="I766" s="3" t="s">
        <v>49</v>
      </c>
      <c r="J766" s="3" t="s">
        <v>2763</v>
      </c>
      <c r="K766" s="12"/>
    </row>
    <row r="767" spans="1:11" ht="13.5" thickBot="1" x14ac:dyDescent="0.25">
      <c r="A767" s="9"/>
      <c r="B767" s="2" t="s">
        <v>2780</v>
      </c>
      <c r="C767" s="2" t="s">
        <v>586</v>
      </c>
      <c r="D767" s="2" t="s">
        <v>2781</v>
      </c>
      <c r="E767" s="2" t="s">
        <v>2782</v>
      </c>
      <c r="F767" s="2" t="s">
        <v>67</v>
      </c>
      <c r="G767" s="2" t="s">
        <v>2759</v>
      </c>
      <c r="H767" s="2" t="s">
        <v>48</v>
      </c>
      <c r="I767" s="2" t="s">
        <v>49</v>
      </c>
      <c r="J767" s="2" t="s">
        <v>2763</v>
      </c>
      <c r="K767" s="10"/>
    </row>
    <row r="768" spans="1:11" ht="13.5" thickBot="1" x14ac:dyDescent="0.25">
      <c r="A768" s="11"/>
      <c r="B768" s="3" t="s">
        <v>2783</v>
      </c>
      <c r="C768" s="3" t="s">
        <v>586</v>
      </c>
      <c r="D768" s="3" t="s">
        <v>2783</v>
      </c>
      <c r="E768" s="3" t="s">
        <v>2783</v>
      </c>
      <c r="F768" s="3" t="s">
        <v>2784</v>
      </c>
      <c r="G768" s="3" t="s">
        <v>904</v>
      </c>
      <c r="H768" s="3" t="s">
        <v>48</v>
      </c>
      <c r="I768" s="3" t="s">
        <v>49</v>
      </c>
      <c r="J768" s="3" t="s">
        <v>905</v>
      </c>
      <c r="K768" s="12"/>
    </row>
    <row r="769" spans="1:11" ht="13.5" thickBot="1" x14ac:dyDescent="0.25">
      <c r="A769" s="9"/>
      <c r="B769" s="2" t="s">
        <v>67</v>
      </c>
      <c r="C769" s="2" t="s">
        <v>586</v>
      </c>
      <c r="D769" s="2" t="s">
        <v>67</v>
      </c>
      <c r="E769" s="2" t="s">
        <v>2785</v>
      </c>
      <c r="F769" s="2" t="s">
        <v>67</v>
      </c>
      <c r="G769" s="2" t="s">
        <v>67</v>
      </c>
      <c r="H769" s="2" t="s">
        <v>67</v>
      </c>
      <c r="I769" s="2" t="s">
        <v>67</v>
      </c>
      <c r="J769" s="2" t="s">
        <v>67</v>
      </c>
      <c r="K769" s="10"/>
    </row>
    <row r="770" spans="1:11" ht="13.5" thickBot="1" x14ac:dyDescent="0.25">
      <c r="A770" s="11"/>
      <c r="B770" s="3" t="s">
        <v>2786</v>
      </c>
      <c r="C770" s="3" t="s">
        <v>586</v>
      </c>
      <c r="D770" s="3" t="s">
        <v>2787</v>
      </c>
      <c r="E770" s="3" t="s">
        <v>2785</v>
      </c>
      <c r="F770" s="3" t="s">
        <v>2758</v>
      </c>
      <c r="G770" s="3" t="s">
        <v>2788</v>
      </c>
      <c r="H770" s="3" t="s">
        <v>48</v>
      </c>
      <c r="I770" s="3" t="s">
        <v>49</v>
      </c>
      <c r="J770" s="3" t="s">
        <v>2760</v>
      </c>
      <c r="K770" s="12"/>
    </row>
    <row r="771" spans="1:11" ht="13.5" thickBot="1" x14ac:dyDescent="0.25">
      <c r="A771" s="9"/>
      <c r="B771" s="2" t="s">
        <v>2789</v>
      </c>
      <c r="C771" s="2" t="s">
        <v>586</v>
      </c>
      <c r="D771" s="2" t="s">
        <v>2790</v>
      </c>
      <c r="E771" s="2" t="s">
        <v>2791</v>
      </c>
      <c r="F771" s="2" t="s">
        <v>2792</v>
      </c>
      <c r="G771" s="2" t="s">
        <v>2793</v>
      </c>
      <c r="H771" s="2" t="s">
        <v>48</v>
      </c>
      <c r="I771" s="2" t="s">
        <v>49</v>
      </c>
      <c r="J771" s="2" t="s">
        <v>2794</v>
      </c>
      <c r="K771" s="10"/>
    </row>
    <row r="772" spans="1:11" ht="13.5" thickBot="1" x14ac:dyDescent="0.25">
      <c r="A772" s="11"/>
      <c r="B772" s="3" t="s">
        <v>2795</v>
      </c>
      <c r="C772" s="3" t="s">
        <v>586</v>
      </c>
      <c r="D772" s="3" t="s">
        <v>2796</v>
      </c>
      <c r="E772" s="3" t="s">
        <v>2797</v>
      </c>
      <c r="F772" s="3" t="s">
        <v>2798</v>
      </c>
      <c r="G772" s="3" t="s">
        <v>1761</v>
      </c>
      <c r="H772" s="3" t="s">
        <v>48</v>
      </c>
      <c r="I772" s="3" t="s">
        <v>49</v>
      </c>
      <c r="J772" s="3" t="s">
        <v>73</v>
      </c>
      <c r="K772" s="12"/>
    </row>
    <row r="773" spans="1:11" ht="13.5" thickBot="1" x14ac:dyDescent="0.25">
      <c r="A773" s="9"/>
      <c r="B773" s="2" t="s">
        <v>2799</v>
      </c>
      <c r="C773" s="2" t="s">
        <v>586</v>
      </c>
      <c r="D773" s="2" t="s">
        <v>2797</v>
      </c>
      <c r="E773" s="2" t="s">
        <v>2797</v>
      </c>
      <c r="F773" s="2" t="s">
        <v>67</v>
      </c>
      <c r="G773" s="2" t="s">
        <v>67</v>
      </c>
      <c r="H773" s="2" t="s">
        <v>48</v>
      </c>
      <c r="I773" s="2" t="s">
        <v>49</v>
      </c>
      <c r="J773" s="2" t="s">
        <v>67</v>
      </c>
      <c r="K773" s="10"/>
    </row>
    <row r="774" spans="1:11" ht="13.5" thickBot="1" x14ac:dyDescent="0.25">
      <c r="A774" s="11"/>
      <c r="B774" s="3" t="s">
        <v>67</v>
      </c>
      <c r="C774" s="3" t="s">
        <v>586</v>
      </c>
      <c r="D774" s="3" t="s">
        <v>2800</v>
      </c>
      <c r="E774" s="3" t="s">
        <v>2801</v>
      </c>
      <c r="F774" s="3" t="s">
        <v>67</v>
      </c>
      <c r="G774" s="3" t="s">
        <v>67</v>
      </c>
      <c r="H774" s="3" t="s">
        <v>67</v>
      </c>
      <c r="I774" s="3" t="s">
        <v>67</v>
      </c>
      <c r="J774" s="3" t="s">
        <v>67</v>
      </c>
      <c r="K774" s="12"/>
    </row>
    <row r="775" spans="1:11" ht="13.5" thickBot="1" x14ac:dyDescent="0.25">
      <c r="A775" s="9"/>
      <c r="B775" s="2" t="s">
        <v>2802</v>
      </c>
      <c r="C775" s="2" t="s">
        <v>586</v>
      </c>
      <c r="D775" s="2" t="s">
        <v>2803</v>
      </c>
      <c r="E775" s="2" t="s">
        <v>2803</v>
      </c>
      <c r="F775" s="2" t="s">
        <v>67</v>
      </c>
      <c r="G775" s="2" t="s">
        <v>67</v>
      </c>
      <c r="H775" s="2" t="s">
        <v>67</v>
      </c>
      <c r="I775" s="2" t="s">
        <v>67</v>
      </c>
      <c r="J775" s="2" t="s">
        <v>67</v>
      </c>
      <c r="K775" s="10"/>
    </row>
    <row r="776" spans="1:11" ht="13.5" thickBot="1" x14ac:dyDescent="0.25">
      <c r="A776" s="11"/>
      <c r="B776" s="3" t="s">
        <v>2804</v>
      </c>
      <c r="C776" s="3" t="s">
        <v>586</v>
      </c>
      <c r="D776" s="3" t="s">
        <v>2805</v>
      </c>
      <c r="E776" s="3" t="s">
        <v>2805</v>
      </c>
      <c r="F776" s="3" t="s">
        <v>67</v>
      </c>
      <c r="G776" s="3" t="s">
        <v>67</v>
      </c>
      <c r="H776" s="3" t="s">
        <v>67</v>
      </c>
      <c r="I776" s="3" t="s">
        <v>67</v>
      </c>
      <c r="J776" s="3" t="s">
        <v>67</v>
      </c>
      <c r="K776" s="12"/>
    </row>
    <row r="777" spans="1:11" ht="13.5" thickBot="1" x14ac:dyDescent="0.25">
      <c r="A777" s="9"/>
      <c r="B777" s="2" t="s">
        <v>2806</v>
      </c>
      <c r="C777" s="2" t="s">
        <v>586</v>
      </c>
      <c r="D777" s="2" t="s">
        <v>2807</v>
      </c>
      <c r="E777" s="2" t="s">
        <v>2807</v>
      </c>
      <c r="F777" s="2" t="s">
        <v>67</v>
      </c>
      <c r="G777" s="2" t="s">
        <v>67</v>
      </c>
      <c r="H777" s="2" t="s">
        <v>67</v>
      </c>
      <c r="I777" s="2" t="s">
        <v>67</v>
      </c>
      <c r="J777" s="2" t="s">
        <v>67</v>
      </c>
      <c r="K777" s="10"/>
    </row>
    <row r="778" spans="1:11" ht="13.5" thickBot="1" x14ac:dyDescent="0.25">
      <c r="A778" s="11"/>
      <c r="B778" s="3" t="s">
        <v>2808</v>
      </c>
      <c r="C778" s="3" t="s">
        <v>586</v>
      </c>
      <c r="D778" s="3" t="s">
        <v>2783</v>
      </c>
      <c r="E778" s="3" t="s">
        <v>2809</v>
      </c>
      <c r="F778" s="3" t="s">
        <v>2810</v>
      </c>
      <c r="G778" s="3" t="s">
        <v>904</v>
      </c>
      <c r="H778" s="3" t="s">
        <v>48</v>
      </c>
      <c r="I778" s="3" t="s">
        <v>49</v>
      </c>
      <c r="J778" s="3" t="s">
        <v>905</v>
      </c>
      <c r="K778" s="12"/>
    </row>
    <row r="779" spans="1:11" ht="13.5" thickBot="1" x14ac:dyDescent="0.25">
      <c r="A779" s="9"/>
      <c r="B779" s="2" t="s">
        <v>2811</v>
      </c>
      <c r="C779" s="2" t="s">
        <v>586</v>
      </c>
      <c r="D779" s="2" t="s">
        <v>2809</v>
      </c>
      <c r="E779" s="2" t="s">
        <v>2809</v>
      </c>
      <c r="F779" s="2" t="s">
        <v>2810</v>
      </c>
      <c r="G779" s="2" t="s">
        <v>904</v>
      </c>
      <c r="H779" s="2" t="s">
        <v>48</v>
      </c>
      <c r="I779" s="2" t="s">
        <v>49</v>
      </c>
      <c r="J779" s="2" t="s">
        <v>905</v>
      </c>
      <c r="K779" s="10"/>
    </row>
    <row r="780" spans="1:11" ht="13.5" thickBot="1" x14ac:dyDescent="0.25">
      <c r="A780" s="11"/>
      <c r="B780" s="3" t="s">
        <v>2812</v>
      </c>
      <c r="C780" s="3" t="s">
        <v>586</v>
      </c>
      <c r="D780" s="3" t="s">
        <v>2813</v>
      </c>
      <c r="E780" s="3" t="s">
        <v>2814</v>
      </c>
      <c r="F780" s="3" t="s">
        <v>2815</v>
      </c>
      <c r="G780" s="3" t="s">
        <v>2161</v>
      </c>
      <c r="H780" s="3" t="s">
        <v>2162</v>
      </c>
      <c r="I780" s="3" t="s">
        <v>171</v>
      </c>
      <c r="J780" s="3" t="s">
        <v>2163</v>
      </c>
      <c r="K780" s="12"/>
    </row>
    <row r="781" spans="1:11" ht="13.5" thickBot="1" x14ac:dyDescent="0.25">
      <c r="A781" s="9"/>
      <c r="B781" s="2" t="s">
        <v>2816</v>
      </c>
      <c r="C781" s="2" t="s">
        <v>586</v>
      </c>
      <c r="D781" s="2" t="s">
        <v>2817</v>
      </c>
      <c r="E781" s="2" t="s">
        <v>2818</v>
      </c>
      <c r="F781" s="2" t="s">
        <v>2819</v>
      </c>
      <c r="G781" s="2" t="s">
        <v>2820</v>
      </c>
      <c r="H781" s="2" t="s">
        <v>2821</v>
      </c>
      <c r="I781" s="2" t="s">
        <v>356</v>
      </c>
      <c r="J781" s="2" t="s">
        <v>2822</v>
      </c>
      <c r="K781" s="10"/>
    </row>
    <row r="782" spans="1:11" ht="13.5" thickBot="1" x14ac:dyDescent="0.25">
      <c r="A782" s="11"/>
      <c r="B782" s="3" t="s">
        <v>2823</v>
      </c>
      <c r="C782" s="3" t="s">
        <v>586</v>
      </c>
      <c r="D782" s="3" t="s">
        <v>2824</v>
      </c>
      <c r="E782" s="3" t="s">
        <v>2825</v>
      </c>
      <c r="F782" s="3" t="s">
        <v>2826</v>
      </c>
      <c r="G782" s="3" t="s">
        <v>2827</v>
      </c>
      <c r="H782" s="3" t="s">
        <v>2828</v>
      </c>
      <c r="I782" s="3" t="s">
        <v>114</v>
      </c>
      <c r="J782" s="3" t="s">
        <v>2829</v>
      </c>
      <c r="K782" s="12"/>
    </row>
    <row r="783" spans="1:11" ht="13.5" thickBot="1" x14ac:dyDescent="0.25">
      <c r="A783" s="9"/>
      <c r="B783" s="2" t="s">
        <v>2830</v>
      </c>
      <c r="C783" s="2" t="s">
        <v>586</v>
      </c>
      <c r="D783" s="2" t="s">
        <v>2831</v>
      </c>
      <c r="E783" s="2" t="s">
        <v>2832</v>
      </c>
      <c r="F783" s="2" t="s">
        <v>2833</v>
      </c>
      <c r="G783" s="2" t="s">
        <v>2694</v>
      </c>
      <c r="H783" s="2" t="s">
        <v>2695</v>
      </c>
      <c r="I783" s="2" t="s">
        <v>200</v>
      </c>
      <c r="J783" s="2" t="s">
        <v>2834</v>
      </c>
      <c r="K783" s="10" t="s">
        <v>246</v>
      </c>
    </row>
    <row r="784" spans="1:11" ht="13.5" thickBot="1" x14ac:dyDescent="0.25">
      <c r="A784" s="11"/>
      <c r="B784" s="3" t="s">
        <v>2830</v>
      </c>
      <c r="C784" s="3" t="s">
        <v>586</v>
      </c>
      <c r="D784" s="3" t="s">
        <v>2831</v>
      </c>
      <c r="E784" s="3" t="s">
        <v>2832</v>
      </c>
      <c r="F784" s="3" t="s">
        <v>2833</v>
      </c>
      <c r="G784" s="3" t="s">
        <v>2694</v>
      </c>
      <c r="H784" s="3" t="s">
        <v>2695</v>
      </c>
      <c r="I784" s="3" t="s">
        <v>200</v>
      </c>
      <c r="J784" s="3" t="s">
        <v>2834</v>
      </c>
      <c r="K784" s="12" t="s">
        <v>260</v>
      </c>
    </row>
    <row r="785" spans="1:11" ht="13.5" thickBot="1" x14ac:dyDescent="0.25">
      <c r="A785" s="9"/>
      <c r="B785" s="2" t="s">
        <v>2835</v>
      </c>
      <c r="C785" s="2" t="s">
        <v>586</v>
      </c>
      <c r="D785" s="2" t="s">
        <v>67</v>
      </c>
      <c r="E785" s="2" t="s">
        <v>2836</v>
      </c>
      <c r="F785" s="2" t="s">
        <v>2837</v>
      </c>
      <c r="G785" s="2" t="s">
        <v>2838</v>
      </c>
      <c r="H785" s="2" t="s">
        <v>48</v>
      </c>
      <c r="I785" s="2" t="s">
        <v>49</v>
      </c>
      <c r="J785" s="2" t="s">
        <v>683</v>
      </c>
      <c r="K785" s="10" t="s">
        <v>67</v>
      </c>
    </row>
    <row r="786" spans="1:11" ht="13.5" thickBot="1" x14ac:dyDescent="0.25">
      <c r="A786" s="11"/>
      <c r="B786" s="3" t="s">
        <v>2839</v>
      </c>
      <c r="C786" s="3" t="s">
        <v>586</v>
      </c>
      <c r="D786" s="3" t="s">
        <v>2840</v>
      </c>
      <c r="E786" s="3" t="s">
        <v>2841</v>
      </c>
      <c r="F786" s="3" t="s">
        <v>2842</v>
      </c>
      <c r="G786" s="3" t="s">
        <v>2843</v>
      </c>
      <c r="H786" s="3" t="s">
        <v>48</v>
      </c>
      <c r="I786" s="3" t="s">
        <v>49</v>
      </c>
      <c r="J786" s="3" t="s">
        <v>683</v>
      </c>
      <c r="K786" s="12"/>
    </row>
    <row r="787" spans="1:11" ht="13.5" thickBot="1" x14ac:dyDescent="0.25">
      <c r="A787" s="9"/>
      <c r="B787" s="2" t="s">
        <v>2835</v>
      </c>
      <c r="C787" s="2" t="s">
        <v>586</v>
      </c>
      <c r="D787" s="2" t="s">
        <v>67</v>
      </c>
      <c r="E787" s="2" t="s">
        <v>2844</v>
      </c>
      <c r="F787" s="2" t="s">
        <v>2837</v>
      </c>
      <c r="G787" s="2" t="s">
        <v>682</v>
      </c>
      <c r="H787" s="2" t="s">
        <v>48</v>
      </c>
      <c r="I787" s="2" t="s">
        <v>49</v>
      </c>
      <c r="J787" s="2" t="s">
        <v>683</v>
      </c>
      <c r="K787" s="10"/>
    </row>
    <row r="788" spans="1:11" ht="13.5" thickBot="1" x14ac:dyDescent="0.25">
      <c r="A788" s="11"/>
      <c r="B788" s="3" t="s">
        <v>2845</v>
      </c>
      <c r="C788" s="3" t="s">
        <v>586</v>
      </c>
      <c r="D788" s="3" t="s">
        <v>2846</v>
      </c>
      <c r="E788" s="3" t="s">
        <v>2847</v>
      </c>
      <c r="F788" s="3" t="s">
        <v>2848</v>
      </c>
      <c r="G788" s="3" t="s">
        <v>2849</v>
      </c>
      <c r="H788" s="3" t="s">
        <v>2104</v>
      </c>
      <c r="I788" s="3" t="s">
        <v>114</v>
      </c>
      <c r="J788" s="3">
        <f>-22.9035 -43.2096</f>
        <v>-66.113100000000003</v>
      </c>
      <c r="K788" s="12" t="s">
        <v>115</v>
      </c>
    </row>
    <row r="789" spans="1:11" ht="13.5" thickBot="1" x14ac:dyDescent="0.25">
      <c r="A789" s="9"/>
      <c r="B789" s="2" t="s">
        <v>2850</v>
      </c>
      <c r="C789" s="2" t="s">
        <v>586</v>
      </c>
      <c r="D789" s="2" t="s">
        <v>2851</v>
      </c>
      <c r="E789" s="2" t="s">
        <v>2852</v>
      </c>
      <c r="F789" s="2" t="s">
        <v>2853</v>
      </c>
      <c r="G789" s="2" t="s">
        <v>2854</v>
      </c>
      <c r="H789" s="2" t="s">
        <v>2828</v>
      </c>
      <c r="I789" s="2" t="s">
        <v>114</v>
      </c>
      <c r="J789" s="2" t="s">
        <v>2855</v>
      </c>
      <c r="K789" s="10"/>
    </row>
    <row r="790" spans="1:11" ht="13.5" thickBot="1" x14ac:dyDescent="0.25">
      <c r="A790" s="11"/>
      <c r="B790" s="3" t="s">
        <v>2856</v>
      </c>
      <c r="C790" s="3" t="s">
        <v>586</v>
      </c>
      <c r="D790" s="3" t="s">
        <v>2857</v>
      </c>
      <c r="E790" s="3" t="s">
        <v>2858</v>
      </c>
      <c r="F790" s="3" t="s">
        <v>2859</v>
      </c>
      <c r="G790" s="3" t="s">
        <v>2860</v>
      </c>
      <c r="H790" s="3" t="s">
        <v>2201</v>
      </c>
      <c r="I790" s="3" t="s">
        <v>114</v>
      </c>
      <c r="J790" s="3">
        <f>-30 -71.3333</f>
        <v>-101.33329999999999</v>
      </c>
      <c r="K790" s="12"/>
    </row>
    <row r="791" spans="1:11" ht="13.5" thickBot="1" x14ac:dyDescent="0.25">
      <c r="A791" s="9"/>
      <c r="B791" s="2" t="s">
        <v>2861</v>
      </c>
      <c r="C791" s="2" t="s">
        <v>586</v>
      </c>
      <c r="D791" s="2" t="s">
        <v>2862</v>
      </c>
      <c r="E791" s="2" t="s">
        <v>2863</v>
      </c>
      <c r="F791" s="2" t="s">
        <v>2864</v>
      </c>
      <c r="G791" s="2" t="s">
        <v>2865</v>
      </c>
      <c r="H791" s="2" t="s">
        <v>2733</v>
      </c>
      <c r="I791" s="2" t="s">
        <v>114</v>
      </c>
      <c r="J791" s="2" t="s">
        <v>2866</v>
      </c>
      <c r="K791" s="10"/>
    </row>
    <row r="792" spans="1:11" ht="13.5" thickBot="1" x14ac:dyDescent="0.25">
      <c r="A792" s="11"/>
      <c r="B792" s="3" t="s">
        <v>2867</v>
      </c>
      <c r="C792" s="3" t="s">
        <v>586</v>
      </c>
      <c r="D792" s="3" t="s">
        <v>2868</v>
      </c>
      <c r="E792" s="3" t="s">
        <v>2869</v>
      </c>
      <c r="F792" s="3" t="s">
        <v>2870</v>
      </c>
      <c r="G792" s="3" t="s">
        <v>2551</v>
      </c>
      <c r="H792" s="3" t="s">
        <v>2552</v>
      </c>
      <c r="I792" s="3" t="s">
        <v>114</v>
      </c>
      <c r="J792" s="3">
        <f>-12.05 -77.05</f>
        <v>-89.1</v>
      </c>
      <c r="K792" s="12" t="s">
        <v>115</v>
      </c>
    </row>
    <row r="793" spans="1:11" ht="13.5" thickBot="1" x14ac:dyDescent="0.25">
      <c r="A793" s="9"/>
      <c r="B793" s="2" t="s">
        <v>2871</v>
      </c>
      <c r="C793" s="2" t="s">
        <v>586</v>
      </c>
      <c r="D793" s="2" t="s">
        <v>2872</v>
      </c>
      <c r="E793" s="2" t="s">
        <v>2873</v>
      </c>
      <c r="F793" s="2" t="s">
        <v>2874</v>
      </c>
      <c r="G793" s="2" t="s">
        <v>334</v>
      </c>
      <c r="H793" s="2" t="s">
        <v>335</v>
      </c>
      <c r="I793" s="2" t="s">
        <v>114</v>
      </c>
      <c r="J793" s="2">
        <f>-0.23 -78.5</f>
        <v>-78.73</v>
      </c>
      <c r="K793" s="10"/>
    </row>
    <row r="794" spans="1:11" ht="13.5" thickBot="1" x14ac:dyDescent="0.25">
      <c r="A794" s="11"/>
      <c r="B794" s="3" t="s">
        <v>2875</v>
      </c>
      <c r="C794" s="3" t="s">
        <v>586</v>
      </c>
      <c r="D794" s="3" t="s">
        <v>2876</v>
      </c>
      <c r="E794" s="3" t="s">
        <v>145</v>
      </c>
      <c r="F794" s="3" t="s">
        <v>2877</v>
      </c>
      <c r="G794" s="3" t="s">
        <v>1999</v>
      </c>
      <c r="H794" s="3" t="s">
        <v>147</v>
      </c>
      <c r="I794" s="3" t="s">
        <v>148</v>
      </c>
      <c r="J794" s="3" t="s">
        <v>2878</v>
      </c>
      <c r="K794" s="12"/>
    </row>
    <row r="795" spans="1:11" ht="13.5" thickBot="1" x14ac:dyDescent="0.25">
      <c r="A795" s="9"/>
      <c r="B795" s="2" t="s">
        <v>2879</v>
      </c>
      <c r="C795" s="2" t="s">
        <v>586</v>
      </c>
      <c r="D795" s="2" t="s">
        <v>2880</v>
      </c>
      <c r="E795" s="2" t="s">
        <v>2881</v>
      </c>
      <c r="F795" s="2" t="s">
        <v>2882</v>
      </c>
      <c r="G795" s="2" t="s">
        <v>2883</v>
      </c>
      <c r="H795" s="2" t="s">
        <v>1090</v>
      </c>
      <c r="I795" s="2" t="s">
        <v>17</v>
      </c>
      <c r="J795" s="2" t="s">
        <v>2884</v>
      </c>
      <c r="K795" s="10"/>
    </row>
    <row r="796" spans="1:11" ht="13.5" thickBot="1" x14ac:dyDescent="0.25">
      <c r="A796" s="11"/>
      <c r="B796" s="3" t="s">
        <v>2885</v>
      </c>
      <c r="C796" s="3" t="s">
        <v>586</v>
      </c>
      <c r="D796" s="3" t="s">
        <v>2886</v>
      </c>
      <c r="E796" s="3" t="s">
        <v>2887</v>
      </c>
      <c r="F796" s="3" t="s">
        <v>67</v>
      </c>
      <c r="G796" s="3" t="s">
        <v>2888</v>
      </c>
      <c r="H796" s="3" t="s">
        <v>1090</v>
      </c>
      <c r="I796" s="3" t="s">
        <v>17</v>
      </c>
      <c r="J796" s="3" t="s">
        <v>2889</v>
      </c>
      <c r="K796" s="12"/>
    </row>
    <row r="797" spans="1:11" ht="13.5" thickBot="1" x14ac:dyDescent="0.25">
      <c r="A797" s="9"/>
      <c r="B797" s="2" t="s">
        <v>2890</v>
      </c>
      <c r="C797" s="2" t="s">
        <v>586</v>
      </c>
      <c r="D797" s="2" t="s">
        <v>2891</v>
      </c>
      <c r="E797" s="2" t="s">
        <v>2892</v>
      </c>
      <c r="F797" s="2" t="s">
        <v>2882</v>
      </c>
      <c r="G797" s="2" t="s">
        <v>2883</v>
      </c>
      <c r="H797" s="2" t="s">
        <v>1090</v>
      </c>
      <c r="I797" s="2" t="s">
        <v>17</v>
      </c>
      <c r="J797" s="2" t="s">
        <v>2884</v>
      </c>
      <c r="K797" s="10"/>
    </row>
    <row r="798" spans="1:11" ht="13.5" thickBot="1" x14ac:dyDescent="0.25">
      <c r="A798" s="11"/>
      <c r="B798" s="3" t="s">
        <v>2893</v>
      </c>
      <c r="C798" s="3" t="s">
        <v>586</v>
      </c>
      <c r="D798" s="3" t="s">
        <v>2894</v>
      </c>
      <c r="E798" s="3" t="s">
        <v>2895</v>
      </c>
      <c r="F798" s="3" t="s">
        <v>67</v>
      </c>
      <c r="G798" s="3" t="s">
        <v>2896</v>
      </c>
      <c r="H798" s="3" t="s">
        <v>48</v>
      </c>
      <c r="I798" s="3" t="s">
        <v>49</v>
      </c>
      <c r="J798" s="3" t="s">
        <v>2897</v>
      </c>
      <c r="K798" s="12"/>
    </row>
    <row r="799" spans="1:11" ht="13.5" thickBot="1" x14ac:dyDescent="0.25">
      <c r="A799" s="9"/>
      <c r="B799" s="2" t="s">
        <v>67</v>
      </c>
      <c r="C799" s="2" t="s">
        <v>586</v>
      </c>
      <c r="D799" s="2" t="s">
        <v>67</v>
      </c>
      <c r="E799" s="2" t="s">
        <v>2898</v>
      </c>
      <c r="F799" s="2" t="s">
        <v>67</v>
      </c>
      <c r="G799" s="2" t="s">
        <v>67</v>
      </c>
      <c r="H799" s="2" t="s">
        <v>67</v>
      </c>
      <c r="I799" s="2" t="s">
        <v>67</v>
      </c>
      <c r="J799" s="2" t="s">
        <v>67</v>
      </c>
      <c r="K799" s="10"/>
    </row>
    <row r="800" spans="1:11" ht="13.5" thickBot="1" x14ac:dyDescent="0.25">
      <c r="A800" s="11"/>
      <c r="B800" s="3" t="s">
        <v>2899</v>
      </c>
      <c r="C800" s="3" t="s">
        <v>586</v>
      </c>
      <c r="D800" s="3" t="s">
        <v>2900</v>
      </c>
      <c r="E800" s="3" t="s">
        <v>2898</v>
      </c>
      <c r="F800" s="3" t="s">
        <v>2901</v>
      </c>
      <c r="G800" s="3" t="s">
        <v>2902</v>
      </c>
      <c r="H800" s="3" t="s">
        <v>48</v>
      </c>
      <c r="I800" s="3" t="s">
        <v>49</v>
      </c>
      <c r="J800" s="3" t="s">
        <v>752</v>
      </c>
      <c r="K800" s="12"/>
    </row>
    <row r="801" spans="1:11" ht="13.5" thickBot="1" x14ac:dyDescent="0.25">
      <c r="A801" s="9"/>
      <c r="B801" s="2" t="s">
        <v>2903</v>
      </c>
      <c r="C801" s="2" t="s">
        <v>586</v>
      </c>
      <c r="D801" s="2" t="s">
        <v>1000</v>
      </c>
      <c r="E801" s="2" t="s">
        <v>2904</v>
      </c>
      <c r="F801" s="2" t="s">
        <v>1002</v>
      </c>
      <c r="G801" s="2" t="s">
        <v>2905</v>
      </c>
      <c r="H801" s="2" t="s">
        <v>48</v>
      </c>
      <c r="I801" s="2" t="s">
        <v>49</v>
      </c>
      <c r="J801" s="2" t="s">
        <v>731</v>
      </c>
      <c r="K801" s="10"/>
    </row>
    <row r="802" spans="1:11" ht="13.5" thickBot="1" x14ac:dyDescent="0.25">
      <c r="A802" s="11"/>
      <c r="B802" s="3" t="s">
        <v>1004</v>
      </c>
      <c r="C802" s="3" t="s">
        <v>586</v>
      </c>
      <c r="D802" s="3" t="s">
        <v>1000</v>
      </c>
      <c r="E802" s="3" t="s">
        <v>2904</v>
      </c>
      <c r="F802" s="3" t="s">
        <v>1002</v>
      </c>
      <c r="G802" s="3" t="s">
        <v>730</v>
      </c>
      <c r="H802" s="3" t="s">
        <v>48</v>
      </c>
      <c r="I802" s="3" t="s">
        <v>49</v>
      </c>
      <c r="J802" s="3" t="s">
        <v>731</v>
      </c>
      <c r="K802" s="12"/>
    </row>
    <row r="803" spans="1:11" ht="13.5" thickBot="1" x14ac:dyDescent="0.25">
      <c r="A803" s="9"/>
      <c r="B803" s="2" t="s">
        <v>2906</v>
      </c>
      <c r="C803" s="2" t="s">
        <v>586</v>
      </c>
      <c r="D803" s="2" t="s">
        <v>1000</v>
      </c>
      <c r="E803" s="2" t="s">
        <v>2907</v>
      </c>
      <c r="F803" s="2" t="s">
        <v>67</v>
      </c>
      <c r="G803" s="2" t="s">
        <v>67</v>
      </c>
      <c r="H803" s="2" t="s">
        <v>48</v>
      </c>
      <c r="I803" s="2" t="s">
        <v>49</v>
      </c>
      <c r="J803" s="2"/>
      <c r="K803" s="10"/>
    </row>
    <row r="804" spans="1:11" ht="13.5" thickBot="1" x14ac:dyDescent="0.25">
      <c r="A804" s="11"/>
      <c r="B804" s="3" t="s">
        <v>2908</v>
      </c>
      <c r="C804" s="3" t="s">
        <v>586</v>
      </c>
      <c r="D804" s="3" t="s">
        <v>2909</v>
      </c>
      <c r="E804" s="3" t="s">
        <v>2910</v>
      </c>
      <c r="F804" s="3" t="s">
        <v>2911</v>
      </c>
      <c r="G804" s="3" t="s">
        <v>2028</v>
      </c>
      <c r="H804" s="3" t="s">
        <v>40</v>
      </c>
      <c r="I804" s="3" t="s">
        <v>17</v>
      </c>
      <c r="J804" s="3" t="s">
        <v>1414</v>
      </c>
      <c r="K804" s="12"/>
    </row>
    <row r="805" spans="1:11" ht="13.5" thickBot="1" x14ac:dyDescent="0.25">
      <c r="A805" s="9"/>
      <c r="B805" s="2" t="s">
        <v>2912</v>
      </c>
      <c r="C805" s="2" t="s">
        <v>586</v>
      </c>
      <c r="D805" s="2" t="s">
        <v>2913</v>
      </c>
      <c r="E805" s="2" t="s">
        <v>2914</v>
      </c>
      <c r="F805" s="2" t="s">
        <v>2911</v>
      </c>
      <c r="G805" s="2" t="s">
        <v>2028</v>
      </c>
      <c r="H805" s="2" t="s">
        <v>40</v>
      </c>
      <c r="I805" s="2" t="s">
        <v>17</v>
      </c>
      <c r="J805" s="2" t="s">
        <v>1414</v>
      </c>
      <c r="K805" s="10"/>
    </row>
    <row r="806" spans="1:11" ht="13.5" thickBot="1" x14ac:dyDescent="0.25">
      <c r="A806" s="11"/>
      <c r="B806" s="3" t="s">
        <v>2915</v>
      </c>
      <c r="C806" s="3" t="s">
        <v>586</v>
      </c>
      <c r="D806" s="3" t="s">
        <v>2916</v>
      </c>
      <c r="E806" s="3" t="s">
        <v>2917</v>
      </c>
      <c r="F806" s="3" t="s">
        <v>2918</v>
      </c>
      <c r="G806" s="3" t="s">
        <v>2919</v>
      </c>
      <c r="H806" s="3" t="s">
        <v>48</v>
      </c>
      <c r="I806" s="3" t="s">
        <v>49</v>
      </c>
      <c r="J806" s="3" t="s">
        <v>2920</v>
      </c>
      <c r="K806" s="12"/>
    </row>
    <row r="807" spans="1:11" ht="13.5" thickBot="1" x14ac:dyDescent="0.25">
      <c r="A807" s="9"/>
      <c r="B807" s="2" t="s">
        <v>2921</v>
      </c>
      <c r="C807" s="2" t="s">
        <v>586</v>
      </c>
      <c r="D807" s="2" t="s">
        <v>2916</v>
      </c>
      <c r="E807" s="2" t="s">
        <v>2922</v>
      </c>
      <c r="F807" s="2" t="s">
        <v>2918</v>
      </c>
      <c r="G807" s="2" t="s">
        <v>2923</v>
      </c>
      <c r="H807" s="2" t="s">
        <v>48</v>
      </c>
      <c r="I807" s="2" t="s">
        <v>49</v>
      </c>
      <c r="J807" s="2" t="s">
        <v>2924</v>
      </c>
      <c r="K807" s="10" t="s">
        <v>67</v>
      </c>
    </row>
    <row r="808" spans="1:11" ht="13.5" thickBot="1" x14ac:dyDescent="0.25">
      <c r="A808" s="11"/>
      <c r="B808" s="3" t="s">
        <v>2925</v>
      </c>
      <c r="C808" s="3" t="s">
        <v>586</v>
      </c>
      <c r="D808" s="3" t="s">
        <v>2036</v>
      </c>
      <c r="E808" s="3" t="s">
        <v>2926</v>
      </c>
      <c r="F808" s="3" t="s">
        <v>634</v>
      </c>
      <c r="G808" s="3" t="s">
        <v>2927</v>
      </c>
      <c r="H808" s="3" t="s">
        <v>48</v>
      </c>
      <c r="I808" s="3" t="s">
        <v>49</v>
      </c>
      <c r="J808" s="3" t="s">
        <v>2928</v>
      </c>
      <c r="K808" s="12"/>
    </row>
    <row r="809" spans="1:11" ht="13.5" thickBot="1" x14ac:dyDescent="0.25">
      <c r="A809" s="9"/>
      <c r="B809" s="2" t="s">
        <v>2929</v>
      </c>
      <c r="C809" s="2" t="s">
        <v>586</v>
      </c>
      <c r="D809" s="2" t="s">
        <v>2909</v>
      </c>
      <c r="E809" s="2" t="s">
        <v>2930</v>
      </c>
      <c r="F809" s="2" t="s">
        <v>1909</v>
      </c>
      <c r="G809" s="2" t="s">
        <v>2931</v>
      </c>
      <c r="H809" s="2" t="s">
        <v>40</v>
      </c>
      <c r="I809" s="2" t="s">
        <v>17</v>
      </c>
      <c r="J809" s="2" t="s">
        <v>2932</v>
      </c>
      <c r="K809" s="10" t="s">
        <v>42</v>
      </c>
    </row>
    <row r="810" spans="1:11" ht="13.5" thickBot="1" x14ac:dyDescent="0.25">
      <c r="A810" s="11"/>
      <c r="B810" s="3" t="s">
        <v>2933</v>
      </c>
      <c r="C810" s="3" t="s">
        <v>586</v>
      </c>
      <c r="D810" s="3" t="s">
        <v>2934</v>
      </c>
      <c r="E810" s="3" t="s">
        <v>2935</v>
      </c>
      <c r="F810" s="3" t="s">
        <v>2936</v>
      </c>
      <c r="G810" s="3" t="s">
        <v>2937</v>
      </c>
      <c r="H810" s="3" t="s">
        <v>40</v>
      </c>
      <c r="I810" s="3" t="s">
        <v>17</v>
      </c>
      <c r="J810" s="3" t="s">
        <v>1414</v>
      </c>
      <c r="K810" s="12"/>
    </row>
    <row r="811" spans="1:11" ht="13.5" thickBot="1" x14ac:dyDescent="0.25">
      <c r="A811" s="9"/>
      <c r="B811" s="2" t="s">
        <v>2938</v>
      </c>
      <c r="C811" s="2" t="s">
        <v>586</v>
      </c>
      <c r="D811" s="2" t="s">
        <v>2939</v>
      </c>
      <c r="E811" s="2" t="s">
        <v>2940</v>
      </c>
      <c r="F811" s="2" t="s">
        <v>2941</v>
      </c>
      <c r="G811" s="2" t="s">
        <v>2942</v>
      </c>
      <c r="H811" s="2" t="s">
        <v>2943</v>
      </c>
      <c r="I811" s="2" t="s">
        <v>200</v>
      </c>
      <c r="J811" s="2" t="s">
        <v>2944</v>
      </c>
      <c r="K811" s="10" t="s">
        <v>203</v>
      </c>
    </row>
    <row r="812" spans="1:11" ht="13.5" thickBot="1" x14ac:dyDescent="0.25">
      <c r="A812" s="11"/>
      <c r="B812" s="3" t="s">
        <v>2938</v>
      </c>
      <c r="C812" s="3" t="s">
        <v>586</v>
      </c>
      <c r="D812" s="3" t="s">
        <v>2939</v>
      </c>
      <c r="E812" s="3" t="s">
        <v>2940</v>
      </c>
      <c r="F812" s="3" t="s">
        <v>2941</v>
      </c>
      <c r="G812" s="3" t="s">
        <v>2942</v>
      </c>
      <c r="H812" s="3" t="s">
        <v>2943</v>
      </c>
      <c r="I812" s="3" t="s">
        <v>200</v>
      </c>
      <c r="J812" s="3" t="s">
        <v>2944</v>
      </c>
      <c r="K812" s="12" t="s">
        <v>268</v>
      </c>
    </row>
    <row r="813" spans="1:11" ht="13.5" thickBot="1" x14ac:dyDescent="0.25">
      <c r="A813" s="9"/>
      <c r="B813" s="2" t="s">
        <v>2945</v>
      </c>
      <c r="C813" s="2" t="s">
        <v>586</v>
      </c>
      <c r="D813" s="2" t="s">
        <v>2946</v>
      </c>
      <c r="E813" s="2" t="s">
        <v>2947</v>
      </c>
      <c r="F813" s="2" t="s">
        <v>2948</v>
      </c>
      <c r="G813" s="2" t="s">
        <v>2949</v>
      </c>
      <c r="H813" s="2" t="s">
        <v>48</v>
      </c>
      <c r="I813" s="2" t="s">
        <v>49</v>
      </c>
      <c r="J813" s="2" t="s">
        <v>2950</v>
      </c>
      <c r="K813" s="10"/>
    </row>
    <row r="814" spans="1:11" ht="13.5" thickBot="1" x14ac:dyDescent="0.25">
      <c r="A814" s="11"/>
      <c r="B814" s="3" t="s">
        <v>2945</v>
      </c>
      <c r="C814" s="3" t="s">
        <v>586</v>
      </c>
      <c r="D814" s="3" t="s">
        <v>2951</v>
      </c>
      <c r="E814" s="3" t="s">
        <v>2947</v>
      </c>
      <c r="F814" s="3" t="s">
        <v>1729</v>
      </c>
      <c r="G814" s="3" t="s">
        <v>2952</v>
      </c>
      <c r="H814" s="3" t="s">
        <v>48</v>
      </c>
      <c r="I814" s="3" t="s">
        <v>49</v>
      </c>
      <c r="J814" s="3" t="s">
        <v>2953</v>
      </c>
      <c r="K814" s="12"/>
    </row>
    <row r="815" spans="1:11" ht="13.5" thickBot="1" x14ac:dyDescent="0.25">
      <c r="A815" s="9"/>
      <c r="B815" s="2" t="s">
        <v>2954</v>
      </c>
      <c r="C815" s="2" t="s">
        <v>586</v>
      </c>
      <c r="D815" s="2" t="s">
        <v>2955</v>
      </c>
      <c r="E815" s="2" t="s">
        <v>2956</v>
      </c>
      <c r="F815" s="2" t="s">
        <v>1729</v>
      </c>
      <c r="G815" s="2" t="s">
        <v>2957</v>
      </c>
      <c r="H815" s="2" t="s">
        <v>48</v>
      </c>
      <c r="I815" s="2" t="s">
        <v>49</v>
      </c>
      <c r="J815" s="2" t="s">
        <v>2958</v>
      </c>
      <c r="K815" s="10"/>
    </row>
    <row r="816" spans="1:11" ht="13.5" thickBot="1" x14ac:dyDescent="0.25">
      <c r="A816" s="11"/>
      <c r="B816" s="3" t="s">
        <v>2959</v>
      </c>
      <c r="C816" s="3" t="s">
        <v>586</v>
      </c>
      <c r="D816" s="3" t="s">
        <v>820</v>
      </c>
      <c r="E816" s="3" t="s">
        <v>2960</v>
      </c>
      <c r="F816" s="3" t="s">
        <v>822</v>
      </c>
      <c r="G816" s="3" t="s">
        <v>823</v>
      </c>
      <c r="H816" s="3" t="s">
        <v>48</v>
      </c>
      <c r="I816" s="3" t="s">
        <v>49</v>
      </c>
      <c r="J816" s="3" t="s">
        <v>824</v>
      </c>
      <c r="K816" s="12"/>
    </row>
    <row r="817" spans="1:11" ht="13.5" thickBot="1" x14ac:dyDescent="0.25">
      <c r="A817" s="9"/>
      <c r="B817" s="2" t="s">
        <v>2961</v>
      </c>
      <c r="C817" s="2" t="s">
        <v>586</v>
      </c>
      <c r="D817" s="2" t="s">
        <v>2962</v>
      </c>
      <c r="E817" s="2" t="s">
        <v>2963</v>
      </c>
      <c r="F817" s="2" t="s">
        <v>2964</v>
      </c>
      <c r="G817" s="2" t="s">
        <v>1052</v>
      </c>
      <c r="H817" s="2" t="s">
        <v>1053</v>
      </c>
      <c r="I817" s="2" t="s">
        <v>17</v>
      </c>
      <c r="J817" s="2" t="s">
        <v>1054</v>
      </c>
      <c r="K817" s="10"/>
    </row>
    <row r="818" spans="1:11" ht="13.5" thickBot="1" x14ac:dyDescent="0.25">
      <c r="A818" s="11"/>
      <c r="B818" s="3" t="s">
        <v>2965</v>
      </c>
      <c r="C818" s="3" t="s">
        <v>586</v>
      </c>
      <c r="D818" s="3" t="s">
        <v>2962</v>
      </c>
      <c r="E818" s="3" t="s">
        <v>2966</v>
      </c>
      <c r="F818" s="3" t="s">
        <v>67</v>
      </c>
      <c r="G818" s="3" t="s">
        <v>67</v>
      </c>
      <c r="H818" s="3" t="s">
        <v>1053</v>
      </c>
      <c r="I818" s="3" t="s">
        <v>17</v>
      </c>
      <c r="J818" s="3"/>
      <c r="K818" s="12"/>
    </row>
    <row r="819" spans="1:11" ht="13.5" thickBot="1" x14ac:dyDescent="0.25">
      <c r="A819" s="9"/>
      <c r="B819" s="2" t="s">
        <v>2967</v>
      </c>
      <c r="C819" s="2" t="s">
        <v>586</v>
      </c>
      <c r="D819" s="2" t="s">
        <v>2962</v>
      </c>
      <c r="E819" s="2" t="s">
        <v>2968</v>
      </c>
      <c r="F819" s="2" t="s">
        <v>2964</v>
      </c>
      <c r="G819" s="2" t="s">
        <v>1052</v>
      </c>
      <c r="H819" s="2" t="s">
        <v>1053</v>
      </c>
      <c r="I819" s="2" t="s">
        <v>17</v>
      </c>
      <c r="J819" s="2" t="s">
        <v>67</v>
      </c>
      <c r="K819" s="10"/>
    </row>
    <row r="820" spans="1:11" ht="13.5" thickBot="1" x14ac:dyDescent="0.25">
      <c r="A820" s="11"/>
      <c r="B820" s="3" t="s">
        <v>2969</v>
      </c>
      <c r="C820" s="3" t="s">
        <v>586</v>
      </c>
      <c r="D820" s="3" t="s">
        <v>2962</v>
      </c>
      <c r="E820" s="3" t="s">
        <v>2968</v>
      </c>
      <c r="F820" s="3" t="s">
        <v>2964</v>
      </c>
      <c r="G820" s="3" t="s">
        <v>1052</v>
      </c>
      <c r="H820" s="3" t="s">
        <v>1053</v>
      </c>
      <c r="I820" s="3" t="s">
        <v>17</v>
      </c>
      <c r="J820" s="3" t="s">
        <v>1054</v>
      </c>
      <c r="K820" s="12"/>
    </row>
    <row r="821" spans="1:11" ht="13.5" thickBot="1" x14ac:dyDescent="0.25">
      <c r="A821" s="9"/>
      <c r="B821" s="2" t="s">
        <v>2970</v>
      </c>
      <c r="C821" s="2" t="s">
        <v>586</v>
      </c>
      <c r="D821" s="2" t="s">
        <v>2962</v>
      </c>
      <c r="E821" s="2" t="s">
        <v>2971</v>
      </c>
      <c r="F821" s="2" t="s">
        <v>67</v>
      </c>
      <c r="G821" s="2" t="s">
        <v>67</v>
      </c>
      <c r="H821" s="2" t="s">
        <v>1053</v>
      </c>
      <c r="I821" s="2" t="s">
        <v>17</v>
      </c>
      <c r="J821" s="2"/>
      <c r="K821" s="10"/>
    </row>
    <row r="822" spans="1:11" ht="13.5" thickBot="1" x14ac:dyDescent="0.25">
      <c r="A822" s="11"/>
      <c r="B822" s="3" t="s">
        <v>2972</v>
      </c>
      <c r="C822" s="3" t="s">
        <v>586</v>
      </c>
      <c r="D822" s="3" t="s">
        <v>2972</v>
      </c>
      <c r="E822" s="3" t="s">
        <v>2973</v>
      </c>
      <c r="F822" s="3" t="s">
        <v>2974</v>
      </c>
      <c r="G822" s="3" t="s">
        <v>1052</v>
      </c>
      <c r="H822" s="3" t="s">
        <v>1053</v>
      </c>
      <c r="I822" s="3" t="s">
        <v>17</v>
      </c>
      <c r="J822" s="3" t="s">
        <v>1054</v>
      </c>
      <c r="K822" s="12" t="s">
        <v>67</v>
      </c>
    </row>
    <row r="823" spans="1:11" ht="13.5" thickBot="1" x14ac:dyDescent="0.25">
      <c r="A823" s="9"/>
      <c r="B823" s="2" t="s">
        <v>2975</v>
      </c>
      <c r="C823" s="2" t="s">
        <v>586</v>
      </c>
      <c r="D823" s="2" t="s">
        <v>657</v>
      </c>
      <c r="E823" s="2" t="s">
        <v>2976</v>
      </c>
      <c r="F823" s="2" t="s">
        <v>2977</v>
      </c>
      <c r="G823" s="2" t="s">
        <v>660</v>
      </c>
      <c r="H823" s="2" t="s">
        <v>611</v>
      </c>
      <c r="I823" s="2" t="s">
        <v>171</v>
      </c>
      <c r="J823" s="2" t="s">
        <v>661</v>
      </c>
      <c r="K823" s="10"/>
    </row>
    <row r="824" spans="1:11" ht="13.5" thickBot="1" x14ac:dyDescent="0.25">
      <c r="A824" s="11"/>
      <c r="B824" s="3" t="s">
        <v>2297</v>
      </c>
      <c r="C824" s="3" t="s">
        <v>586</v>
      </c>
      <c r="D824" s="3" t="s">
        <v>2298</v>
      </c>
      <c r="E824" s="3" t="s">
        <v>2978</v>
      </c>
      <c r="F824" s="3" t="s">
        <v>2300</v>
      </c>
      <c r="G824" s="3" t="s">
        <v>2301</v>
      </c>
      <c r="H824" s="3" t="s">
        <v>976</v>
      </c>
      <c r="I824" s="3" t="s">
        <v>17</v>
      </c>
      <c r="J824" s="3" t="s">
        <v>2302</v>
      </c>
      <c r="K824" s="12"/>
    </row>
    <row r="825" spans="1:11" ht="13.5" thickBot="1" x14ac:dyDescent="0.25">
      <c r="A825" s="9"/>
      <c r="B825" s="2" t="s">
        <v>2979</v>
      </c>
      <c r="C825" s="2" t="s">
        <v>586</v>
      </c>
      <c r="D825" s="2" t="s">
        <v>2980</v>
      </c>
      <c r="E825" s="2" t="s">
        <v>2981</v>
      </c>
      <c r="F825" s="2" t="s">
        <v>2982</v>
      </c>
      <c r="G825" s="2" t="s">
        <v>2983</v>
      </c>
      <c r="H825" s="2" t="s">
        <v>48</v>
      </c>
      <c r="I825" s="2" t="s">
        <v>49</v>
      </c>
      <c r="J825" s="2" t="s">
        <v>2984</v>
      </c>
      <c r="K825" s="10"/>
    </row>
    <row r="826" spans="1:11" ht="13.5" thickBot="1" x14ac:dyDescent="0.25">
      <c r="A826" s="11"/>
      <c r="B826" s="3" t="s">
        <v>2985</v>
      </c>
      <c r="C826" s="3" t="s">
        <v>586</v>
      </c>
      <c r="D826" s="3" t="s">
        <v>2986</v>
      </c>
      <c r="E826" s="3" t="s">
        <v>2987</v>
      </c>
      <c r="F826" s="3" t="s">
        <v>67</v>
      </c>
      <c r="G826" s="3" t="s">
        <v>2988</v>
      </c>
      <c r="H826" s="3" t="s">
        <v>48</v>
      </c>
      <c r="I826" s="3" t="s">
        <v>49</v>
      </c>
      <c r="J826" s="3" t="s">
        <v>2989</v>
      </c>
      <c r="K826" s="12"/>
    </row>
    <row r="827" spans="1:11" ht="13.5" thickBot="1" x14ac:dyDescent="0.25">
      <c r="A827" s="9"/>
      <c r="B827" s="2" t="s">
        <v>2990</v>
      </c>
      <c r="C827" s="2" t="s">
        <v>586</v>
      </c>
      <c r="D827" s="2" t="s">
        <v>2990</v>
      </c>
      <c r="E827" s="2" t="s">
        <v>2990</v>
      </c>
      <c r="F827" s="2" t="s">
        <v>67</v>
      </c>
      <c r="G827" s="2" t="s">
        <v>67</v>
      </c>
      <c r="H827" s="2" t="s">
        <v>67</v>
      </c>
      <c r="I827" s="2" t="s">
        <v>67</v>
      </c>
      <c r="J827" s="2" t="s">
        <v>67</v>
      </c>
      <c r="K827" s="10"/>
    </row>
    <row r="828" spans="1:11" ht="13.5" thickBot="1" x14ac:dyDescent="0.25">
      <c r="A828" s="11"/>
      <c r="B828" s="3" t="s">
        <v>2991</v>
      </c>
      <c r="C828" s="3" t="s">
        <v>586</v>
      </c>
      <c r="D828" s="3" t="s">
        <v>2992</v>
      </c>
      <c r="E828" s="3" t="s">
        <v>2993</v>
      </c>
      <c r="F828" s="3" t="s">
        <v>2994</v>
      </c>
      <c r="G828" s="3" t="s">
        <v>1022</v>
      </c>
      <c r="H828" s="3" t="s">
        <v>48</v>
      </c>
      <c r="I828" s="3" t="s">
        <v>49</v>
      </c>
      <c r="J828" s="3" t="s">
        <v>2995</v>
      </c>
      <c r="K828" s="12" t="s">
        <v>67</v>
      </c>
    </row>
    <row r="829" spans="1:11" ht="13.5" thickBot="1" x14ac:dyDescent="0.25">
      <c r="A829" s="9"/>
      <c r="B829" s="2" t="s">
        <v>2996</v>
      </c>
      <c r="C829" s="2" t="s">
        <v>586</v>
      </c>
      <c r="D829" s="2" t="s">
        <v>2997</v>
      </c>
      <c r="E829" s="2" t="s">
        <v>2998</v>
      </c>
      <c r="F829" s="2" t="s">
        <v>2999</v>
      </c>
      <c r="G829" s="2" t="s">
        <v>1239</v>
      </c>
      <c r="H829" s="2" t="s">
        <v>48</v>
      </c>
      <c r="I829" s="2" t="s">
        <v>49</v>
      </c>
      <c r="J829" s="2" t="s">
        <v>3000</v>
      </c>
      <c r="K829" s="10" t="s">
        <v>67</v>
      </c>
    </row>
    <row r="830" spans="1:11" ht="13.5" thickBot="1" x14ac:dyDescent="0.25">
      <c r="A830" s="11"/>
      <c r="B830" s="3" t="s">
        <v>1235</v>
      </c>
      <c r="C830" s="3" t="s">
        <v>586</v>
      </c>
      <c r="D830" s="3" t="s">
        <v>1236</v>
      </c>
      <c r="E830" s="3" t="s">
        <v>3001</v>
      </c>
      <c r="F830" s="3" t="s">
        <v>1238</v>
      </c>
      <c r="G830" s="3" t="s">
        <v>1239</v>
      </c>
      <c r="H830" s="3" t="s">
        <v>48</v>
      </c>
      <c r="I830" s="3" t="s">
        <v>49</v>
      </c>
      <c r="J830" s="3" t="s">
        <v>1256</v>
      </c>
      <c r="K830" s="12"/>
    </row>
    <row r="831" spans="1:11" ht="13.5" thickBot="1" x14ac:dyDescent="0.25">
      <c r="A831" s="9"/>
      <c r="B831" s="2" t="s">
        <v>3002</v>
      </c>
      <c r="C831" s="2" t="s">
        <v>586</v>
      </c>
      <c r="D831" s="2" t="s">
        <v>3003</v>
      </c>
      <c r="E831" s="2" t="s">
        <v>3004</v>
      </c>
      <c r="F831" s="2" t="s">
        <v>67</v>
      </c>
      <c r="G831" s="2" t="s">
        <v>677</v>
      </c>
      <c r="H831" s="2" t="s">
        <v>48</v>
      </c>
      <c r="I831" s="2" t="s">
        <v>49</v>
      </c>
      <c r="J831" s="2" t="s">
        <v>678</v>
      </c>
      <c r="K831" s="10"/>
    </row>
    <row r="832" spans="1:11" ht="13.5" thickBot="1" x14ac:dyDescent="0.25">
      <c r="A832" s="11"/>
      <c r="B832" s="3" t="s">
        <v>3005</v>
      </c>
      <c r="C832" s="3" t="s">
        <v>586</v>
      </c>
      <c r="D832" s="3" t="s">
        <v>3005</v>
      </c>
      <c r="E832" s="3" t="s">
        <v>3004</v>
      </c>
      <c r="F832" s="3" t="s">
        <v>3006</v>
      </c>
      <c r="G832" s="3" t="s">
        <v>677</v>
      </c>
      <c r="H832" s="3" t="s">
        <v>48</v>
      </c>
      <c r="I832" s="3" t="s">
        <v>49</v>
      </c>
      <c r="J832" s="3" t="s">
        <v>678</v>
      </c>
      <c r="K832" s="12"/>
    </row>
    <row r="833" spans="1:11" ht="13.5" thickBot="1" x14ac:dyDescent="0.25">
      <c r="A833" s="9"/>
      <c r="B833" s="2" t="s">
        <v>3007</v>
      </c>
      <c r="C833" s="2" t="s">
        <v>586</v>
      </c>
      <c r="D833" s="2" t="s">
        <v>67</v>
      </c>
      <c r="E833" s="2" t="s">
        <v>3008</v>
      </c>
      <c r="F833" s="2" t="s">
        <v>634</v>
      </c>
      <c r="G833" s="2" t="s">
        <v>3009</v>
      </c>
      <c r="H833" s="2" t="s">
        <v>48</v>
      </c>
      <c r="I833" s="2" t="s">
        <v>49</v>
      </c>
      <c r="J833" s="2" t="s">
        <v>2928</v>
      </c>
      <c r="K833" s="10"/>
    </row>
    <row r="834" spans="1:11" ht="13.5" thickBot="1" x14ac:dyDescent="0.25">
      <c r="A834" s="11"/>
      <c r="B834" s="3" t="s">
        <v>1915</v>
      </c>
      <c r="C834" s="3" t="s">
        <v>586</v>
      </c>
      <c r="D834" s="3" t="s">
        <v>3010</v>
      </c>
      <c r="E834" s="3" t="s">
        <v>3010</v>
      </c>
      <c r="F834" s="3" t="s">
        <v>67</v>
      </c>
      <c r="G834" s="3" t="s">
        <v>67</v>
      </c>
      <c r="H834" s="3" t="s">
        <v>67</v>
      </c>
      <c r="I834" s="3" t="s">
        <v>67</v>
      </c>
      <c r="J834" s="3" t="s">
        <v>67</v>
      </c>
      <c r="K834" s="12" t="s">
        <v>67</v>
      </c>
    </row>
    <row r="835" spans="1:11" ht="13.5" thickBot="1" x14ac:dyDescent="0.25">
      <c r="A835" s="9"/>
      <c r="B835" s="2" t="s">
        <v>1915</v>
      </c>
      <c r="C835" s="2" t="s">
        <v>586</v>
      </c>
      <c r="D835" s="2" t="s">
        <v>3011</v>
      </c>
      <c r="E835" s="2" t="s">
        <v>3011</v>
      </c>
      <c r="F835" s="2" t="s">
        <v>67</v>
      </c>
      <c r="G835" s="2" t="s">
        <v>67</v>
      </c>
      <c r="H835" s="2" t="s">
        <v>67</v>
      </c>
      <c r="I835" s="2" t="s">
        <v>67</v>
      </c>
      <c r="J835" s="2" t="s">
        <v>67</v>
      </c>
      <c r="K835" s="10" t="s">
        <v>67</v>
      </c>
    </row>
    <row r="836" spans="1:11" ht="13.5" thickBot="1" x14ac:dyDescent="0.25">
      <c r="A836" s="11"/>
      <c r="B836" s="3" t="s">
        <v>67</v>
      </c>
      <c r="C836" s="3" t="s">
        <v>586</v>
      </c>
      <c r="D836" s="3" t="s">
        <v>67</v>
      </c>
      <c r="E836" s="3" t="s">
        <v>3012</v>
      </c>
      <c r="F836" s="3" t="s">
        <v>67</v>
      </c>
      <c r="G836" s="3" t="s">
        <v>67</v>
      </c>
      <c r="H836" s="3" t="s">
        <v>67</v>
      </c>
      <c r="I836" s="3" t="s">
        <v>67</v>
      </c>
      <c r="J836" s="3" t="s">
        <v>67</v>
      </c>
      <c r="K836" s="12"/>
    </row>
    <row r="837" spans="1:11" ht="13.5" thickBot="1" x14ac:dyDescent="0.25">
      <c r="A837" s="9"/>
      <c r="B837" s="2" t="s">
        <v>1915</v>
      </c>
      <c r="C837" s="2" t="s">
        <v>586</v>
      </c>
      <c r="D837" s="2" t="s">
        <v>3013</v>
      </c>
      <c r="E837" s="2" t="s">
        <v>3013</v>
      </c>
      <c r="F837" s="2" t="s">
        <v>67</v>
      </c>
      <c r="G837" s="2" t="s">
        <v>67</v>
      </c>
      <c r="H837" s="2" t="s">
        <v>67</v>
      </c>
      <c r="I837" s="2" t="s">
        <v>67</v>
      </c>
      <c r="J837" s="2" t="s">
        <v>67</v>
      </c>
      <c r="K837" s="10" t="s">
        <v>67</v>
      </c>
    </row>
    <row r="838" spans="1:11" ht="13.5" thickBot="1" x14ac:dyDescent="0.25">
      <c r="A838" s="11"/>
      <c r="B838" s="3" t="s">
        <v>1915</v>
      </c>
      <c r="C838" s="3" t="s">
        <v>586</v>
      </c>
      <c r="D838" s="3" t="s">
        <v>3014</v>
      </c>
      <c r="E838" s="3" t="s">
        <v>3014</v>
      </c>
      <c r="F838" s="3" t="s">
        <v>67</v>
      </c>
      <c r="G838" s="3" t="s">
        <v>67</v>
      </c>
      <c r="H838" s="3" t="s">
        <v>67</v>
      </c>
      <c r="I838" s="3" t="s">
        <v>67</v>
      </c>
      <c r="J838" s="3" t="s">
        <v>67</v>
      </c>
      <c r="K838" s="12" t="s">
        <v>67</v>
      </c>
    </row>
    <row r="839" spans="1:11" ht="13.5" thickBot="1" x14ac:dyDescent="0.25">
      <c r="A839" s="9"/>
      <c r="B839" s="2" t="s">
        <v>67</v>
      </c>
      <c r="C839" s="2" t="s">
        <v>586</v>
      </c>
      <c r="D839" s="2" t="s">
        <v>67</v>
      </c>
      <c r="E839" s="2" t="s">
        <v>3015</v>
      </c>
      <c r="F839" s="2" t="s">
        <v>67</v>
      </c>
      <c r="G839" s="2" t="s">
        <v>67</v>
      </c>
      <c r="H839" s="2" t="s">
        <v>48</v>
      </c>
      <c r="I839" s="2" t="s">
        <v>49</v>
      </c>
      <c r="J839" s="2" t="s">
        <v>67</v>
      </c>
      <c r="K839" s="10"/>
    </row>
    <row r="840" spans="1:11" ht="13.5" thickBot="1" x14ac:dyDescent="0.25">
      <c r="A840" s="11"/>
      <c r="B840" s="3" t="s">
        <v>1915</v>
      </c>
      <c r="C840" s="3" t="s">
        <v>586</v>
      </c>
      <c r="D840" s="3" t="s">
        <v>3016</v>
      </c>
      <c r="E840" s="3" t="s">
        <v>3016</v>
      </c>
      <c r="F840" s="3" t="s">
        <v>67</v>
      </c>
      <c r="G840" s="3" t="s">
        <v>67</v>
      </c>
      <c r="H840" s="3" t="s">
        <v>67</v>
      </c>
      <c r="I840" s="3" t="s">
        <v>67</v>
      </c>
      <c r="J840" s="3" t="s">
        <v>67</v>
      </c>
      <c r="K840" s="12" t="s">
        <v>67</v>
      </c>
    </row>
    <row r="841" spans="1:11" ht="13.5" thickBot="1" x14ac:dyDescent="0.25">
      <c r="A841" s="9"/>
      <c r="B841" s="2" t="s">
        <v>1915</v>
      </c>
      <c r="C841" s="2" t="s">
        <v>586</v>
      </c>
      <c r="D841" s="2" t="s">
        <v>3017</v>
      </c>
      <c r="E841" s="2" t="s">
        <v>3017</v>
      </c>
      <c r="F841" s="2" t="s">
        <v>67</v>
      </c>
      <c r="G841" s="2" t="s">
        <v>67</v>
      </c>
      <c r="H841" s="2" t="s">
        <v>67</v>
      </c>
      <c r="I841" s="2" t="s">
        <v>67</v>
      </c>
      <c r="J841" s="2" t="s">
        <v>67</v>
      </c>
      <c r="K841" s="10" t="s">
        <v>67</v>
      </c>
    </row>
    <row r="842" spans="1:11" ht="13.5" thickBot="1" x14ac:dyDescent="0.25">
      <c r="A842" s="11"/>
      <c r="B842" s="3" t="s">
        <v>3018</v>
      </c>
      <c r="C842" s="3" t="s">
        <v>586</v>
      </c>
      <c r="D842" s="3" t="s">
        <v>3018</v>
      </c>
      <c r="E842" s="3" t="s">
        <v>3019</v>
      </c>
      <c r="F842" s="3" t="s">
        <v>3020</v>
      </c>
      <c r="G842" s="3" t="s">
        <v>3021</v>
      </c>
      <c r="H842" s="3" t="s">
        <v>65</v>
      </c>
      <c r="I842" s="3" t="s">
        <v>49</v>
      </c>
      <c r="J842" s="3" t="s">
        <v>3022</v>
      </c>
      <c r="K842" s="12" t="s">
        <v>67</v>
      </c>
    </row>
    <row r="843" spans="1:11" ht="13.5" thickBot="1" x14ac:dyDescent="0.25">
      <c r="A843" s="9"/>
      <c r="B843" s="2" t="s">
        <v>3023</v>
      </c>
      <c r="C843" s="2" t="s">
        <v>586</v>
      </c>
      <c r="D843" s="2" t="s">
        <v>3024</v>
      </c>
      <c r="E843" s="2" t="s">
        <v>3025</v>
      </c>
      <c r="F843" s="2" t="s">
        <v>3026</v>
      </c>
      <c r="G843" s="2" t="s">
        <v>169</v>
      </c>
      <c r="H843" s="2" t="s">
        <v>170</v>
      </c>
      <c r="I843" s="2" t="s">
        <v>171</v>
      </c>
      <c r="J843" s="2" t="s">
        <v>3027</v>
      </c>
      <c r="K843" s="10"/>
    </row>
    <row r="844" spans="1:11" ht="13.5" thickBot="1" x14ac:dyDescent="0.25">
      <c r="A844" s="11"/>
      <c r="B844" s="3" t="s">
        <v>3028</v>
      </c>
      <c r="C844" s="3" t="s">
        <v>586</v>
      </c>
      <c r="D844" s="3" t="s">
        <v>2135</v>
      </c>
      <c r="E844" s="3" t="s">
        <v>3029</v>
      </c>
      <c r="F844" s="3" t="s">
        <v>2137</v>
      </c>
      <c r="G844" s="3" t="s">
        <v>437</v>
      </c>
      <c r="H844" s="3" t="s">
        <v>438</v>
      </c>
      <c r="I844" s="3" t="s">
        <v>33</v>
      </c>
      <c r="J844" s="3" t="s">
        <v>2138</v>
      </c>
      <c r="K844" s="12"/>
    </row>
    <row r="845" spans="1:11" ht="13.5" thickBot="1" x14ac:dyDescent="0.25">
      <c r="A845" s="9"/>
      <c r="B845" s="2" t="s">
        <v>3030</v>
      </c>
      <c r="C845" s="2" t="s">
        <v>586</v>
      </c>
      <c r="D845" s="2" t="s">
        <v>3031</v>
      </c>
      <c r="E845" s="2" t="s">
        <v>3032</v>
      </c>
      <c r="F845" s="2" t="s">
        <v>3033</v>
      </c>
      <c r="G845" s="2" t="s">
        <v>437</v>
      </c>
      <c r="H845" s="2" t="s">
        <v>438</v>
      </c>
      <c r="I845" s="2" t="s">
        <v>33</v>
      </c>
      <c r="J845" s="2" t="s">
        <v>2138</v>
      </c>
      <c r="K845" s="10"/>
    </row>
    <row r="846" spans="1:11" ht="13.5" thickBot="1" x14ac:dyDescent="0.25">
      <c r="A846" s="11"/>
      <c r="B846" s="3" t="s">
        <v>3034</v>
      </c>
      <c r="C846" s="3" t="s">
        <v>586</v>
      </c>
      <c r="D846" s="3" t="s">
        <v>907</v>
      </c>
      <c r="E846" s="3" t="s">
        <v>3035</v>
      </c>
      <c r="F846" s="3" t="s">
        <v>909</v>
      </c>
      <c r="G846" s="3" t="s">
        <v>910</v>
      </c>
      <c r="H846" s="3" t="s">
        <v>48</v>
      </c>
      <c r="I846" s="3" t="s">
        <v>49</v>
      </c>
      <c r="J846" s="3" t="s">
        <v>911</v>
      </c>
      <c r="K846" s="12"/>
    </row>
    <row r="847" spans="1:11" ht="13.5" thickBot="1" x14ac:dyDescent="0.25">
      <c r="A847" s="9"/>
      <c r="B847" s="2" t="s">
        <v>3036</v>
      </c>
      <c r="C847" s="2" t="s">
        <v>586</v>
      </c>
      <c r="D847" s="2" t="s">
        <v>3037</v>
      </c>
      <c r="E847" s="2" t="s">
        <v>3038</v>
      </c>
      <c r="F847" s="2" t="s">
        <v>914</v>
      </c>
      <c r="G847" s="2" t="s">
        <v>910</v>
      </c>
      <c r="H847" s="2" t="s">
        <v>48</v>
      </c>
      <c r="I847" s="2" t="s">
        <v>49</v>
      </c>
      <c r="J847" s="2" t="s">
        <v>916</v>
      </c>
      <c r="K847" s="10"/>
    </row>
    <row r="848" spans="1:11" ht="13.5" thickBot="1" x14ac:dyDescent="0.25">
      <c r="A848" s="11"/>
      <c r="B848" s="3" t="s">
        <v>2523</v>
      </c>
      <c r="C848" s="3" t="s">
        <v>586</v>
      </c>
      <c r="D848" s="3" t="s">
        <v>907</v>
      </c>
      <c r="E848" s="3" t="s">
        <v>3039</v>
      </c>
      <c r="F848" s="3" t="s">
        <v>914</v>
      </c>
      <c r="G848" s="3" t="s">
        <v>910</v>
      </c>
      <c r="H848" s="3" t="s">
        <v>48</v>
      </c>
      <c r="I848" s="3" t="s">
        <v>49</v>
      </c>
      <c r="J848" s="3" t="s">
        <v>911</v>
      </c>
      <c r="K848" s="12"/>
    </row>
    <row r="849" spans="1:11" ht="13.5" thickBot="1" x14ac:dyDescent="0.25">
      <c r="A849" s="9"/>
      <c r="B849" s="2" t="s">
        <v>3040</v>
      </c>
      <c r="C849" s="2" t="s">
        <v>586</v>
      </c>
      <c r="D849" s="2" t="s">
        <v>3041</v>
      </c>
      <c r="E849" s="2" t="s">
        <v>3042</v>
      </c>
      <c r="F849" s="2" t="s">
        <v>67</v>
      </c>
      <c r="G849" s="2" t="s">
        <v>3043</v>
      </c>
      <c r="H849" s="2" t="s">
        <v>3044</v>
      </c>
      <c r="I849" s="2" t="s">
        <v>17</v>
      </c>
      <c r="J849" s="2" t="s">
        <v>1315</v>
      </c>
      <c r="K849" s="10"/>
    </row>
    <row r="850" spans="1:11" ht="13.5" thickBot="1" x14ac:dyDescent="0.25">
      <c r="A850" s="11"/>
      <c r="B850" s="3" t="s">
        <v>3042</v>
      </c>
      <c r="C850" s="3" t="s">
        <v>586</v>
      </c>
      <c r="D850" s="3" t="s">
        <v>3041</v>
      </c>
      <c r="E850" s="3" t="s">
        <v>3042</v>
      </c>
      <c r="F850" s="3" t="s">
        <v>67</v>
      </c>
      <c r="G850" s="3" t="s">
        <v>24</v>
      </c>
      <c r="H850" s="3" t="s">
        <v>25</v>
      </c>
      <c r="I850" s="3" t="s">
        <v>17</v>
      </c>
      <c r="J850" s="3" t="s">
        <v>1315</v>
      </c>
      <c r="K850" s="12" t="s">
        <v>67</v>
      </c>
    </row>
    <row r="851" spans="1:11" ht="13.5" thickBot="1" x14ac:dyDescent="0.25">
      <c r="A851" s="9"/>
      <c r="B851" s="2" t="s">
        <v>3045</v>
      </c>
      <c r="C851" s="2" t="s">
        <v>586</v>
      </c>
      <c r="D851" s="2" t="s">
        <v>3046</v>
      </c>
      <c r="E851" s="2" t="s">
        <v>3047</v>
      </c>
      <c r="F851" s="2" t="s">
        <v>3048</v>
      </c>
      <c r="G851" s="2" t="s">
        <v>3049</v>
      </c>
      <c r="H851" s="2" t="s">
        <v>48</v>
      </c>
      <c r="I851" s="2" t="s">
        <v>49</v>
      </c>
      <c r="J851" s="2" t="s">
        <v>1011</v>
      </c>
      <c r="K851" s="10"/>
    </row>
    <row r="852" spans="1:11" ht="13.5" thickBot="1" x14ac:dyDescent="0.25">
      <c r="A852" s="11"/>
      <c r="B852" s="3" t="s">
        <v>3050</v>
      </c>
      <c r="C852" s="3" t="s">
        <v>586</v>
      </c>
      <c r="D852" s="3" t="s">
        <v>3046</v>
      </c>
      <c r="E852" s="3" t="s">
        <v>3051</v>
      </c>
      <c r="F852" s="3" t="s">
        <v>3052</v>
      </c>
      <c r="G852" s="3" t="s">
        <v>3049</v>
      </c>
      <c r="H852" s="3" t="s">
        <v>48</v>
      </c>
      <c r="I852" s="3" t="s">
        <v>49</v>
      </c>
      <c r="J852" s="3" t="s">
        <v>1011</v>
      </c>
      <c r="K852" s="12"/>
    </row>
    <row r="853" spans="1:11" ht="13.5" thickBot="1" x14ac:dyDescent="0.25">
      <c r="A853" s="9"/>
      <c r="B853" s="2" t="s">
        <v>3053</v>
      </c>
      <c r="C853" s="2" t="s">
        <v>586</v>
      </c>
      <c r="D853" s="2" t="s">
        <v>733</v>
      </c>
      <c r="E853" s="2" t="s">
        <v>3054</v>
      </c>
      <c r="F853" s="2" t="s">
        <v>735</v>
      </c>
      <c r="G853" s="2" t="s">
        <v>736</v>
      </c>
      <c r="H853" s="2" t="s">
        <v>48</v>
      </c>
      <c r="I853" s="2" t="s">
        <v>49</v>
      </c>
      <c r="J853" s="2" t="s">
        <v>737</v>
      </c>
      <c r="K853" s="10"/>
    </row>
    <row r="854" spans="1:11" ht="13.5" thickBot="1" x14ac:dyDescent="0.25">
      <c r="A854" s="11"/>
      <c r="B854" s="3" t="s">
        <v>3055</v>
      </c>
      <c r="C854" s="3" t="s">
        <v>586</v>
      </c>
      <c r="D854" s="3" t="s">
        <v>2003</v>
      </c>
      <c r="E854" s="3" t="s">
        <v>3056</v>
      </c>
      <c r="F854" s="3" t="s">
        <v>67</v>
      </c>
      <c r="G854" s="3" t="s">
        <v>2006</v>
      </c>
      <c r="H854" s="3" t="s">
        <v>67</v>
      </c>
      <c r="I854" s="3" t="s">
        <v>67</v>
      </c>
      <c r="J854" s="3" t="s">
        <v>67</v>
      </c>
      <c r="K854" s="12" t="s">
        <v>67</v>
      </c>
    </row>
    <row r="855" spans="1:11" ht="13.5" thickBot="1" x14ac:dyDescent="0.25">
      <c r="A855" s="9"/>
      <c r="B855" s="2" t="s">
        <v>3057</v>
      </c>
      <c r="C855" s="2" t="s">
        <v>586</v>
      </c>
      <c r="D855" s="2" t="s">
        <v>3058</v>
      </c>
      <c r="E855" s="2" t="s">
        <v>3059</v>
      </c>
      <c r="F855" s="2" t="s">
        <v>67</v>
      </c>
      <c r="G855" s="2" t="s">
        <v>3060</v>
      </c>
      <c r="H855" s="2" t="s">
        <v>48</v>
      </c>
      <c r="I855" s="2" t="s">
        <v>49</v>
      </c>
      <c r="J855" s="2" t="s">
        <v>3061</v>
      </c>
      <c r="K855" s="10"/>
    </row>
    <row r="856" spans="1:11" ht="13.5" thickBot="1" x14ac:dyDescent="0.25">
      <c r="A856" s="11"/>
      <c r="B856" s="3" t="s">
        <v>3062</v>
      </c>
      <c r="C856" s="3" t="s">
        <v>586</v>
      </c>
      <c r="D856" s="3" t="s">
        <v>3063</v>
      </c>
      <c r="E856" s="3" t="s">
        <v>3064</v>
      </c>
      <c r="F856" s="3" t="s">
        <v>3065</v>
      </c>
      <c r="G856" s="3" t="s">
        <v>2028</v>
      </c>
      <c r="H856" s="3" t="s">
        <v>40</v>
      </c>
      <c r="I856" s="3" t="s">
        <v>17</v>
      </c>
      <c r="J856" s="3" t="s">
        <v>1414</v>
      </c>
      <c r="K856" s="12"/>
    </row>
    <row r="857" spans="1:11" ht="13.5" thickBot="1" x14ac:dyDescent="0.25">
      <c r="A857" s="9"/>
      <c r="B857" s="2" t="s">
        <v>3066</v>
      </c>
      <c r="C857" s="2" t="s">
        <v>586</v>
      </c>
      <c r="D857" s="2" t="s">
        <v>75</v>
      </c>
      <c r="E857" s="2" t="s">
        <v>3067</v>
      </c>
      <c r="F857" s="2" t="s">
        <v>77</v>
      </c>
      <c r="G857" s="2" t="s">
        <v>78</v>
      </c>
      <c r="H857" s="2" t="s">
        <v>16</v>
      </c>
      <c r="I857" s="2" t="s">
        <v>17</v>
      </c>
      <c r="J857" s="2" t="s">
        <v>792</v>
      </c>
      <c r="K857" s="10"/>
    </row>
    <row r="858" spans="1:11" ht="13.5" thickBot="1" x14ac:dyDescent="0.25">
      <c r="A858" s="11"/>
      <c r="B858" s="3" t="s">
        <v>3068</v>
      </c>
      <c r="C858" s="3" t="s">
        <v>586</v>
      </c>
      <c r="D858" s="3" t="s">
        <v>75</v>
      </c>
      <c r="E858" s="3" t="s">
        <v>3069</v>
      </c>
      <c r="F858" s="3" t="s">
        <v>77</v>
      </c>
      <c r="G858" s="3" t="s">
        <v>78</v>
      </c>
      <c r="H858" s="3" t="s">
        <v>16</v>
      </c>
      <c r="I858" s="3" t="s">
        <v>17</v>
      </c>
      <c r="J858" s="3" t="s">
        <v>79</v>
      </c>
      <c r="K858" s="12"/>
    </row>
    <row r="859" spans="1:11" ht="13.5" thickBot="1" x14ac:dyDescent="0.25">
      <c r="A859" s="9"/>
      <c r="B859" s="2" t="s">
        <v>3070</v>
      </c>
      <c r="C859" s="2" t="s">
        <v>586</v>
      </c>
      <c r="D859" s="2" t="s">
        <v>75</v>
      </c>
      <c r="E859" s="2" t="s">
        <v>3071</v>
      </c>
      <c r="F859" s="2" t="s">
        <v>77</v>
      </c>
      <c r="G859" s="2" t="s">
        <v>78</v>
      </c>
      <c r="H859" s="2" t="s">
        <v>16</v>
      </c>
      <c r="I859" s="2" t="s">
        <v>17</v>
      </c>
      <c r="J859" s="2" t="s">
        <v>792</v>
      </c>
      <c r="K859" s="10"/>
    </row>
    <row r="860" spans="1:11" ht="13.5" thickBot="1" x14ac:dyDescent="0.25">
      <c r="A860" s="11"/>
      <c r="B860" s="3" t="s">
        <v>3072</v>
      </c>
      <c r="C860" s="3" t="s">
        <v>586</v>
      </c>
      <c r="D860" s="3" t="s">
        <v>75</v>
      </c>
      <c r="E860" s="3" t="s">
        <v>3073</v>
      </c>
      <c r="F860" s="3" t="s">
        <v>77</v>
      </c>
      <c r="G860" s="3" t="s">
        <v>78</v>
      </c>
      <c r="H860" s="3" t="s">
        <v>16</v>
      </c>
      <c r="I860" s="3" t="s">
        <v>17</v>
      </c>
      <c r="J860" s="3" t="s">
        <v>792</v>
      </c>
      <c r="K860" s="12"/>
    </row>
    <row r="861" spans="1:11" ht="13.5" thickBot="1" x14ac:dyDescent="0.25">
      <c r="A861" s="9"/>
      <c r="B861" s="2" t="s">
        <v>3074</v>
      </c>
      <c r="C861" s="2" t="s">
        <v>586</v>
      </c>
      <c r="D861" s="2" t="s">
        <v>1144</v>
      </c>
      <c r="E861" s="2" t="s">
        <v>3075</v>
      </c>
      <c r="F861" s="2" t="s">
        <v>1146</v>
      </c>
      <c r="G861" s="2" t="s">
        <v>67</v>
      </c>
      <c r="H861" s="2" t="s">
        <v>48</v>
      </c>
      <c r="I861" s="2" t="s">
        <v>49</v>
      </c>
      <c r="J861" s="2" t="s">
        <v>1154</v>
      </c>
      <c r="K861" s="10"/>
    </row>
    <row r="862" spans="1:11" ht="13.5" thickBot="1" x14ac:dyDescent="0.25">
      <c r="A862" s="11"/>
      <c r="B862" s="3" t="s">
        <v>3074</v>
      </c>
      <c r="C862" s="3" t="s">
        <v>586</v>
      </c>
      <c r="D862" s="3" t="s">
        <v>1144</v>
      </c>
      <c r="E862" s="3" t="s">
        <v>3076</v>
      </c>
      <c r="F862" s="3" t="s">
        <v>1151</v>
      </c>
      <c r="G862" s="3" t="s">
        <v>1147</v>
      </c>
      <c r="H862" s="3" t="s">
        <v>48</v>
      </c>
      <c r="I862" s="3" t="s">
        <v>49</v>
      </c>
      <c r="J862" s="3" t="s">
        <v>1154</v>
      </c>
      <c r="K862" s="12"/>
    </row>
    <row r="863" spans="1:11" ht="13.5" thickBot="1" x14ac:dyDescent="0.25">
      <c r="A863" s="9"/>
      <c r="B863" s="2" t="s">
        <v>3077</v>
      </c>
      <c r="C863" s="2" t="s">
        <v>586</v>
      </c>
      <c r="D863" s="2" t="s">
        <v>67</v>
      </c>
      <c r="E863" s="2" t="s">
        <v>3078</v>
      </c>
      <c r="F863" s="2" t="s">
        <v>1657</v>
      </c>
      <c r="G863" s="2" t="s">
        <v>1658</v>
      </c>
      <c r="H863" s="2" t="s">
        <v>1519</v>
      </c>
      <c r="I863" s="2" t="s">
        <v>17</v>
      </c>
      <c r="J863" s="2" t="s">
        <v>1676</v>
      </c>
      <c r="K863" s="10" t="s">
        <v>67</v>
      </c>
    </row>
    <row r="864" spans="1:11" ht="13.5" thickBot="1" x14ac:dyDescent="0.25">
      <c r="A864" s="11"/>
      <c r="B864" s="3" t="s">
        <v>3079</v>
      </c>
      <c r="C864" s="3" t="s">
        <v>586</v>
      </c>
      <c r="D864" s="3" t="s">
        <v>2185</v>
      </c>
      <c r="E864" s="3" t="s">
        <v>3080</v>
      </c>
      <c r="F864" s="3" t="s">
        <v>3081</v>
      </c>
      <c r="G864" s="3" t="s">
        <v>1573</v>
      </c>
      <c r="H864" s="3" t="s">
        <v>48</v>
      </c>
      <c r="I864" s="3" t="s">
        <v>49</v>
      </c>
      <c r="J864" s="3" t="s">
        <v>2188</v>
      </c>
      <c r="K864" s="12"/>
    </row>
    <row r="865" spans="1:11" ht="13.5" thickBot="1" x14ac:dyDescent="0.25">
      <c r="A865" s="9"/>
      <c r="B865" s="2" t="s">
        <v>3082</v>
      </c>
      <c r="C865" s="2" t="s">
        <v>586</v>
      </c>
      <c r="D865" s="2" t="s">
        <v>3083</v>
      </c>
      <c r="E865" s="2" t="s">
        <v>3084</v>
      </c>
      <c r="F865" s="2" t="s">
        <v>3085</v>
      </c>
      <c r="G865" s="2" t="s">
        <v>2028</v>
      </c>
      <c r="H865" s="2" t="s">
        <v>40</v>
      </c>
      <c r="I865" s="2" t="s">
        <v>17</v>
      </c>
      <c r="J865" s="2" t="s">
        <v>1414</v>
      </c>
      <c r="K865" s="10"/>
    </row>
    <row r="866" spans="1:11" ht="13.5" thickBot="1" x14ac:dyDescent="0.25">
      <c r="A866" s="11"/>
      <c r="B866" s="3" t="s">
        <v>3086</v>
      </c>
      <c r="C866" s="3" t="s">
        <v>586</v>
      </c>
      <c r="D866" s="3" t="s">
        <v>3087</v>
      </c>
      <c r="E866" s="3" t="s">
        <v>3088</v>
      </c>
      <c r="F866" s="3" t="s">
        <v>3089</v>
      </c>
      <c r="G866" s="3" t="s">
        <v>3090</v>
      </c>
      <c r="H866" s="3" t="s">
        <v>40</v>
      </c>
      <c r="I866" s="3" t="s">
        <v>17</v>
      </c>
      <c r="J866" s="3" t="s">
        <v>3091</v>
      </c>
      <c r="K866" s="12"/>
    </row>
    <row r="867" spans="1:11" ht="13.5" thickBot="1" x14ac:dyDescent="0.25">
      <c r="A867" s="9"/>
      <c r="B867" s="2" t="s">
        <v>3086</v>
      </c>
      <c r="C867" s="2" t="s">
        <v>586</v>
      </c>
      <c r="D867" s="2" t="s">
        <v>3087</v>
      </c>
      <c r="E867" s="2" t="s">
        <v>3092</v>
      </c>
      <c r="F867" s="2" t="s">
        <v>3089</v>
      </c>
      <c r="G867" s="2" t="s">
        <v>3090</v>
      </c>
      <c r="H867" s="2" t="s">
        <v>40</v>
      </c>
      <c r="I867" s="2" t="s">
        <v>17</v>
      </c>
      <c r="J867" s="2" t="s">
        <v>3091</v>
      </c>
      <c r="K867" s="10"/>
    </row>
    <row r="868" spans="1:11" ht="13.5" thickBot="1" x14ac:dyDescent="0.25">
      <c r="A868" s="11"/>
      <c r="B868" s="3" t="s">
        <v>3093</v>
      </c>
      <c r="C868" s="3" t="s">
        <v>586</v>
      </c>
      <c r="D868" s="3" t="s">
        <v>3094</v>
      </c>
      <c r="E868" s="3" t="s">
        <v>3095</v>
      </c>
      <c r="F868" s="3" t="s">
        <v>1413</v>
      </c>
      <c r="G868" s="3" t="s">
        <v>2028</v>
      </c>
      <c r="H868" s="3" t="s">
        <v>40</v>
      </c>
      <c r="I868" s="3" t="s">
        <v>17</v>
      </c>
      <c r="J868" s="3" t="s">
        <v>1414</v>
      </c>
      <c r="K868" s="12" t="s">
        <v>42</v>
      </c>
    </row>
    <row r="869" spans="1:11" ht="13.5" thickBot="1" x14ac:dyDescent="0.25">
      <c r="A869" s="9"/>
      <c r="B869" s="2" t="s">
        <v>3096</v>
      </c>
      <c r="C869" s="2" t="s">
        <v>586</v>
      </c>
      <c r="D869" s="2" t="s">
        <v>174</v>
      </c>
      <c r="E869" s="2" t="s">
        <v>3097</v>
      </c>
      <c r="F869" s="2" t="s">
        <v>2063</v>
      </c>
      <c r="G869" s="2" t="s">
        <v>177</v>
      </c>
      <c r="H869" s="2" t="s">
        <v>40</v>
      </c>
      <c r="I869" s="2" t="s">
        <v>17</v>
      </c>
      <c r="J869" s="2" t="s">
        <v>3098</v>
      </c>
      <c r="K869" s="10" t="s">
        <v>42</v>
      </c>
    </row>
    <row r="870" spans="1:11" ht="13.5" thickBot="1" x14ac:dyDescent="0.25">
      <c r="A870" s="11"/>
      <c r="B870" s="3" t="s">
        <v>3096</v>
      </c>
      <c r="C870" s="3" t="s">
        <v>586</v>
      </c>
      <c r="D870" s="3" t="s">
        <v>174</v>
      </c>
      <c r="E870" s="3" t="s">
        <v>3097</v>
      </c>
      <c r="F870" s="3" t="s">
        <v>2063</v>
      </c>
      <c r="G870" s="3" t="s">
        <v>177</v>
      </c>
      <c r="H870" s="3" t="s">
        <v>40</v>
      </c>
      <c r="I870" s="3" t="s">
        <v>17</v>
      </c>
      <c r="J870" s="3" t="s">
        <v>3098</v>
      </c>
      <c r="K870" s="12" t="s">
        <v>67</v>
      </c>
    </row>
    <row r="871" spans="1:11" ht="13.5" thickBot="1" x14ac:dyDescent="0.25">
      <c r="A871" s="9"/>
      <c r="B871" s="2" t="s">
        <v>3099</v>
      </c>
      <c r="C871" s="2" t="s">
        <v>586</v>
      </c>
      <c r="D871" s="2" t="s">
        <v>3100</v>
      </c>
      <c r="E871" s="2" t="s">
        <v>3101</v>
      </c>
      <c r="F871" s="2" t="s">
        <v>2063</v>
      </c>
      <c r="G871" s="2" t="s">
        <v>2028</v>
      </c>
      <c r="H871" s="2" t="s">
        <v>40</v>
      </c>
      <c r="I871" s="2" t="s">
        <v>17</v>
      </c>
      <c r="J871" s="2" t="s">
        <v>1414</v>
      </c>
      <c r="K871" s="10" t="s">
        <v>19</v>
      </c>
    </row>
    <row r="872" spans="1:11" ht="13.5" thickBot="1" x14ac:dyDescent="0.25">
      <c r="A872" s="11"/>
      <c r="B872" s="3" t="s">
        <v>3099</v>
      </c>
      <c r="C872" s="3" t="s">
        <v>586</v>
      </c>
      <c r="D872" s="3" t="s">
        <v>3100</v>
      </c>
      <c r="E872" s="3" t="s">
        <v>3101</v>
      </c>
      <c r="F872" s="3" t="s">
        <v>2063</v>
      </c>
      <c r="G872" s="3" t="s">
        <v>2028</v>
      </c>
      <c r="H872" s="3" t="s">
        <v>40</v>
      </c>
      <c r="I872" s="3" t="s">
        <v>17</v>
      </c>
      <c r="J872" s="3" t="s">
        <v>1414</v>
      </c>
      <c r="K872" s="12" t="s">
        <v>42</v>
      </c>
    </row>
    <row r="873" spans="1:11" ht="13.5" thickBot="1" x14ac:dyDescent="0.25">
      <c r="A873" s="9"/>
      <c r="B873" s="2" t="s">
        <v>3102</v>
      </c>
      <c r="C873" s="2" t="s">
        <v>586</v>
      </c>
      <c r="D873" s="2" t="s">
        <v>3103</v>
      </c>
      <c r="E873" s="2" t="s">
        <v>3104</v>
      </c>
      <c r="F873" s="2" t="s">
        <v>3105</v>
      </c>
      <c r="G873" s="2" t="s">
        <v>1464</v>
      </c>
      <c r="H873" s="2" t="s">
        <v>48</v>
      </c>
      <c r="I873" s="2" t="s">
        <v>49</v>
      </c>
      <c r="J873" s="2" t="s">
        <v>1465</v>
      </c>
      <c r="K873" s="10"/>
    </row>
    <row r="874" spans="1:11" ht="13.5" thickBot="1" x14ac:dyDescent="0.25">
      <c r="A874" s="11"/>
      <c r="B874" s="3" t="s">
        <v>3106</v>
      </c>
      <c r="C874" s="3" t="s">
        <v>586</v>
      </c>
      <c r="D874" s="3" t="s">
        <v>3107</v>
      </c>
      <c r="E874" s="3" t="s">
        <v>3108</v>
      </c>
      <c r="F874" s="3" t="s">
        <v>3109</v>
      </c>
      <c r="G874" s="3" t="s">
        <v>3110</v>
      </c>
      <c r="H874" s="3" t="s">
        <v>48</v>
      </c>
      <c r="I874" s="3" t="s">
        <v>49</v>
      </c>
      <c r="J874" s="3" t="s">
        <v>3111</v>
      </c>
      <c r="K874" s="12"/>
    </row>
    <row r="875" spans="1:11" ht="13.5" thickBot="1" x14ac:dyDescent="0.25">
      <c r="A875" s="9"/>
      <c r="B875" s="2" t="s">
        <v>3112</v>
      </c>
      <c r="C875" s="2" t="s">
        <v>586</v>
      </c>
      <c r="D875" s="2" t="s">
        <v>3113</v>
      </c>
      <c r="E875" s="2" t="s">
        <v>3114</v>
      </c>
      <c r="F875" s="2" t="s">
        <v>67</v>
      </c>
      <c r="G875" s="2" t="s">
        <v>746</v>
      </c>
      <c r="H875" s="2" t="s">
        <v>48</v>
      </c>
      <c r="I875" s="2" t="s">
        <v>49</v>
      </c>
      <c r="J875" s="2" t="s">
        <v>67</v>
      </c>
      <c r="K875" s="10"/>
    </row>
    <row r="876" spans="1:11" ht="13.5" thickBot="1" x14ac:dyDescent="0.25">
      <c r="A876" s="11"/>
      <c r="B876" s="3" t="s">
        <v>3115</v>
      </c>
      <c r="C876" s="3" t="s">
        <v>586</v>
      </c>
      <c r="D876" s="3" t="s">
        <v>3116</v>
      </c>
      <c r="E876" s="3" t="s">
        <v>3117</v>
      </c>
      <c r="F876" s="3" t="s">
        <v>67</v>
      </c>
      <c r="G876" s="3" t="s">
        <v>78</v>
      </c>
      <c r="H876" s="3" t="s">
        <v>16</v>
      </c>
      <c r="I876" s="3" t="s">
        <v>17</v>
      </c>
      <c r="J876" s="3" t="s">
        <v>790</v>
      </c>
      <c r="K876" s="12"/>
    </row>
    <row r="877" spans="1:11" ht="13.5" thickBot="1" x14ac:dyDescent="0.25">
      <c r="A877" s="9"/>
      <c r="B877" s="2" t="s">
        <v>3118</v>
      </c>
      <c r="C877" s="2" t="s">
        <v>586</v>
      </c>
      <c r="D877" s="2" t="s">
        <v>75</v>
      </c>
      <c r="E877" s="2" t="s">
        <v>3119</v>
      </c>
      <c r="F877" s="2" t="s">
        <v>77</v>
      </c>
      <c r="G877" s="2" t="s">
        <v>78</v>
      </c>
      <c r="H877" s="2" t="s">
        <v>16</v>
      </c>
      <c r="I877" s="2" t="s">
        <v>17</v>
      </c>
      <c r="J877" s="2" t="s">
        <v>792</v>
      </c>
      <c r="K877" s="10"/>
    </row>
    <row r="878" spans="1:11" ht="13.5" thickBot="1" x14ac:dyDescent="0.25">
      <c r="A878" s="11"/>
      <c r="B878" s="3" t="s">
        <v>3120</v>
      </c>
      <c r="C878" s="3" t="s">
        <v>586</v>
      </c>
      <c r="D878" s="3" t="s">
        <v>75</v>
      </c>
      <c r="E878" s="3" t="s">
        <v>3121</v>
      </c>
      <c r="F878" s="3" t="s">
        <v>77</v>
      </c>
      <c r="G878" s="3" t="s">
        <v>78</v>
      </c>
      <c r="H878" s="3" t="s">
        <v>16</v>
      </c>
      <c r="I878" s="3" t="s">
        <v>17</v>
      </c>
      <c r="J878" s="3" t="s">
        <v>792</v>
      </c>
      <c r="K878" s="12"/>
    </row>
    <row r="879" spans="1:11" ht="13.5" thickBot="1" x14ac:dyDescent="0.25">
      <c r="A879" s="9"/>
      <c r="B879" s="2" t="s">
        <v>3122</v>
      </c>
      <c r="C879" s="2" t="s">
        <v>586</v>
      </c>
      <c r="D879" s="2" t="s">
        <v>3123</v>
      </c>
      <c r="E879" s="2" t="s">
        <v>3124</v>
      </c>
      <c r="F879" s="2" t="s">
        <v>3125</v>
      </c>
      <c r="G879" s="2" t="s">
        <v>340</v>
      </c>
      <c r="H879" s="2" t="s">
        <v>341</v>
      </c>
      <c r="I879" s="2" t="s">
        <v>114</v>
      </c>
      <c r="J879" s="2" t="s">
        <v>2515</v>
      </c>
      <c r="K879" s="10" t="s">
        <v>67</v>
      </c>
    </row>
    <row r="880" spans="1:11" ht="13.5" thickBot="1" x14ac:dyDescent="0.25">
      <c r="A880" s="11"/>
      <c r="B880" s="3" t="s">
        <v>3126</v>
      </c>
      <c r="C880" s="3" t="s">
        <v>586</v>
      </c>
      <c r="D880" s="3" t="s">
        <v>3127</v>
      </c>
      <c r="E880" s="3" t="s">
        <v>3128</v>
      </c>
      <c r="F880" s="3" t="s">
        <v>3129</v>
      </c>
      <c r="G880" s="3" t="s">
        <v>229</v>
      </c>
      <c r="H880" s="3" t="s">
        <v>230</v>
      </c>
      <c r="I880" s="3" t="s">
        <v>230</v>
      </c>
      <c r="J880" s="3" t="s">
        <v>231</v>
      </c>
      <c r="K880" s="12"/>
    </row>
    <row r="881" spans="1:11" ht="13.5" thickBot="1" x14ac:dyDescent="0.25">
      <c r="A881" s="9"/>
      <c r="B881" s="2" t="s">
        <v>3130</v>
      </c>
      <c r="C881" s="2" t="s">
        <v>586</v>
      </c>
      <c r="D881" s="2" t="s">
        <v>3131</v>
      </c>
      <c r="E881" s="2" t="s">
        <v>3132</v>
      </c>
      <c r="F881" s="2" t="s">
        <v>3133</v>
      </c>
      <c r="G881" s="2" t="s">
        <v>3134</v>
      </c>
      <c r="H881" s="2" t="s">
        <v>230</v>
      </c>
      <c r="I881" s="2" t="s">
        <v>230</v>
      </c>
      <c r="J881" s="2" t="s">
        <v>3135</v>
      </c>
      <c r="K881" s="10" t="s">
        <v>67</v>
      </c>
    </row>
    <row r="882" spans="1:11" ht="13.5" thickBot="1" x14ac:dyDescent="0.25">
      <c r="A882" s="11"/>
      <c r="B882" s="3" t="s">
        <v>3136</v>
      </c>
      <c r="C882" s="3" t="s">
        <v>586</v>
      </c>
      <c r="D882" s="3" t="s">
        <v>3137</v>
      </c>
      <c r="E882" s="3" t="s">
        <v>3138</v>
      </c>
      <c r="F882" s="3" t="s">
        <v>3139</v>
      </c>
      <c r="G882" s="3" t="s">
        <v>3134</v>
      </c>
      <c r="H882" s="3" t="s">
        <v>230</v>
      </c>
      <c r="I882" s="3" t="s">
        <v>230</v>
      </c>
      <c r="J882" s="3" t="s">
        <v>3140</v>
      </c>
      <c r="K882" s="12"/>
    </row>
    <row r="883" spans="1:11" ht="13.5" thickBot="1" x14ac:dyDescent="0.25">
      <c r="A883" s="9"/>
      <c r="B883" s="2" t="s">
        <v>225</v>
      </c>
      <c r="C883" s="2" t="s">
        <v>586</v>
      </c>
      <c r="D883" s="2" t="s">
        <v>226</v>
      </c>
      <c r="E883" s="2" t="s">
        <v>3141</v>
      </c>
      <c r="F883" s="2" t="s">
        <v>228</v>
      </c>
      <c r="G883" s="2" t="s">
        <v>229</v>
      </c>
      <c r="H883" s="2" t="s">
        <v>230</v>
      </c>
      <c r="I883" s="2" t="s">
        <v>230</v>
      </c>
      <c r="J883" s="2" t="s">
        <v>231</v>
      </c>
      <c r="K883" s="10"/>
    </row>
    <row r="884" spans="1:11" ht="13.5" thickBot="1" x14ac:dyDescent="0.25">
      <c r="A884" s="11"/>
      <c r="B884" s="3" t="s">
        <v>3142</v>
      </c>
      <c r="C884" s="3" t="s">
        <v>586</v>
      </c>
      <c r="D884" s="3" t="s">
        <v>226</v>
      </c>
      <c r="E884" s="3" t="s">
        <v>3143</v>
      </c>
      <c r="F884" s="3" t="s">
        <v>3144</v>
      </c>
      <c r="G884" s="3" t="s">
        <v>229</v>
      </c>
      <c r="H884" s="3" t="s">
        <v>230</v>
      </c>
      <c r="I884" s="3" t="s">
        <v>230</v>
      </c>
      <c r="J884" s="3" t="s">
        <v>3145</v>
      </c>
      <c r="K884" s="12"/>
    </row>
    <row r="885" spans="1:11" ht="13.5" thickBot="1" x14ac:dyDescent="0.25">
      <c r="A885" s="9"/>
      <c r="B885" s="2" t="s">
        <v>3146</v>
      </c>
      <c r="C885" s="2" t="s">
        <v>586</v>
      </c>
      <c r="D885" s="2" t="s">
        <v>3147</v>
      </c>
      <c r="E885" s="2" t="s">
        <v>3148</v>
      </c>
      <c r="F885" s="2" t="s">
        <v>3149</v>
      </c>
      <c r="G885" s="2" t="s">
        <v>1851</v>
      </c>
      <c r="H885" s="2" t="s">
        <v>976</v>
      </c>
      <c r="I885" s="2" t="s">
        <v>17</v>
      </c>
      <c r="J885" s="2" t="s">
        <v>3150</v>
      </c>
      <c r="K885" s="10"/>
    </row>
    <row r="886" spans="1:11" ht="13.5" thickBot="1" x14ac:dyDescent="0.25">
      <c r="A886" s="11"/>
      <c r="B886" s="3" t="s">
        <v>3151</v>
      </c>
      <c r="C886" s="3" t="s">
        <v>586</v>
      </c>
      <c r="D886" s="3" t="s">
        <v>3152</v>
      </c>
      <c r="E886" s="3" t="s">
        <v>3153</v>
      </c>
      <c r="F886" s="3" t="s">
        <v>3154</v>
      </c>
      <c r="G886" s="3" t="s">
        <v>3155</v>
      </c>
      <c r="H886" s="3" t="s">
        <v>184</v>
      </c>
      <c r="I886" s="3" t="s">
        <v>58</v>
      </c>
      <c r="J886" s="3" t="s">
        <v>3156</v>
      </c>
      <c r="K886" s="12" t="s">
        <v>42</v>
      </c>
    </row>
    <row r="887" spans="1:11" ht="13.5" thickBot="1" x14ac:dyDescent="0.25">
      <c r="A887" s="9"/>
      <c r="B887" s="2" t="s">
        <v>3157</v>
      </c>
      <c r="C887" s="2" t="s">
        <v>586</v>
      </c>
      <c r="D887" s="2" t="s">
        <v>3158</v>
      </c>
      <c r="E887" s="2" t="s">
        <v>3159</v>
      </c>
      <c r="F887" s="2" t="s">
        <v>3160</v>
      </c>
      <c r="G887" s="2" t="s">
        <v>553</v>
      </c>
      <c r="H887" s="2" t="s">
        <v>554</v>
      </c>
      <c r="I887" s="2" t="s">
        <v>58</v>
      </c>
      <c r="J887" s="2" t="s">
        <v>3161</v>
      </c>
      <c r="K887" s="10" t="s">
        <v>42</v>
      </c>
    </row>
    <row r="888" spans="1:11" ht="13.5" thickBot="1" x14ac:dyDescent="0.25">
      <c r="A888" s="11"/>
      <c r="B888" s="3" t="s">
        <v>3162</v>
      </c>
      <c r="C888" s="3" t="s">
        <v>586</v>
      </c>
      <c r="D888" s="3" t="s">
        <v>3163</v>
      </c>
      <c r="E888" s="3" t="s">
        <v>3164</v>
      </c>
      <c r="F888" s="3" t="s">
        <v>3165</v>
      </c>
      <c r="G888" s="3" t="s">
        <v>3166</v>
      </c>
      <c r="H888" s="3" t="s">
        <v>554</v>
      </c>
      <c r="I888" s="3" t="s">
        <v>58</v>
      </c>
      <c r="J888" s="3" t="s">
        <v>3167</v>
      </c>
      <c r="K888" s="12" t="s">
        <v>42</v>
      </c>
    </row>
    <row r="889" spans="1:11" ht="13.5" thickBot="1" x14ac:dyDescent="0.25">
      <c r="A889" s="9"/>
      <c r="B889" s="2" t="s">
        <v>3162</v>
      </c>
      <c r="C889" s="2" t="s">
        <v>586</v>
      </c>
      <c r="D889" s="2" t="s">
        <v>3163</v>
      </c>
      <c r="E889" s="2" t="s">
        <v>3164</v>
      </c>
      <c r="F889" s="2" t="s">
        <v>3165</v>
      </c>
      <c r="G889" s="2" t="s">
        <v>3166</v>
      </c>
      <c r="H889" s="2" t="s">
        <v>554</v>
      </c>
      <c r="I889" s="2" t="s">
        <v>58</v>
      </c>
      <c r="J889" s="2" t="s">
        <v>3167</v>
      </c>
      <c r="K889" s="10" t="s">
        <v>202</v>
      </c>
    </row>
    <row r="890" spans="1:11" ht="13.5" thickBot="1" x14ac:dyDescent="0.25">
      <c r="A890" s="11"/>
      <c r="B890" s="3" t="s">
        <v>3168</v>
      </c>
      <c r="C890" s="3" t="s">
        <v>586</v>
      </c>
      <c r="D890" s="3" t="s">
        <v>3169</v>
      </c>
      <c r="E890" s="3" t="s">
        <v>3170</v>
      </c>
      <c r="F890" s="3" t="s">
        <v>3171</v>
      </c>
      <c r="G890" s="3" t="s">
        <v>3172</v>
      </c>
      <c r="H890" s="3" t="s">
        <v>3173</v>
      </c>
      <c r="I890" s="3" t="s">
        <v>58</v>
      </c>
      <c r="J890" s="3" t="s">
        <v>3174</v>
      </c>
      <c r="K890" s="12" t="s">
        <v>202</v>
      </c>
    </row>
    <row r="891" spans="1:11" ht="13.5" thickBot="1" x14ac:dyDescent="0.25">
      <c r="A891" s="9"/>
      <c r="B891" s="2" t="s">
        <v>3168</v>
      </c>
      <c r="C891" s="2" t="s">
        <v>586</v>
      </c>
      <c r="D891" s="2" t="s">
        <v>3169</v>
      </c>
      <c r="E891" s="2" t="s">
        <v>3170</v>
      </c>
      <c r="F891" s="2" t="s">
        <v>3171</v>
      </c>
      <c r="G891" s="2" t="s">
        <v>3172</v>
      </c>
      <c r="H891" s="2" t="s">
        <v>3173</v>
      </c>
      <c r="I891" s="2" t="s">
        <v>58</v>
      </c>
      <c r="J891" s="2" t="s">
        <v>3174</v>
      </c>
      <c r="K891" s="10" t="s">
        <v>42</v>
      </c>
    </row>
    <row r="892" spans="1:11" ht="13.5" thickBot="1" x14ac:dyDescent="0.25">
      <c r="A892" s="11"/>
      <c r="B892" s="3" t="s">
        <v>3175</v>
      </c>
      <c r="C892" s="3" t="s">
        <v>586</v>
      </c>
      <c r="D892" s="3" t="s">
        <v>3176</v>
      </c>
      <c r="E892" s="3" t="s">
        <v>3177</v>
      </c>
      <c r="F892" s="3" t="s">
        <v>3178</v>
      </c>
      <c r="G892" s="3" t="s">
        <v>1206</v>
      </c>
      <c r="H892" s="3" t="s">
        <v>3179</v>
      </c>
      <c r="I892" s="3" t="s">
        <v>17</v>
      </c>
      <c r="J892" s="3" t="s">
        <v>1207</v>
      </c>
      <c r="K892" s="12"/>
    </row>
    <row r="893" spans="1:11" ht="13.5" thickBot="1" x14ac:dyDescent="0.25">
      <c r="A893" s="9"/>
      <c r="B893" s="2" t="s">
        <v>3180</v>
      </c>
      <c r="C893" s="2" t="s">
        <v>586</v>
      </c>
      <c r="D893" s="2" t="s">
        <v>3176</v>
      </c>
      <c r="E893" s="2" t="s">
        <v>3181</v>
      </c>
      <c r="F893" s="2" t="s">
        <v>3182</v>
      </c>
      <c r="G893" s="2" t="s">
        <v>1206</v>
      </c>
      <c r="H893" s="2" t="s">
        <v>3179</v>
      </c>
      <c r="I893" s="2" t="s">
        <v>17</v>
      </c>
      <c r="J893" s="2" t="s">
        <v>1207</v>
      </c>
      <c r="K893" s="10"/>
    </row>
    <row r="894" spans="1:11" ht="13.5" thickBot="1" x14ac:dyDescent="0.25">
      <c r="A894" s="11"/>
      <c r="B894" s="3" t="s">
        <v>3183</v>
      </c>
      <c r="C894" s="3" t="s">
        <v>586</v>
      </c>
      <c r="D894" s="3" t="s">
        <v>3184</v>
      </c>
      <c r="E894" s="3" t="s">
        <v>3185</v>
      </c>
      <c r="F894" s="3" t="s">
        <v>3186</v>
      </c>
      <c r="G894" s="3" t="s">
        <v>67</v>
      </c>
      <c r="H894" s="3" t="s">
        <v>561</v>
      </c>
      <c r="I894" s="3" t="s">
        <v>348</v>
      </c>
      <c r="J894" s="3" t="s">
        <v>3187</v>
      </c>
      <c r="K894" s="12" t="s">
        <v>67</v>
      </c>
    </row>
    <row r="895" spans="1:11" ht="13.5" thickBot="1" x14ac:dyDescent="0.25">
      <c r="A895" s="9"/>
      <c r="B895" s="2" t="s">
        <v>3188</v>
      </c>
      <c r="C895" s="2" t="s">
        <v>586</v>
      </c>
      <c r="D895" s="2" t="s">
        <v>3189</v>
      </c>
      <c r="E895" s="2" t="s">
        <v>3190</v>
      </c>
      <c r="F895" s="2" t="s">
        <v>3191</v>
      </c>
      <c r="G895" s="2" t="s">
        <v>3192</v>
      </c>
      <c r="H895" s="2" t="s">
        <v>498</v>
      </c>
      <c r="I895" s="2" t="s">
        <v>200</v>
      </c>
      <c r="J895" s="2" t="s">
        <v>3193</v>
      </c>
      <c r="K895" s="10" t="s">
        <v>268</v>
      </c>
    </row>
    <row r="896" spans="1:11" ht="13.5" thickBot="1" x14ac:dyDescent="0.25">
      <c r="A896" s="11"/>
      <c r="B896" s="3" t="s">
        <v>3188</v>
      </c>
      <c r="C896" s="3" t="s">
        <v>586</v>
      </c>
      <c r="D896" s="3" t="s">
        <v>3189</v>
      </c>
      <c r="E896" s="3" t="s">
        <v>3190</v>
      </c>
      <c r="F896" s="3" t="s">
        <v>3191</v>
      </c>
      <c r="G896" s="3" t="s">
        <v>3192</v>
      </c>
      <c r="H896" s="3" t="s">
        <v>498</v>
      </c>
      <c r="I896" s="3" t="s">
        <v>200</v>
      </c>
      <c r="J896" s="3" t="s">
        <v>3193</v>
      </c>
      <c r="K896" s="12" t="s">
        <v>246</v>
      </c>
    </row>
    <row r="897" spans="1:11" ht="13.5" thickBot="1" x14ac:dyDescent="0.25">
      <c r="A897" s="9"/>
      <c r="B897" s="2" t="s">
        <v>3188</v>
      </c>
      <c r="C897" s="2" t="s">
        <v>586</v>
      </c>
      <c r="D897" s="2" t="s">
        <v>3189</v>
      </c>
      <c r="E897" s="2" t="s">
        <v>3190</v>
      </c>
      <c r="F897" s="2" t="s">
        <v>3191</v>
      </c>
      <c r="G897" s="2" t="s">
        <v>3192</v>
      </c>
      <c r="H897" s="2" t="s">
        <v>498</v>
      </c>
      <c r="I897" s="2" t="s">
        <v>200</v>
      </c>
      <c r="J897" s="2" t="s">
        <v>3193</v>
      </c>
      <c r="K897" s="10" t="s">
        <v>203</v>
      </c>
    </row>
    <row r="898" spans="1:11" ht="13.5" thickBot="1" x14ac:dyDescent="0.25">
      <c r="A898" s="11"/>
      <c r="B898" s="3" t="s">
        <v>3194</v>
      </c>
      <c r="C898" s="3" t="s">
        <v>586</v>
      </c>
      <c r="D898" s="3" t="s">
        <v>3195</v>
      </c>
      <c r="E898" s="3" t="s">
        <v>3190</v>
      </c>
      <c r="F898" s="3" t="s">
        <v>3196</v>
      </c>
      <c r="G898" s="3" t="s">
        <v>3197</v>
      </c>
      <c r="H898" s="3" t="s">
        <v>498</v>
      </c>
      <c r="I898" s="3" t="s">
        <v>200</v>
      </c>
      <c r="J898" s="3" t="s">
        <v>3198</v>
      </c>
      <c r="K898" s="12" t="s">
        <v>268</v>
      </c>
    </row>
    <row r="899" spans="1:11" ht="13.5" thickBot="1" x14ac:dyDescent="0.25">
      <c r="A899" s="9"/>
      <c r="B899" s="2" t="s">
        <v>3194</v>
      </c>
      <c r="C899" s="2" t="s">
        <v>586</v>
      </c>
      <c r="D899" s="2" t="s">
        <v>3195</v>
      </c>
      <c r="E899" s="2" t="s">
        <v>3190</v>
      </c>
      <c r="F899" s="2" t="s">
        <v>3196</v>
      </c>
      <c r="G899" s="2" t="s">
        <v>3197</v>
      </c>
      <c r="H899" s="2" t="s">
        <v>498</v>
      </c>
      <c r="I899" s="2" t="s">
        <v>200</v>
      </c>
      <c r="J899" s="2" t="s">
        <v>3198</v>
      </c>
      <c r="K899" s="10" t="s">
        <v>246</v>
      </c>
    </row>
    <row r="900" spans="1:11" ht="13.5" thickBot="1" x14ac:dyDescent="0.25">
      <c r="A900" s="11"/>
      <c r="B900" s="3" t="s">
        <v>3194</v>
      </c>
      <c r="C900" s="3" t="s">
        <v>586</v>
      </c>
      <c r="D900" s="3" t="s">
        <v>3195</v>
      </c>
      <c r="E900" s="3" t="s">
        <v>3190</v>
      </c>
      <c r="F900" s="3" t="s">
        <v>3196</v>
      </c>
      <c r="G900" s="3" t="s">
        <v>3197</v>
      </c>
      <c r="H900" s="3" t="s">
        <v>498</v>
      </c>
      <c r="I900" s="3" t="s">
        <v>200</v>
      </c>
      <c r="J900" s="3" t="s">
        <v>3198</v>
      </c>
      <c r="K900" s="12" t="s">
        <v>203</v>
      </c>
    </row>
    <row r="901" spans="1:11" ht="13.5" thickBot="1" x14ac:dyDescent="0.25">
      <c r="A901" s="9"/>
      <c r="B901" s="2" t="s">
        <v>3199</v>
      </c>
      <c r="C901" s="2" t="s">
        <v>586</v>
      </c>
      <c r="D901" s="2" t="s">
        <v>3200</v>
      </c>
      <c r="E901" s="2" t="s">
        <v>3190</v>
      </c>
      <c r="F901" s="2" t="s">
        <v>3201</v>
      </c>
      <c r="G901" s="2" t="s">
        <v>3202</v>
      </c>
      <c r="H901" s="2" t="s">
        <v>498</v>
      </c>
      <c r="I901" s="2" t="s">
        <v>200</v>
      </c>
      <c r="J901" s="2" t="s">
        <v>3203</v>
      </c>
      <c r="K901" s="10" t="s">
        <v>203</v>
      </c>
    </row>
    <row r="902" spans="1:11" ht="13.5" thickBot="1" x14ac:dyDescent="0.25">
      <c r="A902" s="11"/>
      <c r="B902" s="3" t="s">
        <v>3199</v>
      </c>
      <c r="C902" s="3" t="s">
        <v>586</v>
      </c>
      <c r="D902" s="3" t="s">
        <v>3200</v>
      </c>
      <c r="E902" s="3" t="s">
        <v>3190</v>
      </c>
      <c r="F902" s="3" t="s">
        <v>3201</v>
      </c>
      <c r="G902" s="3" t="s">
        <v>3202</v>
      </c>
      <c r="H902" s="3" t="s">
        <v>498</v>
      </c>
      <c r="I902" s="3" t="s">
        <v>200</v>
      </c>
      <c r="J902" s="3" t="s">
        <v>3203</v>
      </c>
      <c r="K902" s="12" t="s">
        <v>268</v>
      </c>
    </row>
    <row r="903" spans="1:11" ht="13.5" thickBot="1" x14ac:dyDescent="0.25">
      <c r="A903" s="9"/>
      <c r="B903" s="2" t="s">
        <v>3199</v>
      </c>
      <c r="C903" s="2" t="s">
        <v>586</v>
      </c>
      <c r="D903" s="2" t="s">
        <v>3200</v>
      </c>
      <c r="E903" s="2" t="s">
        <v>3190</v>
      </c>
      <c r="F903" s="2" t="s">
        <v>3201</v>
      </c>
      <c r="G903" s="2" t="s">
        <v>3202</v>
      </c>
      <c r="H903" s="2" t="s">
        <v>498</v>
      </c>
      <c r="I903" s="2" t="s">
        <v>200</v>
      </c>
      <c r="J903" s="2" t="s">
        <v>3203</v>
      </c>
      <c r="K903" s="10" t="s">
        <v>246</v>
      </c>
    </row>
    <row r="904" spans="1:11" ht="13.5" thickBot="1" x14ac:dyDescent="0.25">
      <c r="A904" s="11"/>
      <c r="B904" s="3" t="s">
        <v>3204</v>
      </c>
      <c r="C904" s="3" t="s">
        <v>586</v>
      </c>
      <c r="D904" s="3" t="s">
        <v>3205</v>
      </c>
      <c r="E904" s="3" t="s">
        <v>3206</v>
      </c>
      <c r="F904" s="3" t="s">
        <v>3207</v>
      </c>
      <c r="G904" s="3" t="s">
        <v>3208</v>
      </c>
      <c r="H904" s="3" t="s">
        <v>526</v>
      </c>
      <c r="I904" s="3" t="s">
        <v>200</v>
      </c>
      <c r="J904" s="3" t="s">
        <v>3209</v>
      </c>
      <c r="K904" s="12" t="s">
        <v>203</v>
      </c>
    </row>
    <row r="905" spans="1:11" ht="13.5" thickBot="1" x14ac:dyDescent="0.25">
      <c r="A905" s="9"/>
      <c r="B905" s="2" t="s">
        <v>3210</v>
      </c>
      <c r="C905" s="2" t="s">
        <v>586</v>
      </c>
      <c r="D905" s="2" t="s">
        <v>3211</v>
      </c>
      <c r="E905" s="2" t="s">
        <v>3212</v>
      </c>
      <c r="F905" s="2" t="s">
        <v>3213</v>
      </c>
      <c r="G905" s="2" t="s">
        <v>3214</v>
      </c>
      <c r="H905" s="2" t="s">
        <v>526</v>
      </c>
      <c r="I905" s="2" t="s">
        <v>200</v>
      </c>
      <c r="J905" s="2" t="s">
        <v>3215</v>
      </c>
      <c r="K905" s="10" t="s">
        <v>203</v>
      </c>
    </row>
    <row r="906" spans="1:11" ht="13.5" thickBot="1" x14ac:dyDescent="0.25">
      <c r="A906" s="11"/>
      <c r="B906" s="3" t="s">
        <v>3216</v>
      </c>
      <c r="C906" s="3" t="s">
        <v>586</v>
      </c>
      <c r="D906" s="3" t="s">
        <v>3217</v>
      </c>
      <c r="E906" s="3" t="s">
        <v>3212</v>
      </c>
      <c r="F906" s="3" t="s">
        <v>3218</v>
      </c>
      <c r="G906" s="3" t="s">
        <v>3219</v>
      </c>
      <c r="H906" s="3" t="s">
        <v>526</v>
      </c>
      <c r="I906" s="3" t="s">
        <v>200</v>
      </c>
      <c r="J906" s="3" t="s">
        <v>3220</v>
      </c>
      <c r="K906" s="12" t="s">
        <v>203</v>
      </c>
    </row>
    <row r="907" spans="1:11" ht="13.5" thickBot="1" x14ac:dyDescent="0.25">
      <c r="A907" s="9"/>
      <c r="B907" s="2" t="s">
        <v>3221</v>
      </c>
      <c r="C907" s="2" t="s">
        <v>586</v>
      </c>
      <c r="D907" s="2" t="s">
        <v>3222</v>
      </c>
      <c r="E907" s="2" t="s">
        <v>3212</v>
      </c>
      <c r="F907" s="2" t="s">
        <v>3223</v>
      </c>
      <c r="G907" s="2" t="s">
        <v>3214</v>
      </c>
      <c r="H907" s="2" t="s">
        <v>526</v>
      </c>
      <c r="I907" s="2" t="s">
        <v>200</v>
      </c>
      <c r="J907" s="2" t="s">
        <v>3215</v>
      </c>
      <c r="K907" s="10" t="s">
        <v>203</v>
      </c>
    </row>
    <row r="908" spans="1:11" ht="13.5" thickBot="1" x14ac:dyDescent="0.25">
      <c r="A908" s="11"/>
      <c r="B908" s="3" t="s">
        <v>3224</v>
      </c>
      <c r="C908" s="3" t="s">
        <v>586</v>
      </c>
      <c r="D908" s="3" t="s">
        <v>3225</v>
      </c>
      <c r="E908" s="3" t="s">
        <v>3212</v>
      </c>
      <c r="F908" s="3" t="s">
        <v>3226</v>
      </c>
      <c r="G908" s="3" t="s">
        <v>3219</v>
      </c>
      <c r="H908" s="3" t="s">
        <v>526</v>
      </c>
      <c r="I908" s="3" t="s">
        <v>200</v>
      </c>
      <c r="J908" s="3" t="s">
        <v>3220</v>
      </c>
      <c r="K908" s="12" t="s">
        <v>203</v>
      </c>
    </row>
    <row r="909" spans="1:11" ht="13.5" thickBot="1" x14ac:dyDescent="0.25">
      <c r="A909" s="9"/>
      <c r="B909" s="2" t="s">
        <v>3227</v>
      </c>
      <c r="C909" s="2" t="s">
        <v>586</v>
      </c>
      <c r="D909" s="2" t="s">
        <v>3228</v>
      </c>
      <c r="E909" s="2" t="s">
        <v>3212</v>
      </c>
      <c r="F909" s="2" t="s">
        <v>3229</v>
      </c>
      <c r="G909" s="2" t="s">
        <v>3208</v>
      </c>
      <c r="H909" s="2" t="s">
        <v>526</v>
      </c>
      <c r="I909" s="2" t="s">
        <v>200</v>
      </c>
      <c r="J909" s="2" t="s">
        <v>3230</v>
      </c>
      <c r="K909" s="10" t="s">
        <v>203</v>
      </c>
    </row>
    <row r="910" spans="1:11" ht="13.5" thickBot="1" x14ac:dyDescent="0.25">
      <c r="A910" s="11"/>
      <c r="B910" s="3" t="s">
        <v>3231</v>
      </c>
      <c r="C910" s="3" t="s">
        <v>586</v>
      </c>
      <c r="D910" s="3" t="s">
        <v>3232</v>
      </c>
      <c r="E910" s="3" t="s">
        <v>3212</v>
      </c>
      <c r="F910" s="3" t="s">
        <v>3233</v>
      </c>
      <c r="G910" s="3" t="s">
        <v>3234</v>
      </c>
      <c r="H910" s="3" t="s">
        <v>526</v>
      </c>
      <c r="I910" s="3" t="s">
        <v>200</v>
      </c>
      <c r="J910" s="3" t="s">
        <v>3235</v>
      </c>
      <c r="K910" s="12" t="s">
        <v>203</v>
      </c>
    </row>
    <row r="911" spans="1:11" ht="13.5" thickBot="1" x14ac:dyDescent="0.25">
      <c r="A911" s="9"/>
      <c r="B911" s="2" t="s">
        <v>3231</v>
      </c>
      <c r="C911" s="2" t="s">
        <v>586</v>
      </c>
      <c r="D911" s="2" t="s">
        <v>3232</v>
      </c>
      <c r="E911" s="2" t="s">
        <v>3212</v>
      </c>
      <c r="F911" s="2" t="s">
        <v>3233</v>
      </c>
      <c r="G911" s="2" t="s">
        <v>3234</v>
      </c>
      <c r="H911" s="2" t="s">
        <v>526</v>
      </c>
      <c r="I911" s="2" t="s">
        <v>200</v>
      </c>
      <c r="J911" s="2" t="s">
        <v>3235</v>
      </c>
      <c r="K911" s="10" t="s">
        <v>42</v>
      </c>
    </row>
    <row r="912" spans="1:11" ht="13.5" thickBot="1" x14ac:dyDescent="0.25">
      <c r="A912" s="11"/>
      <c r="B912" s="3" t="s">
        <v>3231</v>
      </c>
      <c r="C912" s="3" t="s">
        <v>586</v>
      </c>
      <c r="D912" s="3" t="s">
        <v>3232</v>
      </c>
      <c r="E912" s="3" t="s">
        <v>3212</v>
      </c>
      <c r="F912" s="3" t="s">
        <v>3233</v>
      </c>
      <c r="G912" s="3" t="s">
        <v>3234</v>
      </c>
      <c r="H912" s="3" t="s">
        <v>526</v>
      </c>
      <c r="I912" s="3" t="s">
        <v>200</v>
      </c>
      <c r="J912" s="3" t="s">
        <v>3235</v>
      </c>
      <c r="K912" s="12" t="s">
        <v>202</v>
      </c>
    </row>
    <row r="913" spans="1:11" ht="13.5" thickBot="1" x14ac:dyDescent="0.25">
      <c r="A913" s="9"/>
      <c r="B913" s="2" t="s">
        <v>3236</v>
      </c>
      <c r="C913" s="2" t="s">
        <v>586</v>
      </c>
      <c r="D913" s="2" t="s">
        <v>3205</v>
      </c>
      <c r="E913" s="2" t="s">
        <v>3237</v>
      </c>
      <c r="F913" s="2" t="s">
        <v>3207</v>
      </c>
      <c r="G913" s="2" t="s">
        <v>3208</v>
      </c>
      <c r="H913" s="2" t="s">
        <v>526</v>
      </c>
      <c r="I913" s="2" t="s">
        <v>200</v>
      </c>
      <c r="J913" s="2" t="s">
        <v>3238</v>
      </c>
      <c r="K913" s="10" t="s">
        <v>202</v>
      </c>
    </row>
    <row r="914" spans="1:11" ht="13.5" thickBot="1" x14ac:dyDescent="0.25">
      <c r="A914" s="11"/>
      <c r="B914" s="3" t="s">
        <v>3236</v>
      </c>
      <c r="C914" s="3" t="s">
        <v>586</v>
      </c>
      <c r="D914" s="3" t="s">
        <v>3205</v>
      </c>
      <c r="E914" s="3" t="s">
        <v>3237</v>
      </c>
      <c r="F914" s="3" t="s">
        <v>3207</v>
      </c>
      <c r="G914" s="3" t="s">
        <v>3208</v>
      </c>
      <c r="H914" s="3" t="s">
        <v>526</v>
      </c>
      <c r="I914" s="3" t="s">
        <v>200</v>
      </c>
      <c r="J914" s="3" t="s">
        <v>3238</v>
      </c>
      <c r="K914" s="12" t="s">
        <v>42</v>
      </c>
    </row>
    <row r="915" spans="1:11" ht="13.5" thickBot="1" x14ac:dyDescent="0.25">
      <c r="A915" s="9"/>
      <c r="B915" s="2" t="s">
        <v>3236</v>
      </c>
      <c r="C915" s="2" t="s">
        <v>586</v>
      </c>
      <c r="D915" s="2" t="s">
        <v>3205</v>
      </c>
      <c r="E915" s="2" t="s">
        <v>3237</v>
      </c>
      <c r="F915" s="2" t="s">
        <v>3207</v>
      </c>
      <c r="G915" s="2" t="s">
        <v>3208</v>
      </c>
      <c r="H915" s="2" t="s">
        <v>526</v>
      </c>
      <c r="I915" s="2" t="s">
        <v>200</v>
      </c>
      <c r="J915" s="2" t="s">
        <v>3238</v>
      </c>
      <c r="K915" s="10" t="s">
        <v>203</v>
      </c>
    </row>
    <row r="916" spans="1:11" ht="13.5" thickBot="1" x14ac:dyDescent="0.25">
      <c r="A916" s="11"/>
      <c r="B916" s="3" t="s">
        <v>3239</v>
      </c>
      <c r="C916" s="3" t="s">
        <v>586</v>
      </c>
      <c r="D916" s="3" t="s">
        <v>3240</v>
      </c>
      <c r="E916" s="3" t="s">
        <v>3241</v>
      </c>
      <c r="F916" s="3" t="s">
        <v>3242</v>
      </c>
      <c r="G916" s="3" t="s">
        <v>3243</v>
      </c>
      <c r="H916" s="3" t="s">
        <v>526</v>
      </c>
      <c r="I916" s="3" t="s">
        <v>200</v>
      </c>
      <c r="J916" s="3" t="s">
        <v>3244</v>
      </c>
      <c r="K916" s="12" t="s">
        <v>203</v>
      </c>
    </row>
    <row r="917" spans="1:11" ht="13.5" thickBot="1" x14ac:dyDescent="0.25">
      <c r="A917" s="9"/>
      <c r="B917" s="2" t="s">
        <v>3239</v>
      </c>
      <c r="C917" s="2" t="s">
        <v>586</v>
      </c>
      <c r="D917" s="2" t="s">
        <v>3240</v>
      </c>
      <c r="E917" s="2" t="s">
        <v>3241</v>
      </c>
      <c r="F917" s="2" t="s">
        <v>3242</v>
      </c>
      <c r="G917" s="2" t="s">
        <v>3243</v>
      </c>
      <c r="H917" s="2" t="s">
        <v>526</v>
      </c>
      <c r="I917" s="2" t="s">
        <v>200</v>
      </c>
      <c r="J917" s="2" t="s">
        <v>3244</v>
      </c>
      <c r="K917" s="10" t="s">
        <v>42</v>
      </c>
    </row>
    <row r="918" spans="1:11" ht="13.5" thickBot="1" x14ac:dyDescent="0.25">
      <c r="A918" s="11"/>
      <c r="B918" s="3" t="s">
        <v>3245</v>
      </c>
      <c r="C918" s="3" t="s">
        <v>586</v>
      </c>
      <c r="D918" s="3" t="s">
        <v>3246</v>
      </c>
      <c r="E918" s="3" t="s">
        <v>3247</v>
      </c>
      <c r="F918" s="3" t="s">
        <v>3248</v>
      </c>
      <c r="G918" s="3" t="s">
        <v>3249</v>
      </c>
      <c r="H918" s="3" t="s">
        <v>526</v>
      </c>
      <c r="I918" s="3" t="s">
        <v>200</v>
      </c>
      <c r="J918" s="3" t="s">
        <v>3250</v>
      </c>
      <c r="K918" s="12" t="s">
        <v>203</v>
      </c>
    </row>
    <row r="919" spans="1:11" ht="13.5" thickBot="1" x14ac:dyDescent="0.25">
      <c r="A919" s="9"/>
      <c r="B919" s="2" t="s">
        <v>3245</v>
      </c>
      <c r="C919" s="2" t="s">
        <v>586</v>
      </c>
      <c r="D919" s="2" t="s">
        <v>3246</v>
      </c>
      <c r="E919" s="2" t="s">
        <v>3247</v>
      </c>
      <c r="F919" s="2" t="s">
        <v>3248</v>
      </c>
      <c r="G919" s="2" t="s">
        <v>3249</v>
      </c>
      <c r="H919" s="2" t="s">
        <v>526</v>
      </c>
      <c r="I919" s="2" t="s">
        <v>200</v>
      </c>
      <c r="J919" s="2" t="s">
        <v>3250</v>
      </c>
      <c r="K919" s="10" t="s">
        <v>42</v>
      </c>
    </row>
    <row r="920" spans="1:11" ht="13.5" thickBot="1" x14ac:dyDescent="0.25">
      <c r="A920" s="11"/>
      <c r="B920" s="3" t="s">
        <v>3251</v>
      </c>
      <c r="C920" s="3" t="s">
        <v>586</v>
      </c>
      <c r="D920" s="3" t="s">
        <v>3252</v>
      </c>
      <c r="E920" s="3" t="s">
        <v>3253</v>
      </c>
      <c r="F920" s="3" t="s">
        <v>3254</v>
      </c>
      <c r="G920" s="3" t="s">
        <v>3255</v>
      </c>
      <c r="H920" s="3" t="s">
        <v>526</v>
      </c>
      <c r="I920" s="3" t="s">
        <v>200</v>
      </c>
      <c r="J920" s="3" t="s">
        <v>3256</v>
      </c>
      <c r="K920" s="12" t="s">
        <v>42</v>
      </c>
    </row>
    <row r="921" spans="1:11" ht="13.5" thickBot="1" x14ac:dyDescent="0.25">
      <c r="A921" s="9"/>
      <c r="B921" s="2" t="s">
        <v>3251</v>
      </c>
      <c r="C921" s="2" t="s">
        <v>586</v>
      </c>
      <c r="D921" s="2" t="s">
        <v>3252</v>
      </c>
      <c r="E921" s="2" t="s">
        <v>3253</v>
      </c>
      <c r="F921" s="2" t="s">
        <v>3254</v>
      </c>
      <c r="G921" s="2" t="s">
        <v>3255</v>
      </c>
      <c r="H921" s="2" t="s">
        <v>526</v>
      </c>
      <c r="I921" s="2" t="s">
        <v>200</v>
      </c>
      <c r="J921" s="2" t="s">
        <v>3256</v>
      </c>
      <c r="K921" s="10" t="s">
        <v>203</v>
      </c>
    </row>
    <row r="922" spans="1:11" ht="13.5" thickBot="1" x14ac:dyDescent="0.25">
      <c r="A922" s="11"/>
      <c r="B922" s="3" t="s">
        <v>3251</v>
      </c>
      <c r="C922" s="3" t="s">
        <v>586</v>
      </c>
      <c r="D922" s="3" t="s">
        <v>3252</v>
      </c>
      <c r="E922" s="3" t="s">
        <v>3253</v>
      </c>
      <c r="F922" s="3" t="s">
        <v>3254</v>
      </c>
      <c r="G922" s="3" t="s">
        <v>3255</v>
      </c>
      <c r="H922" s="3" t="s">
        <v>526</v>
      </c>
      <c r="I922" s="3" t="s">
        <v>200</v>
      </c>
      <c r="J922" s="3" t="s">
        <v>3256</v>
      </c>
      <c r="K922" s="12" t="s">
        <v>202</v>
      </c>
    </row>
    <row r="923" spans="1:11" ht="13.5" thickBot="1" x14ac:dyDescent="0.25">
      <c r="A923" s="9"/>
      <c r="B923" s="2" t="s">
        <v>3257</v>
      </c>
      <c r="C923" s="2" t="s">
        <v>586</v>
      </c>
      <c r="D923" s="2" t="s">
        <v>3258</v>
      </c>
      <c r="E923" s="2" t="s">
        <v>3259</v>
      </c>
      <c r="F923" s="2" t="s">
        <v>3260</v>
      </c>
      <c r="G923" s="2" t="s">
        <v>3261</v>
      </c>
      <c r="H923" s="2" t="s">
        <v>526</v>
      </c>
      <c r="I923" s="2" t="s">
        <v>200</v>
      </c>
      <c r="J923" s="2" t="s">
        <v>3262</v>
      </c>
      <c r="K923" s="10" t="s">
        <v>203</v>
      </c>
    </row>
    <row r="924" spans="1:11" ht="13.5" thickBot="1" x14ac:dyDescent="0.25">
      <c r="A924" s="11"/>
      <c r="B924" s="3" t="s">
        <v>3257</v>
      </c>
      <c r="C924" s="3" t="s">
        <v>586</v>
      </c>
      <c r="D924" s="3" t="s">
        <v>3258</v>
      </c>
      <c r="E924" s="3" t="s">
        <v>3259</v>
      </c>
      <c r="F924" s="3" t="s">
        <v>3260</v>
      </c>
      <c r="G924" s="3" t="s">
        <v>3261</v>
      </c>
      <c r="H924" s="3" t="s">
        <v>526</v>
      </c>
      <c r="I924" s="3" t="s">
        <v>200</v>
      </c>
      <c r="J924" s="3" t="s">
        <v>3262</v>
      </c>
      <c r="K924" s="12" t="s">
        <v>42</v>
      </c>
    </row>
    <row r="925" spans="1:11" ht="13.5" thickBot="1" x14ac:dyDescent="0.25">
      <c r="A925" s="9"/>
      <c r="B925" s="2" t="s">
        <v>3263</v>
      </c>
      <c r="C925" s="2" t="s">
        <v>586</v>
      </c>
      <c r="D925" s="2" t="s">
        <v>3264</v>
      </c>
      <c r="E925" s="2" t="s">
        <v>3265</v>
      </c>
      <c r="F925" s="2" t="s">
        <v>3266</v>
      </c>
      <c r="G925" s="2" t="s">
        <v>3267</v>
      </c>
      <c r="H925" s="2" t="s">
        <v>121</v>
      </c>
      <c r="I925" s="2" t="s">
        <v>93</v>
      </c>
      <c r="J925" s="2" t="s">
        <v>3268</v>
      </c>
      <c r="K925" s="10" t="s">
        <v>42</v>
      </c>
    </row>
    <row r="926" spans="1:11" ht="13.5" thickBot="1" x14ac:dyDescent="0.25">
      <c r="A926" s="11"/>
      <c r="B926" s="3" t="s">
        <v>3269</v>
      </c>
      <c r="C926" s="3" t="s">
        <v>586</v>
      </c>
      <c r="D926" s="3" t="s">
        <v>3270</v>
      </c>
      <c r="E926" s="3" t="s">
        <v>3271</v>
      </c>
      <c r="F926" s="3" t="s">
        <v>3272</v>
      </c>
      <c r="G926" s="3" t="s">
        <v>3267</v>
      </c>
      <c r="H926" s="3" t="s">
        <v>121</v>
      </c>
      <c r="I926" s="3" t="s">
        <v>93</v>
      </c>
      <c r="J926" s="3" t="s">
        <v>3273</v>
      </c>
      <c r="K926" s="12" t="s">
        <v>42</v>
      </c>
    </row>
    <row r="927" spans="1:11" ht="13.5" thickBot="1" x14ac:dyDescent="0.25">
      <c r="A927" s="9"/>
      <c r="B927" s="2" t="s">
        <v>2030</v>
      </c>
      <c r="C927" s="2" t="s">
        <v>586</v>
      </c>
      <c r="D927" s="2" t="s">
        <v>2061</v>
      </c>
      <c r="E927" s="2" t="s">
        <v>3274</v>
      </c>
      <c r="F927" s="2" t="s">
        <v>1909</v>
      </c>
      <c r="G927" s="2" t="s">
        <v>3275</v>
      </c>
      <c r="H927" s="2" t="s">
        <v>40</v>
      </c>
      <c r="I927" s="2" t="s">
        <v>17</v>
      </c>
      <c r="J927" s="2" t="s">
        <v>3276</v>
      </c>
      <c r="K927" s="10"/>
    </row>
    <row r="928" spans="1:11" ht="13.5" thickBot="1" x14ac:dyDescent="0.25">
      <c r="A928" s="11"/>
      <c r="B928" s="3" t="s">
        <v>3277</v>
      </c>
      <c r="C928" s="3" t="s">
        <v>586</v>
      </c>
      <c r="D928" s="3" t="s">
        <v>1416</v>
      </c>
      <c r="E928" s="3" t="s">
        <v>3278</v>
      </c>
      <c r="F928" s="3" t="s">
        <v>1418</v>
      </c>
      <c r="G928" s="3" t="s">
        <v>1419</v>
      </c>
      <c r="H928" s="3" t="s">
        <v>40</v>
      </c>
      <c r="I928" s="3" t="s">
        <v>17</v>
      </c>
      <c r="J928" s="3" t="s">
        <v>1420</v>
      </c>
      <c r="K928" s="12" t="s">
        <v>42</v>
      </c>
    </row>
    <row r="929" spans="1:11" ht="13.5" thickBot="1" x14ac:dyDescent="0.25">
      <c r="A929" s="9"/>
      <c r="B929" s="2" t="s">
        <v>3279</v>
      </c>
      <c r="C929" s="2" t="s">
        <v>586</v>
      </c>
      <c r="D929" s="2" t="s">
        <v>3280</v>
      </c>
      <c r="E929" s="2" t="s">
        <v>3281</v>
      </c>
      <c r="F929" s="2" t="s">
        <v>3282</v>
      </c>
      <c r="G929" s="2" t="s">
        <v>3283</v>
      </c>
      <c r="H929" s="2" t="s">
        <v>40</v>
      </c>
      <c r="I929" s="2" t="s">
        <v>17</v>
      </c>
      <c r="J929" s="2" t="s">
        <v>3284</v>
      </c>
      <c r="K929" s="10"/>
    </row>
    <row r="930" spans="1:11" ht="13.5" thickBot="1" x14ac:dyDescent="0.25">
      <c r="A930" s="11"/>
      <c r="B930" s="3" t="s">
        <v>3285</v>
      </c>
      <c r="C930" s="3" t="s">
        <v>586</v>
      </c>
      <c r="D930" s="3" t="s">
        <v>3286</v>
      </c>
      <c r="E930" s="3" t="s">
        <v>3287</v>
      </c>
      <c r="F930" s="3" t="s">
        <v>2063</v>
      </c>
      <c r="G930" s="3" t="s">
        <v>3283</v>
      </c>
      <c r="H930" s="3" t="s">
        <v>40</v>
      </c>
      <c r="I930" s="3" t="s">
        <v>17</v>
      </c>
      <c r="J930" s="3" t="s">
        <v>2029</v>
      </c>
      <c r="K930" s="12" t="s">
        <v>42</v>
      </c>
    </row>
    <row r="931" spans="1:11" ht="13.5" thickBot="1" x14ac:dyDescent="0.25">
      <c r="A931" s="9"/>
      <c r="B931" s="2" t="s">
        <v>3288</v>
      </c>
      <c r="C931" s="2" t="s">
        <v>586</v>
      </c>
      <c r="D931" s="2" t="s">
        <v>3289</v>
      </c>
      <c r="E931" s="2" t="s">
        <v>3290</v>
      </c>
      <c r="F931" s="2" t="s">
        <v>3291</v>
      </c>
      <c r="G931" s="2" t="s">
        <v>2028</v>
      </c>
      <c r="H931" s="2" t="s">
        <v>40</v>
      </c>
      <c r="I931" s="2" t="s">
        <v>17</v>
      </c>
      <c r="J931" s="2" t="s">
        <v>1414</v>
      </c>
      <c r="K931" s="10"/>
    </row>
    <row r="932" spans="1:11" ht="13.5" thickBot="1" x14ac:dyDescent="0.25">
      <c r="A932" s="11"/>
      <c r="B932" s="3" t="s">
        <v>3292</v>
      </c>
      <c r="C932" s="3" t="s">
        <v>586</v>
      </c>
      <c r="D932" s="3" t="s">
        <v>3087</v>
      </c>
      <c r="E932" s="3" t="s">
        <v>3293</v>
      </c>
      <c r="F932" s="3" t="s">
        <v>3089</v>
      </c>
      <c r="G932" s="3" t="s">
        <v>3090</v>
      </c>
      <c r="H932" s="3" t="s">
        <v>40</v>
      </c>
      <c r="I932" s="3" t="s">
        <v>17</v>
      </c>
      <c r="J932" s="3" t="s">
        <v>3091</v>
      </c>
      <c r="K932" s="12" t="s">
        <v>42</v>
      </c>
    </row>
    <row r="933" spans="1:11" ht="13.5" thickBot="1" x14ac:dyDescent="0.25">
      <c r="A933" s="9"/>
      <c r="B933" s="2" t="s">
        <v>3294</v>
      </c>
      <c r="C933" s="2" t="s">
        <v>586</v>
      </c>
      <c r="D933" s="2" t="s">
        <v>3295</v>
      </c>
      <c r="E933" s="2" t="s">
        <v>3296</v>
      </c>
      <c r="F933" s="2" t="s">
        <v>67</v>
      </c>
      <c r="G933" s="2" t="s">
        <v>2028</v>
      </c>
      <c r="H933" s="2" t="s">
        <v>40</v>
      </c>
      <c r="I933" s="2" t="s">
        <v>17</v>
      </c>
      <c r="J933" s="2" t="s">
        <v>1414</v>
      </c>
      <c r="K933" s="10" t="s">
        <v>67</v>
      </c>
    </row>
    <row r="934" spans="1:11" ht="13.5" thickBot="1" x14ac:dyDescent="0.25">
      <c r="A934" s="11"/>
      <c r="B934" s="3" t="s">
        <v>3297</v>
      </c>
      <c r="C934" s="3" t="s">
        <v>586</v>
      </c>
      <c r="D934" s="3" t="s">
        <v>3298</v>
      </c>
      <c r="E934" s="3" t="s">
        <v>3299</v>
      </c>
      <c r="F934" s="3" t="s">
        <v>3300</v>
      </c>
      <c r="G934" s="3" t="s">
        <v>3301</v>
      </c>
      <c r="H934" s="3" t="s">
        <v>976</v>
      </c>
      <c r="I934" s="3" t="s">
        <v>17</v>
      </c>
      <c r="J934" s="3" t="s">
        <v>3302</v>
      </c>
      <c r="K934" s="12"/>
    </row>
    <row r="935" spans="1:11" ht="13.5" thickBot="1" x14ac:dyDescent="0.25">
      <c r="A935" s="9"/>
      <c r="B935" s="2" t="s">
        <v>3303</v>
      </c>
      <c r="C935" s="2" t="s">
        <v>586</v>
      </c>
      <c r="D935" s="2" t="s">
        <v>3304</v>
      </c>
      <c r="E935" s="2" t="s">
        <v>3305</v>
      </c>
      <c r="F935" s="2" t="s">
        <v>3306</v>
      </c>
      <c r="G935" s="2" t="s">
        <v>190</v>
      </c>
      <c r="H935" s="2" t="s">
        <v>191</v>
      </c>
      <c r="I935" s="2" t="s">
        <v>17</v>
      </c>
      <c r="J935" s="2" t="s">
        <v>3307</v>
      </c>
      <c r="K935" s="10"/>
    </row>
    <row r="936" spans="1:11" ht="13.5" thickBot="1" x14ac:dyDescent="0.25">
      <c r="A936" s="11"/>
      <c r="B936" s="3" t="s">
        <v>3308</v>
      </c>
      <c r="C936" s="3" t="s">
        <v>586</v>
      </c>
      <c r="D936" s="3" t="s">
        <v>3309</v>
      </c>
      <c r="E936" s="3" t="s">
        <v>3310</v>
      </c>
      <c r="F936" s="3" t="s">
        <v>3311</v>
      </c>
      <c r="G936" s="3" t="s">
        <v>3312</v>
      </c>
      <c r="H936" s="3" t="s">
        <v>547</v>
      </c>
      <c r="I936" s="3" t="s">
        <v>200</v>
      </c>
      <c r="J936" s="3" t="s">
        <v>3313</v>
      </c>
      <c r="K936" s="12" t="s">
        <v>268</v>
      </c>
    </row>
    <row r="937" spans="1:11" ht="13.5" thickBot="1" x14ac:dyDescent="0.25">
      <c r="A937" s="9"/>
      <c r="B937" s="2" t="s">
        <v>3308</v>
      </c>
      <c r="C937" s="2" t="s">
        <v>586</v>
      </c>
      <c r="D937" s="2" t="s">
        <v>3309</v>
      </c>
      <c r="E937" s="2" t="s">
        <v>3310</v>
      </c>
      <c r="F937" s="2" t="s">
        <v>3311</v>
      </c>
      <c r="G937" s="2" t="s">
        <v>3312</v>
      </c>
      <c r="H937" s="2" t="s">
        <v>547</v>
      </c>
      <c r="I937" s="2" t="s">
        <v>200</v>
      </c>
      <c r="J937" s="2" t="s">
        <v>3313</v>
      </c>
      <c r="K937" s="10" t="s">
        <v>203</v>
      </c>
    </row>
    <row r="938" spans="1:11" ht="13.5" thickBot="1" x14ac:dyDescent="0.25">
      <c r="A938" s="11"/>
      <c r="B938" s="3" t="s">
        <v>3308</v>
      </c>
      <c r="C938" s="3" t="s">
        <v>586</v>
      </c>
      <c r="D938" s="3" t="s">
        <v>3309</v>
      </c>
      <c r="E938" s="3" t="s">
        <v>3310</v>
      </c>
      <c r="F938" s="3" t="s">
        <v>3311</v>
      </c>
      <c r="G938" s="3" t="s">
        <v>3312</v>
      </c>
      <c r="H938" s="3" t="s">
        <v>547</v>
      </c>
      <c r="I938" s="3" t="s">
        <v>200</v>
      </c>
      <c r="J938" s="3" t="s">
        <v>3313</v>
      </c>
      <c r="K938" s="12" t="s">
        <v>246</v>
      </c>
    </row>
    <row r="939" spans="1:11" ht="13.5" thickBot="1" x14ac:dyDescent="0.25">
      <c r="A939" s="9"/>
      <c r="B939" s="2" t="s">
        <v>3314</v>
      </c>
      <c r="C939" s="2" t="s">
        <v>586</v>
      </c>
      <c r="D939" s="2" t="s">
        <v>3315</v>
      </c>
      <c r="E939" s="2" t="s">
        <v>3316</v>
      </c>
      <c r="F939" s="2" t="s">
        <v>3317</v>
      </c>
      <c r="G939" s="2" t="s">
        <v>3318</v>
      </c>
      <c r="H939" s="2" t="s">
        <v>3319</v>
      </c>
      <c r="I939" s="2" t="s">
        <v>200</v>
      </c>
      <c r="J939" s="2" t="s">
        <v>3320</v>
      </c>
      <c r="K939" s="10" t="s">
        <v>246</v>
      </c>
    </row>
    <row r="940" spans="1:11" ht="13.5" thickBot="1" x14ac:dyDescent="0.25">
      <c r="A940" s="11"/>
      <c r="B940" s="3" t="s">
        <v>3314</v>
      </c>
      <c r="C940" s="3" t="s">
        <v>586</v>
      </c>
      <c r="D940" s="3" t="s">
        <v>3315</v>
      </c>
      <c r="E940" s="3" t="s">
        <v>3316</v>
      </c>
      <c r="F940" s="3" t="s">
        <v>3317</v>
      </c>
      <c r="G940" s="3" t="s">
        <v>3318</v>
      </c>
      <c r="H940" s="3" t="s">
        <v>3319</v>
      </c>
      <c r="I940" s="3" t="s">
        <v>200</v>
      </c>
      <c r="J940" s="3" t="s">
        <v>3320</v>
      </c>
      <c r="K940" s="12" t="s">
        <v>268</v>
      </c>
    </row>
    <row r="941" spans="1:11" ht="13.5" thickBot="1" x14ac:dyDescent="0.25">
      <c r="A941" s="9"/>
      <c r="B941" s="2" t="s">
        <v>3314</v>
      </c>
      <c r="C941" s="2" t="s">
        <v>586</v>
      </c>
      <c r="D941" s="2" t="s">
        <v>3315</v>
      </c>
      <c r="E941" s="2" t="s">
        <v>3316</v>
      </c>
      <c r="F941" s="2" t="s">
        <v>3317</v>
      </c>
      <c r="G941" s="2" t="s">
        <v>3318</v>
      </c>
      <c r="H941" s="2" t="s">
        <v>3319</v>
      </c>
      <c r="I941" s="2" t="s">
        <v>200</v>
      </c>
      <c r="J941" s="2" t="s">
        <v>3320</v>
      </c>
      <c r="K941" s="10" t="s">
        <v>203</v>
      </c>
    </row>
    <row r="942" spans="1:11" ht="13.5" thickBot="1" x14ac:dyDescent="0.25">
      <c r="A942" s="11"/>
      <c r="B942" s="3" t="s">
        <v>3321</v>
      </c>
      <c r="C942" s="3" t="s">
        <v>586</v>
      </c>
      <c r="D942" s="3" t="s">
        <v>3322</v>
      </c>
      <c r="E942" s="3" t="s">
        <v>3323</v>
      </c>
      <c r="F942" s="3" t="s">
        <v>3324</v>
      </c>
      <c r="G942" s="3" t="s">
        <v>3325</v>
      </c>
      <c r="H942" s="3" t="s">
        <v>3326</v>
      </c>
      <c r="I942" s="3" t="s">
        <v>200</v>
      </c>
      <c r="J942" s="3" t="s">
        <v>3327</v>
      </c>
      <c r="K942" s="12" t="s">
        <v>246</v>
      </c>
    </row>
    <row r="943" spans="1:11" ht="13.5" thickBot="1" x14ac:dyDescent="0.25">
      <c r="A943" s="9"/>
      <c r="B943" s="2" t="s">
        <v>3321</v>
      </c>
      <c r="C943" s="2" t="s">
        <v>586</v>
      </c>
      <c r="D943" s="2" t="s">
        <v>3322</v>
      </c>
      <c r="E943" s="2" t="s">
        <v>3323</v>
      </c>
      <c r="F943" s="2" t="s">
        <v>3324</v>
      </c>
      <c r="G943" s="2" t="s">
        <v>3325</v>
      </c>
      <c r="H943" s="2" t="s">
        <v>3326</v>
      </c>
      <c r="I943" s="2" t="s">
        <v>200</v>
      </c>
      <c r="J943" s="2" t="s">
        <v>3327</v>
      </c>
      <c r="K943" s="10" t="s">
        <v>276</v>
      </c>
    </row>
    <row r="944" spans="1:11" ht="13.5" thickBot="1" x14ac:dyDescent="0.25">
      <c r="A944" s="11"/>
      <c r="B944" s="3" t="s">
        <v>3328</v>
      </c>
      <c r="C944" s="3" t="s">
        <v>586</v>
      </c>
      <c r="D944" s="3" t="s">
        <v>3329</v>
      </c>
      <c r="E944" s="3" t="s">
        <v>3330</v>
      </c>
      <c r="F944" s="3" t="s">
        <v>3331</v>
      </c>
      <c r="G944" s="3" t="s">
        <v>3332</v>
      </c>
      <c r="H944" s="3" t="s">
        <v>3333</v>
      </c>
      <c r="I944" s="3" t="s">
        <v>200</v>
      </c>
      <c r="J944" s="3" t="s">
        <v>3334</v>
      </c>
      <c r="K944" s="12" t="s">
        <v>246</v>
      </c>
    </row>
    <row r="945" spans="1:11" ht="13.5" thickBot="1" x14ac:dyDescent="0.25">
      <c r="A945" s="9"/>
      <c r="B945" s="2" t="s">
        <v>3328</v>
      </c>
      <c r="C945" s="2" t="s">
        <v>586</v>
      </c>
      <c r="D945" s="2" t="s">
        <v>3329</v>
      </c>
      <c r="E945" s="2" t="s">
        <v>3330</v>
      </c>
      <c r="F945" s="2" t="s">
        <v>3331</v>
      </c>
      <c r="G945" s="2" t="s">
        <v>3332</v>
      </c>
      <c r="H945" s="2" t="s">
        <v>3333</v>
      </c>
      <c r="I945" s="2" t="s">
        <v>200</v>
      </c>
      <c r="J945" s="2" t="s">
        <v>3334</v>
      </c>
      <c r="K945" s="10" t="s">
        <v>276</v>
      </c>
    </row>
    <row r="946" spans="1:11" ht="13.5" thickBot="1" x14ac:dyDescent="0.25">
      <c r="A946" s="11"/>
      <c r="B946" s="3" t="s">
        <v>3335</v>
      </c>
      <c r="C946" s="3" t="s">
        <v>586</v>
      </c>
      <c r="D946" s="3" t="s">
        <v>3336</v>
      </c>
      <c r="E946" s="3" t="s">
        <v>3337</v>
      </c>
      <c r="F946" s="3" t="s">
        <v>3338</v>
      </c>
      <c r="G946" s="3" t="s">
        <v>3339</v>
      </c>
      <c r="H946" s="3" t="s">
        <v>3333</v>
      </c>
      <c r="I946" s="3" t="s">
        <v>200</v>
      </c>
      <c r="J946" s="3" t="s">
        <v>3340</v>
      </c>
      <c r="K946" s="12" t="s">
        <v>246</v>
      </c>
    </row>
    <row r="947" spans="1:11" ht="13.5" thickBot="1" x14ac:dyDescent="0.25">
      <c r="A947" s="9"/>
      <c r="B947" s="2" t="s">
        <v>3335</v>
      </c>
      <c r="C947" s="2" t="s">
        <v>586</v>
      </c>
      <c r="D947" s="2" t="s">
        <v>3336</v>
      </c>
      <c r="E947" s="2" t="s">
        <v>3337</v>
      </c>
      <c r="F947" s="2" t="s">
        <v>3338</v>
      </c>
      <c r="G947" s="2" t="s">
        <v>3339</v>
      </c>
      <c r="H947" s="2" t="s">
        <v>3333</v>
      </c>
      <c r="I947" s="2" t="s">
        <v>200</v>
      </c>
      <c r="J947" s="2" t="s">
        <v>3340</v>
      </c>
      <c r="K947" s="10" t="s">
        <v>276</v>
      </c>
    </row>
    <row r="948" spans="1:11" ht="13.5" thickBot="1" x14ac:dyDescent="0.25">
      <c r="A948" s="11"/>
      <c r="B948" s="3" t="s">
        <v>3341</v>
      </c>
      <c r="C948" s="3" t="s">
        <v>586</v>
      </c>
      <c r="D948" s="3" t="s">
        <v>3342</v>
      </c>
      <c r="E948" s="3" t="s">
        <v>3343</v>
      </c>
      <c r="F948" s="3" t="s">
        <v>3344</v>
      </c>
      <c r="G948" s="3" t="s">
        <v>3345</v>
      </c>
      <c r="H948" s="3" t="s">
        <v>3333</v>
      </c>
      <c r="I948" s="3" t="s">
        <v>200</v>
      </c>
      <c r="J948" s="3" t="s">
        <v>3346</v>
      </c>
      <c r="K948" s="12" t="s">
        <v>276</v>
      </c>
    </row>
    <row r="949" spans="1:11" ht="13.5" thickBot="1" x14ac:dyDescent="0.25">
      <c r="A949" s="9"/>
      <c r="B949" s="2" t="s">
        <v>3341</v>
      </c>
      <c r="C949" s="2" t="s">
        <v>586</v>
      </c>
      <c r="D949" s="2" t="s">
        <v>3342</v>
      </c>
      <c r="E949" s="2" t="s">
        <v>3343</v>
      </c>
      <c r="F949" s="2" t="s">
        <v>3344</v>
      </c>
      <c r="G949" s="2" t="s">
        <v>3345</v>
      </c>
      <c r="H949" s="2" t="s">
        <v>3333</v>
      </c>
      <c r="I949" s="2" t="s">
        <v>200</v>
      </c>
      <c r="J949" s="2" t="s">
        <v>3346</v>
      </c>
      <c r="K949" s="10" t="s">
        <v>246</v>
      </c>
    </row>
    <row r="950" spans="1:11" ht="13.5" thickBot="1" x14ac:dyDescent="0.25">
      <c r="A950" s="11"/>
      <c r="B950" s="3" t="s">
        <v>3347</v>
      </c>
      <c r="C950" s="3" t="s">
        <v>586</v>
      </c>
      <c r="D950" s="3" t="s">
        <v>3348</v>
      </c>
      <c r="E950" s="3" t="s">
        <v>3349</v>
      </c>
      <c r="F950" s="3" t="s">
        <v>3350</v>
      </c>
      <c r="G950" s="3" t="s">
        <v>3351</v>
      </c>
      <c r="H950" s="3" t="s">
        <v>302</v>
      </c>
      <c r="I950" s="3" t="s">
        <v>200</v>
      </c>
      <c r="J950" s="3" t="s">
        <v>3352</v>
      </c>
      <c r="K950" s="12" t="s">
        <v>246</v>
      </c>
    </row>
    <row r="951" spans="1:11" ht="13.5" thickBot="1" x14ac:dyDescent="0.25">
      <c r="A951" s="9"/>
      <c r="B951" s="2" t="s">
        <v>3347</v>
      </c>
      <c r="C951" s="2" t="s">
        <v>586</v>
      </c>
      <c r="D951" s="2" t="s">
        <v>3348</v>
      </c>
      <c r="E951" s="2" t="s">
        <v>3349</v>
      </c>
      <c r="F951" s="2" t="s">
        <v>3350</v>
      </c>
      <c r="G951" s="2" t="s">
        <v>3351</v>
      </c>
      <c r="H951" s="2" t="s">
        <v>302</v>
      </c>
      <c r="I951" s="2" t="s">
        <v>200</v>
      </c>
      <c r="J951" s="2" t="s">
        <v>3352</v>
      </c>
      <c r="K951" s="10" t="s">
        <v>276</v>
      </c>
    </row>
    <row r="952" spans="1:11" ht="13.5" thickBot="1" x14ac:dyDescent="0.25">
      <c r="A952" s="11"/>
      <c r="B952" s="3" t="s">
        <v>3353</v>
      </c>
      <c r="C952" s="3" t="s">
        <v>586</v>
      </c>
      <c r="D952" s="3" t="s">
        <v>3354</v>
      </c>
      <c r="E952" s="3" t="s">
        <v>3355</v>
      </c>
      <c r="F952" s="3" t="s">
        <v>3356</v>
      </c>
      <c r="G952" s="3" t="s">
        <v>198</v>
      </c>
      <c r="H952" s="3" t="s">
        <v>199</v>
      </c>
      <c r="I952" s="3" t="s">
        <v>200</v>
      </c>
      <c r="J952" s="3" t="s">
        <v>3357</v>
      </c>
      <c r="K952" s="12" t="s">
        <v>203</v>
      </c>
    </row>
    <row r="953" spans="1:11" ht="13.5" thickBot="1" x14ac:dyDescent="0.25">
      <c r="A953" s="9"/>
      <c r="B953" s="2" t="s">
        <v>3358</v>
      </c>
      <c r="C953" s="2" t="s">
        <v>586</v>
      </c>
      <c r="D953" s="2" t="s">
        <v>3359</v>
      </c>
      <c r="E953" s="2" t="s">
        <v>3360</v>
      </c>
      <c r="F953" s="2" t="s">
        <v>3361</v>
      </c>
      <c r="G953" s="2" t="s">
        <v>198</v>
      </c>
      <c r="H953" s="2" t="s">
        <v>199</v>
      </c>
      <c r="I953" s="2" t="s">
        <v>200</v>
      </c>
      <c r="J953" s="2" t="s">
        <v>3357</v>
      </c>
      <c r="K953" s="10" t="s">
        <v>42</v>
      </c>
    </row>
    <row r="954" spans="1:11" ht="13.5" thickBot="1" x14ac:dyDescent="0.25">
      <c r="A954" s="11"/>
      <c r="B954" s="3" t="s">
        <v>3358</v>
      </c>
      <c r="C954" s="3" t="s">
        <v>586</v>
      </c>
      <c r="D954" s="3" t="s">
        <v>3359</v>
      </c>
      <c r="E954" s="3" t="s">
        <v>3360</v>
      </c>
      <c r="F954" s="3" t="s">
        <v>3361</v>
      </c>
      <c r="G954" s="3" t="s">
        <v>198</v>
      </c>
      <c r="H954" s="3" t="s">
        <v>199</v>
      </c>
      <c r="I954" s="3" t="s">
        <v>200</v>
      </c>
      <c r="J954" s="3" t="s">
        <v>3357</v>
      </c>
      <c r="K954" s="12" t="s">
        <v>203</v>
      </c>
    </row>
    <row r="955" spans="1:11" ht="13.5" thickBot="1" x14ac:dyDescent="0.25">
      <c r="A955" s="9"/>
      <c r="B955" s="2" t="s">
        <v>3362</v>
      </c>
      <c r="C955" s="2" t="s">
        <v>586</v>
      </c>
      <c r="D955" s="2" t="s">
        <v>3363</v>
      </c>
      <c r="E955" s="2" t="s">
        <v>3364</v>
      </c>
      <c r="F955" s="2" t="s">
        <v>3365</v>
      </c>
      <c r="G955" s="2" t="s">
        <v>3366</v>
      </c>
      <c r="H955" s="2" t="s">
        <v>199</v>
      </c>
      <c r="I955" s="2" t="s">
        <v>200</v>
      </c>
      <c r="J955" s="2" t="s">
        <v>3367</v>
      </c>
      <c r="K955" s="10" t="s">
        <v>203</v>
      </c>
    </row>
    <row r="956" spans="1:11" ht="13.5" thickBot="1" x14ac:dyDescent="0.25">
      <c r="A956" s="11"/>
      <c r="B956" s="3" t="s">
        <v>3362</v>
      </c>
      <c r="C956" s="3" t="s">
        <v>586</v>
      </c>
      <c r="D956" s="3" t="s">
        <v>3363</v>
      </c>
      <c r="E956" s="3" t="s">
        <v>3364</v>
      </c>
      <c r="F956" s="3" t="s">
        <v>3365</v>
      </c>
      <c r="G956" s="3" t="s">
        <v>3366</v>
      </c>
      <c r="H956" s="3" t="s">
        <v>199</v>
      </c>
      <c r="I956" s="3" t="s">
        <v>200</v>
      </c>
      <c r="J956" s="3" t="s">
        <v>3367</v>
      </c>
      <c r="K956" s="12" t="s">
        <v>42</v>
      </c>
    </row>
    <row r="957" spans="1:11" ht="13.5" thickBot="1" x14ac:dyDescent="0.25">
      <c r="A957" s="9"/>
      <c r="B957" s="2" t="s">
        <v>3362</v>
      </c>
      <c r="C957" s="2" t="s">
        <v>586</v>
      </c>
      <c r="D957" s="2" t="s">
        <v>3363</v>
      </c>
      <c r="E957" s="2" t="s">
        <v>3364</v>
      </c>
      <c r="F957" s="2" t="s">
        <v>3365</v>
      </c>
      <c r="G957" s="2" t="s">
        <v>3366</v>
      </c>
      <c r="H957" s="2" t="s">
        <v>199</v>
      </c>
      <c r="I957" s="2" t="s">
        <v>200</v>
      </c>
      <c r="J957" s="2" t="s">
        <v>3367</v>
      </c>
      <c r="K957" s="10" t="s">
        <v>202</v>
      </c>
    </row>
    <row r="958" spans="1:11" ht="13.5" thickBot="1" x14ac:dyDescent="0.25">
      <c r="A958" s="11"/>
      <c r="B958" s="3" t="s">
        <v>3368</v>
      </c>
      <c r="C958" s="3" t="s">
        <v>586</v>
      </c>
      <c r="D958" s="3" t="s">
        <v>3369</v>
      </c>
      <c r="E958" s="3" t="s">
        <v>3370</v>
      </c>
      <c r="F958" s="3" t="s">
        <v>3371</v>
      </c>
      <c r="G958" s="3" t="s">
        <v>3372</v>
      </c>
      <c r="H958" s="3" t="s">
        <v>3372</v>
      </c>
      <c r="I958" s="3" t="s">
        <v>200</v>
      </c>
      <c r="J958" s="3" t="s">
        <v>3373</v>
      </c>
      <c r="K958" s="12" t="s">
        <v>246</v>
      </c>
    </row>
    <row r="959" spans="1:11" ht="13.5" thickBot="1" x14ac:dyDescent="0.25">
      <c r="A959" s="9"/>
      <c r="B959" s="2" t="s">
        <v>3368</v>
      </c>
      <c r="C959" s="2" t="s">
        <v>586</v>
      </c>
      <c r="D959" s="2" t="s">
        <v>3369</v>
      </c>
      <c r="E959" s="2" t="s">
        <v>3370</v>
      </c>
      <c r="F959" s="2" t="s">
        <v>3371</v>
      </c>
      <c r="G959" s="2" t="s">
        <v>3372</v>
      </c>
      <c r="H959" s="2" t="s">
        <v>3372</v>
      </c>
      <c r="I959" s="2" t="s">
        <v>200</v>
      </c>
      <c r="J959" s="2" t="s">
        <v>3373</v>
      </c>
      <c r="K959" s="10" t="s">
        <v>276</v>
      </c>
    </row>
    <row r="960" spans="1:11" ht="13.5" thickBot="1" x14ac:dyDescent="0.25">
      <c r="A960" s="11"/>
      <c r="B960" s="3" t="s">
        <v>3374</v>
      </c>
      <c r="C960" s="3" t="s">
        <v>586</v>
      </c>
      <c r="D960" s="3" t="s">
        <v>3375</v>
      </c>
      <c r="E960" s="3" t="s">
        <v>3376</v>
      </c>
      <c r="F960" s="3" t="s">
        <v>3377</v>
      </c>
      <c r="G960" s="3" t="s">
        <v>3378</v>
      </c>
      <c r="H960" s="3" t="s">
        <v>199</v>
      </c>
      <c r="I960" s="3" t="s">
        <v>200</v>
      </c>
      <c r="J960" s="3" t="s">
        <v>3379</v>
      </c>
      <c r="K960" s="12" t="s">
        <v>203</v>
      </c>
    </row>
    <row r="961" spans="1:11" ht="13.5" thickBot="1" x14ac:dyDescent="0.25">
      <c r="A961" s="9"/>
      <c r="B961" s="2" t="s">
        <v>3374</v>
      </c>
      <c r="C961" s="2" t="s">
        <v>586</v>
      </c>
      <c r="D961" s="2" t="s">
        <v>3375</v>
      </c>
      <c r="E961" s="2" t="s">
        <v>3376</v>
      </c>
      <c r="F961" s="2" t="s">
        <v>3377</v>
      </c>
      <c r="G961" s="2" t="s">
        <v>3378</v>
      </c>
      <c r="H961" s="2" t="s">
        <v>199</v>
      </c>
      <c r="I961" s="2" t="s">
        <v>200</v>
      </c>
      <c r="J961" s="2" t="s">
        <v>3379</v>
      </c>
      <c r="K961" s="10" t="s">
        <v>42</v>
      </c>
    </row>
    <row r="962" spans="1:11" ht="13.5" thickBot="1" x14ac:dyDescent="0.25">
      <c r="A962" s="11"/>
      <c r="B962" s="3" t="s">
        <v>3380</v>
      </c>
      <c r="C962" s="3" t="s">
        <v>586</v>
      </c>
      <c r="D962" s="3" t="s">
        <v>3381</v>
      </c>
      <c r="E962" s="3" t="s">
        <v>3382</v>
      </c>
      <c r="F962" s="3" t="s">
        <v>3383</v>
      </c>
      <c r="G962" s="3" t="s">
        <v>3384</v>
      </c>
      <c r="H962" s="3" t="s">
        <v>199</v>
      </c>
      <c r="I962" s="3" t="s">
        <v>200</v>
      </c>
      <c r="J962" s="3" t="s">
        <v>3385</v>
      </c>
      <c r="K962" s="12" t="s">
        <v>203</v>
      </c>
    </row>
    <row r="963" spans="1:11" ht="13.5" thickBot="1" x14ac:dyDescent="0.25">
      <c r="A963" s="9"/>
      <c r="B963" s="2" t="s">
        <v>3386</v>
      </c>
      <c r="C963" s="2" t="s">
        <v>586</v>
      </c>
      <c r="D963" s="2" t="s">
        <v>3387</v>
      </c>
      <c r="E963" s="2" t="s">
        <v>3388</v>
      </c>
      <c r="F963" s="2" t="s">
        <v>3389</v>
      </c>
      <c r="G963" s="2" t="s">
        <v>3390</v>
      </c>
      <c r="H963" s="2" t="s">
        <v>199</v>
      </c>
      <c r="I963" s="2" t="s">
        <v>200</v>
      </c>
      <c r="J963" s="2" t="s">
        <v>3391</v>
      </c>
      <c r="K963" s="10" t="s">
        <v>42</v>
      </c>
    </row>
    <row r="964" spans="1:11" ht="13.5" thickBot="1" x14ac:dyDescent="0.25">
      <c r="A964" s="11"/>
      <c r="B964" s="3" t="s">
        <v>3386</v>
      </c>
      <c r="C964" s="3" t="s">
        <v>586</v>
      </c>
      <c r="D964" s="3" t="s">
        <v>3387</v>
      </c>
      <c r="E964" s="3" t="s">
        <v>3388</v>
      </c>
      <c r="F964" s="3" t="s">
        <v>3389</v>
      </c>
      <c r="G964" s="3" t="s">
        <v>3390</v>
      </c>
      <c r="H964" s="3" t="s">
        <v>199</v>
      </c>
      <c r="I964" s="3" t="s">
        <v>200</v>
      </c>
      <c r="J964" s="3" t="s">
        <v>3391</v>
      </c>
      <c r="K964" s="12" t="s">
        <v>203</v>
      </c>
    </row>
    <row r="965" spans="1:11" ht="13.5" thickBot="1" x14ac:dyDescent="0.25">
      <c r="A965" s="9"/>
      <c r="B965" s="2" t="s">
        <v>3392</v>
      </c>
      <c r="C965" s="2" t="s">
        <v>586</v>
      </c>
      <c r="D965" s="2" t="s">
        <v>3393</v>
      </c>
      <c r="E965" s="2" t="s">
        <v>3394</v>
      </c>
      <c r="F965" s="2" t="s">
        <v>3395</v>
      </c>
      <c r="G965" s="2" t="s">
        <v>2074</v>
      </c>
      <c r="H965" s="2" t="s">
        <v>2075</v>
      </c>
      <c r="I965" s="2" t="s">
        <v>93</v>
      </c>
      <c r="J965" s="2" t="s">
        <v>3396</v>
      </c>
      <c r="K965" s="10"/>
    </row>
    <row r="966" spans="1:11" ht="13.5" thickBot="1" x14ac:dyDescent="0.25">
      <c r="A966" s="11"/>
      <c r="B966" s="3" t="s">
        <v>3397</v>
      </c>
      <c r="C966" s="3" t="s">
        <v>586</v>
      </c>
      <c r="D966" s="3" t="s">
        <v>67</v>
      </c>
      <c r="E966" s="3" t="s">
        <v>3398</v>
      </c>
      <c r="F966" s="3" t="s">
        <v>3399</v>
      </c>
      <c r="G966" s="3" t="s">
        <v>229</v>
      </c>
      <c r="H966" s="3" t="s">
        <v>230</v>
      </c>
      <c r="I966" s="3" t="s">
        <v>230</v>
      </c>
      <c r="J966" s="3" t="s">
        <v>231</v>
      </c>
      <c r="K966" s="12" t="s">
        <v>67</v>
      </c>
    </row>
    <row r="967" spans="1:11" ht="13.5" thickBot="1" x14ac:dyDescent="0.25">
      <c r="A967" s="9"/>
      <c r="B967" s="2" t="s">
        <v>3400</v>
      </c>
      <c r="C967" s="2" t="s">
        <v>586</v>
      </c>
      <c r="D967" s="2" t="s">
        <v>578</v>
      </c>
      <c r="E967" s="2" t="s">
        <v>3401</v>
      </c>
      <c r="F967" s="2" t="s">
        <v>580</v>
      </c>
      <c r="G967" s="2" t="s">
        <v>581</v>
      </c>
      <c r="H967" s="2" t="s">
        <v>582</v>
      </c>
      <c r="I967" s="2" t="s">
        <v>348</v>
      </c>
      <c r="J967" s="2" t="s">
        <v>583</v>
      </c>
      <c r="K967" s="10" t="s">
        <v>584</v>
      </c>
    </row>
    <row r="968" spans="1:11" ht="13.5" thickBot="1" x14ac:dyDescent="0.25">
      <c r="A968" s="11"/>
      <c r="B968" s="3" t="s">
        <v>3402</v>
      </c>
      <c r="C968" s="3" t="s">
        <v>586</v>
      </c>
      <c r="D968" s="3" t="s">
        <v>3403</v>
      </c>
      <c r="E968" s="3" t="s">
        <v>3404</v>
      </c>
      <c r="F968" s="3"/>
      <c r="G968" s="3" t="s">
        <v>3405</v>
      </c>
      <c r="H968" s="3" t="s">
        <v>3406</v>
      </c>
      <c r="I968" s="3" t="s">
        <v>200</v>
      </c>
      <c r="J968" s="3" t="s">
        <v>3407</v>
      </c>
      <c r="K968" s="12" t="s">
        <v>247</v>
      </c>
    </row>
    <row r="969" spans="1:11" ht="13.5" thickBot="1" x14ac:dyDescent="0.25">
      <c r="A969" s="9"/>
      <c r="B969" s="2" t="s">
        <v>3402</v>
      </c>
      <c r="C969" s="2" t="s">
        <v>586</v>
      </c>
      <c r="D969" s="2" t="s">
        <v>3403</v>
      </c>
      <c r="E969" s="2" t="s">
        <v>3404</v>
      </c>
      <c r="F969" s="2"/>
      <c r="G969" s="2" t="s">
        <v>3405</v>
      </c>
      <c r="H969" s="2" t="s">
        <v>3406</v>
      </c>
      <c r="I969" s="2" t="s">
        <v>200</v>
      </c>
      <c r="J969" s="2" t="s">
        <v>3407</v>
      </c>
      <c r="K969" s="10" t="s">
        <v>246</v>
      </c>
    </row>
    <row r="970" spans="1:11" ht="13.5" thickBot="1" x14ac:dyDescent="0.25">
      <c r="A970" s="11"/>
      <c r="B970" s="3" t="s">
        <v>3402</v>
      </c>
      <c r="C970" s="3" t="s">
        <v>586</v>
      </c>
      <c r="D970" s="3" t="s">
        <v>3408</v>
      </c>
      <c r="E970" s="3" t="s">
        <v>3409</v>
      </c>
      <c r="F970" s="3" t="s">
        <v>3410</v>
      </c>
      <c r="G970" s="3" t="s">
        <v>3405</v>
      </c>
      <c r="H970" s="3" t="s">
        <v>3406</v>
      </c>
      <c r="I970" s="3" t="s">
        <v>200</v>
      </c>
      <c r="J970" s="3" t="s">
        <v>3411</v>
      </c>
      <c r="K970" s="12" t="s">
        <v>247</v>
      </c>
    </row>
    <row r="971" spans="1:11" ht="13.5" thickBot="1" x14ac:dyDescent="0.25">
      <c r="A971" s="9"/>
      <c r="B971" s="2" t="s">
        <v>3402</v>
      </c>
      <c r="C971" s="2" t="s">
        <v>586</v>
      </c>
      <c r="D971" s="2" t="s">
        <v>3408</v>
      </c>
      <c r="E971" s="2" t="s">
        <v>3409</v>
      </c>
      <c r="F971" s="2" t="s">
        <v>3410</v>
      </c>
      <c r="G971" s="2" t="s">
        <v>3405</v>
      </c>
      <c r="H971" s="2" t="s">
        <v>3406</v>
      </c>
      <c r="I971" s="2" t="s">
        <v>200</v>
      </c>
      <c r="J971" s="2" t="s">
        <v>3411</v>
      </c>
      <c r="K971" s="10" t="s">
        <v>260</v>
      </c>
    </row>
    <row r="972" spans="1:11" ht="13.5" thickBot="1" x14ac:dyDescent="0.25">
      <c r="A972" s="11"/>
      <c r="B972" s="3" t="s">
        <v>3402</v>
      </c>
      <c r="C972" s="3" t="s">
        <v>586</v>
      </c>
      <c r="D972" s="3" t="s">
        <v>3408</v>
      </c>
      <c r="E972" s="3" t="s">
        <v>3409</v>
      </c>
      <c r="F972" s="3" t="s">
        <v>3410</v>
      </c>
      <c r="G972" s="3" t="s">
        <v>3405</v>
      </c>
      <c r="H972" s="3" t="s">
        <v>3406</v>
      </c>
      <c r="I972" s="3" t="s">
        <v>200</v>
      </c>
      <c r="J972" s="3" t="s">
        <v>3411</v>
      </c>
      <c r="K972" s="12" t="s">
        <v>246</v>
      </c>
    </row>
    <row r="973" spans="1:11" ht="13.5" thickBot="1" x14ac:dyDescent="0.25">
      <c r="A973" s="9"/>
      <c r="B973" s="2" t="s">
        <v>3412</v>
      </c>
      <c r="C973" s="2" t="s">
        <v>586</v>
      </c>
      <c r="D973" s="2" t="s">
        <v>3413</v>
      </c>
      <c r="E973" s="2" t="s">
        <v>3414</v>
      </c>
      <c r="F973" s="2" t="s">
        <v>3415</v>
      </c>
      <c r="G973" s="2" t="s">
        <v>3416</v>
      </c>
      <c r="H973" s="2" t="s">
        <v>3319</v>
      </c>
      <c r="I973" s="2" t="s">
        <v>200</v>
      </c>
      <c r="J973" s="2" t="s">
        <v>3417</v>
      </c>
      <c r="K973" s="10" t="s">
        <v>268</v>
      </c>
    </row>
    <row r="974" spans="1:11" ht="13.5" thickBot="1" x14ac:dyDescent="0.25">
      <c r="A974" s="11"/>
      <c r="B974" s="3" t="s">
        <v>3412</v>
      </c>
      <c r="C974" s="3" t="s">
        <v>586</v>
      </c>
      <c r="D974" s="3" t="s">
        <v>3413</v>
      </c>
      <c r="E974" s="3" t="s">
        <v>3414</v>
      </c>
      <c r="F974" s="3" t="s">
        <v>3415</v>
      </c>
      <c r="G974" s="3" t="s">
        <v>3416</v>
      </c>
      <c r="H974" s="3" t="s">
        <v>3319</v>
      </c>
      <c r="I974" s="3" t="s">
        <v>200</v>
      </c>
      <c r="J974" s="3" t="s">
        <v>3417</v>
      </c>
      <c r="K974" s="12" t="s">
        <v>246</v>
      </c>
    </row>
    <row r="975" spans="1:11" ht="13.5" thickBot="1" x14ac:dyDescent="0.25">
      <c r="A975" s="9"/>
      <c r="B975" s="2" t="s">
        <v>3412</v>
      </c>
      <c r="C975" s="2" t="s">
        <v>586</v>
      </c>
      <c r="D975" s="2" t="s">
        <v>3413</v>
      </c>
      <c r="E975" s="2" t="s">
        <v>3414</v>
      </c>
      <c r="F975" s="2" t="s">
        <v>3415</v>
      </c>
      <c r="G975" s="2" t="s">
        <v>3416</v>
      </c>
      <c r="H975" s="2" t="s">
        <v>3319</v>
      </c>
      <c r="I975" s="2" t="s">
        <v>200</v>
      </c>
      <c r="J975" s="2" t="s">
        <v>3417</v>
      </c>
      <c r="K975" s="10" t="s">
        <v>203</v>
      </c>
    </row>
    <row r="976" spans="1:11" ht="13.5" thickBot="1" x14ac:dyDescent="0.25">
      <c r="A976" s="11"/>
      <c r="B976" s="3" t="s">
        <v>3418</v>
      </c>
      <c r="C976" s="3" t="s">
        <v>586</v>
      </c>
      <c r="D976" s="3" t="s">
        <v>3419</v>
      </c>
      <c r="E976" s="3" t="s">
        <v>3420</v>
      </c>
      <c r="F976" s="3" t="s">
        <v>3419</v>
      </c>
      <c r="G976" s="3" t="s">
        <v>288</v>
      </c>
      <c r="H976" s="3" t="s">
        <v>288</v>
      </c>
      <c r="I976" s="3" t="s">
        <v>200</v>
      </c>
      <c r="J976" s="3" t="s">
        <v>289</v>
      </c>
      <c r="K976" s="12" t="s">
        <v>276</v>
      </c>
    </row>
    <row r="977" spans="1:11" ht="13.5" thickBot="1" x14ac:dyDescent="0.25">
      <c r="A977" s="9"/>
      <c r="B977" s="2" t="s">
        <v>3421</v>
      </c>
      <c r="C977" s="2" t="s">
        <v>586</v>
      </c>
      <c r="D977" s="2" t="s">
        <v>3422</v>
      </c>
      <c r="E977" s="2" t="s">
        <v>3423</v>
      </c>
      <c r="F977" s="2" t="s">
        <v>3424</v>
      </c>
      <c r="G977" s="2" t="s">
        <v>3425</v>
      </c>
      <c r="H977" s="2" t="s">
        <v>244</v>
      </c>
      <c r="I977" s="2" t="s">
        <v>200</v>
      </c>
      <c r="J977" s="2" t="s">
        <v>3426</v>
      </c>
      <c r="K977" s="10"/>
    </row>
    <row r="978" spans="1:11" ht="13.5" thickBot="1" x14ac:dyDescent="0.25">
      <c r="A978" s="11"/>
      <c r="B978" s="3" t="s">
        <v>3427</v>
      </c>
      <c r="C978" s="3" t="s">
        <v>586</v>
      </c>
      <c r="D978" s="3" t="s">
        <v>3428</v>
      </c>
      <c r="E978" s="3" t="s">
        <v>3429</v>
      </c>
      <c r="F978" s="3" t="s">
        <v>3430</v>
      </c>
      <c r="G978" s="3" t="s">
        <v>3431</v>
      </c>
      <c r="H978" s="3" t="s">
        <v>464</v>
      </c>
      <c r="I978" s="3" t="s">
        <v>93</v>
      </c>
      <c r="J978" s="3" t="s">
        <v>3432</v>
      </c>
      <c r="K978" s="12" t="s">
        <v>67</v>
      </c>
    </row>
    <row r="979" spans="1:11" ht="13.5" thickBot="1" x14ac:dyDescent="0.25">
      <c r="A979" s="9"/>
      <c r="B979" s="2" t="s">
        <v>3427</v>
      </c>
      <c r="C979" s="2" t="s">
        <v>586</v>
      </c>
      <c r="D979" s="2" t="s">
        <v>3428</v>
      </c>
      <c r="E979" s="2" t="s">
        <v>3429</v>
      </c>
      <c r="F979" s="2" t="s">
        <v>3430</v>
      </c>
      <c r="G979" s="2" t="s">
        <v>3431</v>
      </c>
      <c r="H979" s="2" t="s">
        <v>464</v>
      </c>
      <c r="I979" s="2" t="s">
        <v>93</v>
      </c>
      <c r="J979" s="2" t="s">
        <v>3432</v>
      </c>
      <c r="K979" s="10" t="s">
        <v>42</v>
      </c>
    </row>
    <row r="980" spans="1:11" ht="13.5" thickBot="1" x14ac:dyDescent="0.25">
      <c r="A980" s="11"/>
      <c r="B980" s="3" t="s">
        <v>3433</v>
      </c>
      <c r="C980" s="3" t="s">
        <v>586</v>
      </c>
      <c r="D980" s="3" t="s">
        <v>3434</v>
      </c>
      <c r="E980" s="3" t="s">
        <v>3435</v>
      </c>
      <c r="F980" s="3" t="s">
        <v>3436</v>
      </c>
      <c r="G980" s="3" t="s">
        <v>3437</v>
      </c>
      <c r="H980" s="3" t="s">
        <v>3438</v>
      </c>
      <c r="I980" s="3" t="s">
        <v>17</v>
      </c>
      <c r="J980" s="3" t="s">
        <v>3439</v>
      </c>
      <c r="K980" s="12" t="s">
        <v>67</v>
      </c>
    </row>
    <row r="981" spans="1:11" ht="13.5" thickBot="1" x14ac:dyDescent="0.25">
      <c r="A981" s="9"/>
      <c r="B981" s="2" t="s">
        <v>3440</v>
      </c>
      <c r="C981" s="2" t="s">
        <v>586</v>
      </c>
      <c r="D981" s="2" t="s">
        <v>3440</v>
      </c>
      <c r="E981" s="2" t="s">
        <v>3435</v>
      </c>
      <c r="F981" s="2" t="s">
        <v>3441</v>
      </c>
      <c r="G981" s="2" t="s">
        <v>3437</v>
      </c>
      <c r="H981" s="2" t="s">
        <v>3438</v>
      </c>
      <c r="I981" s="2" t="s">
        <v>17</v>
      </c>
      <c r="J981" s="2" t="s">
        <v>3442</v>
      </c>
      <c r="K981" s="10"/>
    </row>
    <row r="982" spans="1:11" ht="13.5" thickBot="1" x14ac:dyDescent="0.25">
      <c r="A982" s="11"/>
      <c r="B982" s="3" t="s">
        <v>3443</v>
      </c>
      <c r="C982" s="3" t="s">
        <v>586</v>
      </c>
      <c r="D982" s="3" t="s">
        <v>3444</v>
      </c>
      <c r="E982" s="3" t="s">
        <v>3445</v>
      </c>
      <c r="F982" s="3" t="s">
        <v>3446</v>
      </c>
      <c r="G982" s="3" t="s">
        <v>3447</v>
      </c>
      <c r="H982" s="3" t="s">
        <v>2320</v>
      </c>
      <c r="I982" s="3" t="s">
        <v>17</v>
      </c>
      <c r="J982" s="3" t="s">
        <v>3448</v>
      </c>
      <c r="K982" s="12"/>
    </row>
    <row r="983" spans="1:11" ht="13.5" thickBot="1" x14ac:dyDescent="0.25">
      <c r="A983" s="9"/>
      <c r="B983" s="2" t="s">
        <v>3449</v>
      </c>
      <c r="C983" s="2" t="s">
        <v>586</v>
      </c>
      <c r="D983" s="2" t="s">
        <v>3450</v>
      </c>
      <c r="E983" s="2" t="s">
        <v>3451</v>
      </c>
      <c r="F983" s="2" t="s">
        <v>3452</v>
      </c>
      <c r="G983" s="2" t="s">
        <v>3453</v>
      </c>
      <c r="H983" s="2" t="s">
        <v>100</v>
      </c>
      <c r="I983" s="2" t="s">
        <v>17</v>
      </c>
      <c r="J983" s="2" t="s">
        <v>3454</v>
      </c>
      <c r="K983" s="10"/>
    </row>
    <row r="984" spans="1:11" ht="13.5" thickBot="1" x14ac:dyDescent="0.25">
      <c r="A984" s="11"/>
      <c r="B984" s="3" t="s">
        <v>3455</v>
      </c>
      <c r="C984" s="3" t="s">
        <v>586</v>
      </c>
      <c r="D984" s="3" t="s">
        <v>3456</v>
      </c>
      <c r="E984" s="3" t="s">
        <v>3457</v>
      </c>
      <c r="F984" s="3" t="s">
        <v>3458</v>
      </c>
      <c r="G984" s="3" t="s">
        <v>3453</v>
      </c>
      <c r="H984" s="3" t="s">
        <v>100</v>
      </c>
      <c r="I984" s="3" t="s">
        <v>17</v>
      </c>
      <c r="J984" s="3" t="s">
        <v>3459</v>
      </c>
      <c r="K984" s="12"/>
    </row>
    <row r="985" spans="1:11" ht="13.5" thickBot="1" x14ac:dyDescent="0.25">
      <c r="A985" s="9"/>
      <c r="B985" s="2" t="s">
        <v>3460</v>
      </c>
      <c r="C985" s="2" t="s">
        <v>586</v>
      </c>
      <c r="D985" s="2" t="s">
        <v>3461</v>
      </c>
      <c r="E985" s="2" t="s">
        <v>3462</v>
      </c>
      <c r="F985" s="2" t="s">
        <v>3463</v>
      </c>
      <c r="G985" s="2" t="s">
        <v>3464</v>
      </c>
      <c r="H985" s="2" t="s">
        <v>976</v>
      </c>
      <c r="I985" s="2" t="s">
        <v>17</v>
      </c>
      <c r="J985" s="2" t="s">
        <v>3465</v>
      </c>
      <c r="K985" s="10"/>
    </row>
    <row r="986" spans="1:11" ht="13.5" thickBot="1" x14ac:dyDescent="0.25">
      <c r="A986" s="11"/>
      <c r="B986" s="3" t="s">
        <v>3460</v>
      </c>
      <c r="C986" s="3" t="s">
        <v>586</v>
      </c>
      <c r="D986" s="3" t="s">
        <v>3461</v>
      </c>
      <c r="E986" s="3" t="s">
        <v>3462</v>
      </c>
      <c r="F986" s="3" t="s">
        <v>3463</v>
      </c>
      <c r="G986" s="3" t="s">
        <v>3464</v>
      </c>
      <c r="H986" s="3" t="s">
        <v>976</v>
      </c>
      <c r="I986" s="3" t="s">
        <v>17</v>
      </c>
      <c r="J986" s="3" t="s">
        <v>3465</v>
      </c>
      <c r="K986" s="12"/>
    </row>
    <row r="987" spans="1:11" ht="13.5" thickBot="1" x14ac:dyDescent="0.25">
      <c r="A987" s="9"/>
      <c r="B987" s="2" t="s">
        <v>3466</v>
      </c>
      <c r="C987" s="2" t="s">
        <v>586</v>
      </c>
      <c r="D987" s="2" t="s">
        <v>2298</v>
      </c>
      <c r="E987" s="2" t="s">
        <v>3467</v>
      </c>
      <c r="F987" s="2" t="s">
        <v>3468</v>
      </c>
      <c r="G987" s="2" t="s">
        <v>3469</v>
      </c>
      <c r="H987" s="2" t="s">
        <v>976</v>
      </c>
      <c r="I987" s="2" t="s">
        <v>17</v>
      </c>
      <c r="J987" s="2" t="s">
        <v>3470</v>
      </c>
      <c r="K987" s="10" t="s">
        <v>67</v>
      </c>
    </row>
    <row r="988" spans="1:11" ht="13.5" thickBot="1" x14ac:dyDescent="0.25">
      <c r="A988" s="11"/>
      <c r="B988" s="3" t="s">
        <v>3471</v>
      </c>
      <c r="C988" s="3" t="s">
        <v>586</v>
      </c>
      <c r="D988" s="3" t="s">
        <v>3472</v>
      </c>
      <c r="E988" s="3" t="s">
        <v>3473</v>
      </c>
      <c r="F988" s="3" t="s">
        <v>3474</v>
      </c>
      <c r="G988" s="3" t="s">
        <v>975</v>
      </c>
      <c r="H988" s="3" t="s">
        <v>976</v>
      </c>
      <c r="I988" s="3" t="s">
        <v>17</v>
      </c>
      <c r="J988" s="3" t="s">
        <v>1127</v>
      </c>
      <c r="K988" s="12"/>
    </row>
    <row r="989" spans="1:11" ht="13.5" thickBot="1" x14ac:dyDescent="0.25">
      <c r="A989" s="9"/>
      <c r="B989" s="2" t="s">
        <v>3475</v>
      </c>
      <c r="C989" s="2" t="s">
        <v>586</v>
      </c>
      <c r="D989" s="2" t="s">
        <v>3475</v>
      </c>
      <c r="E989" s="2" t="s">
        <v>3475</v>
      </c>
      <c r="F989" s="2" t="s">
        <v>67</v>
      </c>
      <c r="G989" s="2" t="s">
        <v>67</v>
      </c>
      <c r="H989" s="2" t="s">
        <v>976</v>
      </c>
      <c r="I989" s="2" t="s">
        <v>17</v>
      </c>
      <c r="J989" s="2" t="s">
        <v>67</v>
      </c>
      <c r="K989" s="10" t="s">
        <v>67</v>
      </c>
    </row>
    <row r="990" spans="1:11" ht="13.5" thickBot="1" x14ac:dyDescent="0.25">
      <c r="A990" s="11"/>
      <c r="B990" s="3" t="s">
        <v>3476</v>
      </c>
      <c r="C990" s="3" t="s">
        <v>586</v>
      </c>
      <c r="D990" s="3" t="s">
        <v>3477</v>
      </c>
      <c r="E990" s="3" t="s">
        <v>3475</v>
      </c>
      <c r="F990" s="3" t="s">
        <v>3478</v>
      </c>
      <c r="G990" s="3" t="s">
        <v>3479</v>
      </c>
      <c r="H990" s="3" t="s">
        <v>3480</v>
      </c>
      <c r="I990" s="3" t="s">
        <v>17</v>
      </c>
      <c r="J990" s="3" t="s">
        <v>3481</v>
      </c>
      <c r="K990" s="12" t="s">
        <v>67</v>
      </c>
    </row>
    <row r="991" spans="1:11" ht="13.5" thickBot="1" x14ac:dyDescent="0.25">
      <c r="A991" s="9"/>
      <c r="B991" s="2" t="s">
        <v>3482</v>
      </c>
      <c r="C991" s="2" t="s">
        <v>586</v>
      </c>
      <c r="D991" s="2" t="s">
        <v>3483</v>
      </c>
      <c r="E991" s="2" t="s">
        <v>3484</v>
      </c>
      <c r="F991" s="2" t="s">
        <v>3485</v>
      </c>
      <c r="G991" s="2" t="s">
        <v>1084</v>
      </c>
      <c r="H991" s="2" t="s">
        <v>1085</v>
      </c>
      <c r="I991" s="2" t="s">
        <v>17</v>
      </c>
      <c r="J991" s="2" t="s">
        <v>1086</v>
      </c>
      <c r="K991" s="10"/>
    </row>
    <row r="992" spans="1:11" ht="13.5" thickBot="1" x14ac:dyDescent="0.25">
      <c r="A992" s="11"/>
      <c r="B992" s="3" t="s">
        <v>3486</v>
      </c>
      <c r="C992" s="3" t="s">
        <v>586</v>
      </c>
      <c r="D992" s="3" t="s">
        <v>3486</v>
      </c>
      <c r="E992" s="3" t="s">
        <v>3487</v>
      </c>
      <c r="F992" s="3" t="s">
        <v>3488</v>
      </c>
      <c r="G992" s="3" t="s">
        <v>3489</v>
      </c>
      <c r="H992" s="3" t="s">
        <v>1876</v>
      </c>
      <c r="I992" s="3" t="s">
        <v>17</v>
      </c>
      <c r="J992" s="3" t="s">
        <v>3490</v>
      </c>
      <c r="K992" s="12"/>
    </row>
    <row r="993" spans="1:11" ht="13.5" thickBot="1" x14ac:dyDescent="0.25">
      <c r="A993" s="9"/>
      <c r="B993" s="2" t="s">
        <v>3491</v>
      </c>
      <c r="C993" s="2" t="s">
        <v>586</v>
      </c>
      <c r="D993" s="2" t="s">
        <v>3492</v>
      </c>
      <c r="E993" s="2" t="s">
        <v>3493</v>
      </c>
      <c r="F993" s="2" t="s">
        <v>3494</v>
      </c>
      <c r="G993" s="2" t="s">
        <v>3495</v>
      </c>
      <c r="H993" s="2" t="s">
        <v>223</v>
      </c>
      <c r="I993" s="2" t="s">
        <v>200</v>
      </c>
      <c r="J993" s="2" t="s">
        <v>3496</v>
      </c>
      <c r="K993" s="10" t="s">
        <v>203</v>
      </c>
    </row>
    <row r="994" spans="1:11" ht="13.5" thickBot="1" x14ac:dyDescent="0.25">
      <c r="A994" s="11"/>
      <c r="B994" s="3" t="s">
        <v>3491</v>
      </c>
      <c r="C994" s="3" t="s">
        <v>586</v>
      </c>
      <c r="D994" s="3" t="s">
        <v>3492</v>
      </c>
      <c r="E994" s="3" t="s">
        <v>3493</v>
      </c>
      <c r="F994" s="3" t="s">
        <v>3494</v>
      </c>
      <c r="G994" s="3" t="s">
        <v>3495</v>
      </c>
      <c r="H994" s="3" t="s">
        <v>223</v>
      </c>
      <c r="I994" s="3" t="s">
        <v>200</v>
      </c>
      <c r="J994" s="3" t="s">
        <v>3496</v>
      </c>
      <c r="K994" s="12" t="s">
        <v>42</v>
      </c>
    </row>
    <row r="995" spans="1:11" ht="13.5" thickBot="1" x14ac:dyDescent="0.25">
      <c r="A995" s="9"/>
      <c r="B995" s="2" t="s">
        <v>3497</v>
      </c>
      <c r="C995" s="2" t="s">
        <v>586</v>
      </c>
      <c r="D995" s="2" t="s">
        <v>3498</v>
      </c>
      <c r="E995" s="2" t="s">
        <v>3499</v>
      </c>
      <c r="F995" s="2" t="s">
        <v>3500</v>
      </c>
      <c r="G995" s="2" t="s">
        <v>3501</v>
      </c>
      <c r="H995" s="2" t="s">
        <v>3326</v>
      </c>
      <c r="I995" s="2" t="s">
        <v>200</v>
      </c>
      <c r="J995" s="2" t="s">
        <v>3502</v>
      </c>
      <c r="K995" s="10" t="s">
        <v>246</v>
      </c>
    </row>
    <row r="996" spans="1:11" ht="13.5" thickBot="1" x14ac:dyDescent="0.25">
      <c r="A996" s="11"/>
      <c r="B996" s="3" t="s">
        <v>3497</v>
      </c>
      <c r="C996" s="3" t="s">
        <v>586</v>
      </c>
      <c r="D996" s="3" t="s">
        <v>3498</v>
      </c>
      <c r="E996" s="3" t="s">
        <v>3499</v>
      </c>
      <c r="F996" s="3" t="s">
        <v>3500</v>
      </c>
      <c r="G996" s="3" t="s">
        <v>3501</v>
      </c>
      <c r="H996" s="3" t="s">
        <v>3326</v>
      </c>
      <c r="I996" s="3" t="s">
        <v>200</v>
      </c>
      <c r="J996" s="3" t="s">
        <v>3502</v>
      </c>
      <c r="K996" s="12" t="s">
        <v>260</v>
      </c>
    </row>
    <row r="997" spans="1:11" ht="13.5" thickBot="1" x14ac:dyDescent="0.25">
      <c r="A997" s="9"/>
      <c r="B997" s="2" t="s">
        <v>3503</v>
      </c>
      <c r="C997" s="2" t="s">
        <v>586</v>
      </c>
      <c r="D997" s="2" t="s">
        <v>3504</v>
      </c>
      <c r="E997" s="2" t="s">
        <v>3505</v>
      </c>
      <c r="F997" s="2" t="s">
        <v>3506</v>
      </c>
      <c r="G997" s="2" t="s">
        <v>67</v>
      </c>
      <c r="H997" s="2" t="s">
        <v>3507</v>
      </c>
      <c r="I997" s="2" t="s">
        <v>93</v>
      </c>
      <c r="J997" s="2" t="s">
        <v>3508</v>
      </c>
      <c r="K997" s="10" t="s">
        <v>67</v>
      </c>
    </row>
    <row r="998" spans="1:11" ht="13.5" thickBot="1" x14ac:dyDescent="0.25">
      <c r="A998" s="11"/>
      <c r="B998" s="3" t="s">
        <v>3509</v>
      </c>
      <c r="C998" s="3" t="s">
        <v>586</v>
      </c>
      <c r="D998" s="3" t="s">
        <v>3504</v>
      </c>
      <c r="E998" s="3" t="s">
        <v>3505</v>
      </c>
      <c r="F998" s="3" t="s">
        <v>3510</v>
      </c>
      <c r="G998" s="3" t="s">
        <v>3511</v>
      </c>
      <c r="H998" s="3" t="s">
        <v>3507</v>
      </c>
      <c r="I998" s="3" t="s">
        <v>93</v>
      </c>
      <c r="J998" s="3" t="s">
        <v>3508</v>
      </c>
      <c r="K998" s="12"/>
    </row>
    <row r="999" spans="1:11" ht="13.5" thickBot="1" x14ac:dyDescent="0.25">
      <c r="A999" s="9"/>
      <c r="B999" s="2" t="s">
        <v>3512</v>
      </c>
      <c r="C999" s="2" t="s">
        <v>586</v>
      </c>
      <c r="D999" s="2" t="s">
        <v>3513</v>
      </c>
      <c r="E999" s="2" t="s">
        <v>3514</v>
      </c>
      <c r="F999" s="2" t="s">
        <v>67</v>
      </c>
      <c r="G999" s="2" t="s">
        <v>3515</v>
      </c>
      <c r="H999" s="2" t="s">
        <v>48</v>
      </c>
      <c r="I999" s="2" t="s">
        <v>49</v>
      </c>
      <c r="J999" s="2" t="s">
        <v>3516</v>
      </c>
      <c r="K999" s="10" t="s">
        <v>67</v>
      </c>
    </row>
    <row r="1000" spans="1:11" ht="13.5" thickBot="1" x14ac:dyDescent="0.25">
      <c r="A1000" s="11"/>
      <c r="B1000" s="3" t="s">
        <v>3517</v>
      </c>
      <c r="C1000" s="3" t="s">
        <v>586</v>
      </c>
      <c r="D1000" s="3" t="s">
        <v>3518</v>
      </c>
      <c r="E1000" s="3" t="s">
        <v>3519</v>
      </c>
      <c r="F1000" s="3" t="s">
        <v>3520</v>
      </c>
      <c r="G1000" s="3" t="s">
        <v>3521</v>
      </c>
      <c r="H1000" s="3" t="s">
        <v>3173</v>
      </c>
      <c r="I1000" s="3" t="s">
        <v>58</v>
      </c>
      <c r="J1000" s="3" t="s">
        <v>3522</v>
      </c>
      <c r="K1000" s="12"/>
    </row>
    <row r="1001" spans="1:11" ht="13.5" thickBot="1" x14ac:dyDescent="0.25">
      <c r="A1001" s="9"/>
      <c r="B1001" s="2" t="s">
        <v>3523</v>
      </c>
      <c r="C1001" s="2" t="s">
        <v>586</v>
      </c>
      <c r="D1001" s="2" t="s">
        <v>3524</v>
      </c>
      <c r="E1001" s="2" t="s">
        <v>3525</v>
      </c>
      <c r="F1001" s="2" t="s">
        <v>3526</v>
      </c>
      <c r="G1001" s="2" t="s">
        <v>3527</v>
      </c>
      <c r="H1001" s="2" t="s">
        <v>3173</v>
      </c>
      <c r="I1001" s="2" t="s">
        <v>58</v>
      </c>
      <c r="J1001" s="2" t="s">
        <v>3528</v>
      </c>
      <c r="K1001" s="10" t="s">
        <v>42</v>
      </c>
    </row>
    <row r="1002" spans="1:11" ht="13.5" thickBot="1" x14ac:dyDescent="0.25">
      <c r="A1002" s="11"/>
      <c r="B1002" s="3" t="s">
        <v>3523</v>
      </c>
      <c r="C1002" s="3" t="s">
        <v>586</v>
      </c>
      <c r="D1002" s="3" t="s">
        <v>3524</v>
      </c>
      <c r="E1002" s="3" t="s">
        <v>3525</v>
      </c>
      <c r="F1002" s="3" t="s">
        <v>3526</v>
      </c>
      <c r="G1002" s="3" t="s">
        <v>3527</v>
      </c>
      <c r="H1002" s="3" t="s">
        <v>3173</v>
      </c>
      <c r="I1002" s="3" t="s">
        <v>58</v>
      </c>
      <c r="J1002" s="3" t="s">
        <v>3528</v>
      </c>
      <c r="K1002" s="12" t="s">
        <v>202</v>
      </c>
    </row>
    <row r="1003" spans="1:11" ht="13.5" thickBot="1" x14ac:dyDescent="0.25">
      <c r="A1003" s="9"/>
      <c r="B1003" s="2" t="s">
        <v>3529</v>
      </c>
      <c r="C1003" s="2" t="s">
        <v>586</v>
      </c>
      <c r="D1003" s="2" t="s">
        <v>3530</v>
      </c>
      <c r="E1003" s="2" t="s">
        <v>3531</v>
      </c>
      <c r="F1003" s="2" t="s">
        <v>3532</v>
      </c>
      <c r="G1003" s="2" t="s">
        <v>3533</v>
      </c>
      <c r="H1003" s="2" t="s">
        <v>3534</v>
      </c>
      <c r="I1003" s="2" t="s">
        <v>49</v>
      </c>
      <c r="J1003" s="2" t="s">
        <v>3535</v>
      </c>
      <c r="K1003" s="10"/>
    </row>
    <row r="1004" spans="1:11" ht="13.5" thickBot="1" x14ac:dyDescent="0.25">
      <c r="A1004" s="11"/>
      <c r="B1004" s="3" t="s">
        <v>3536</v>
      </c>
      <c r="C1004" s="3" t="s">
        <v>586</v>
      </c>
      <c r="D1004" s="3" t="s">
        <v>3537</v>
      </c>
      <c r="E1004" s="3" t="s">
        <v>3538</v>
      </c>
      <c r="F1004" s="3" t="s">
        <v>3539</v>
      </c>
      <c r="G1004" s="3" t="s">
        <v>3540</v>
      </c>
      <c r="H1004" s="3" t="s">
        <v>3541</v>
      </c>
      <c r="I1004" s="3" t="s">
        <v>58</v>
      </c>
      <c r="J1004" s="3" t="s">
        <v>3542</v>
      </c>
      <c r="K1004" s="12" t="s">
        <v>42</v>
      </c>
    </row>
    <row r="1005" spans="1:11" ht="13.5" thickBot="1" x14ac:dyDescent="0.25">
      <c r="A1005" s="9"/>
      <c r="B1005" s="2" t="s">
        <v>3536</v>
      </c>
      <c r="C1005" s="2" t="s">
        <v>586</v>
      </c>
      <c r="D1005" s="2" t="s">
        <v>3537</v>
      </c>
      <c r="E1005" s="2" t="s">
        <v>3538</v>
      </c>
      <c r="F1005" s="2" t="s">
        <v>3539</v>
      </c>
      <c r="G1005" s="2" t="s">
        <v>3540</v>
      </c>
      <c r="H1005" s="2" t="s">
        <v>3541</v>
      </c>
      <c r="I1005" s="2" t="s">
        <v>58</v>
      </c>
      <c r="J1005" s="2" t="s">
        <v>3542</v>
      </c>
      <c r="K1005" s="10" t="s">
        <v>202</v>
      </c>
    </row>
    <row r="1006" spans="1:11" ht="13.5" thickBot="1" x14ac:dyDescent="0.25">
      <c r="A1006" s="11"/>
      <c r="B1006" s="3" t="s">
        <v>3543</v>
      </c>
      <c r="C1006" s="3" t="s">
        <v>586</v>
      </c>
      <c r="D1006" s="3" t="s">
        <v>3544</v>
      </c>
      <c r="E1006" s="3" t="s">
        <v>3545</v>
      </c>
      <c r="F1006" s="3" t="s">
        <v>3546</v>
      </c>
      <c r="G1006" s="3" t="s">
        <v>3547</v>
      </c>
      <c r="H1006" s="3" t="s">
        <v>3548</v>
      </c>
      <c r="I1006" s="3" t="s">
        <v>200</v>
      </c>
      <c r="J1006" s="3" t="s">
        <v>3549</v>
      </c>
      <c r="K1006" s="12"/>
    </row>
    <row r="1007" spans="1:11" ht="13.5" thickBot="1" x14ac:dyDescent="0.25">
      <c r="A1007" s="9"/>
      <c r="B1007" s="2" t="s">
        <v>3550</v>
      </c>
      <c r="C1007" s="2" t="s">
        <v>586</v>
      </c>
      <c r="D1007" s="2" t="s">
        <v>3551</v>
      </c>
      <c r="E1007" s="2" t="s">
        <v>3552</v>
      </c>
      <c r="F1007" s="2" t="s">
        <v>3553</v>
      </c>
      <c r="G1007" s="2" t="s">
        <v>3554</v>
      </c>
      <c r="H1007" s="2" t="s">
        <v>3555</v>
      </c>
      <c r="I1007" s="2" t="s">
        <v>200</v>
      </c>
      <c r="J1007" s="2" t="s">
        <v>3556</v>
      </c>
      <c r="K1007" s="10" t="s">
        <v>203</v>
      </c>
    </row>
    <row r="1008" spans="1:11" ht="13.5" thickBot="1" x14ac:dyDescent="0.25">
      <c r="A1008" s="11"/>
      <c r="B1008" s="3" t="s">
        <v>3557</v>
      </c>
      <c r="C1008" s="3" t="s">
        <v>586</v>
      </c>
      <c r="D1008" s="3" t="s">
        <v>3558</v>
      </c>
      <c r="E1008" s="3" t="s">
        <v>3559</v>
      </c>
      <c r="F1008" s="3" t="s">
        <v>3560</v>
      </c>
      <c r="G1008" s="3" t="s">
        <v>3561</v>
      </c>
      <c r="H1008" s="3"/>
      <c r="I1008" s="3"/>
      <c r="J1008" s="3" t="s">
        <v>3562</v>
      </c>
      <c r="K1008" s="12"/>
    </row>
    <row r="1009" spans="1:11" ht="13.5" thickBot="1" x14ac:dyDescent="0.25">
      <c r="A1009" s="9"/>
      <c r="B1009" s="2" t="s">
        <v>3563</v>
      </c>
      <c r="C1009" s="2" t="s">
        <v>586</v>
      </c>
      <c r="D1009" s="2" t="s">
        <v>3564</v>
      </c>
      <c r="E1009" s="2" t="s">
        <v>3565</v>
      </c>
      <c r="F1009" s="2" t="s">
        <v>3566</v>
      </c>
      <c r="G1009" s="2" t="s">
        <v>3567</v>
      </c>
      <c r="H1009" s="2" t="s">
        <v>505</v>
      </c>
      <c r="I1009" s="2" t="s">
        <v>58</v>
      </c>
      <c r="J1009" s="2" t="s">
        <v>3568</v>
      </c>
      <c r="K1009" s="10"/>
    </row>
    <row r="1010" spans="1:11" ht="13.5" thickBot="1" x14ac:dyDescent="0.25">
      <c r="A1010" s="11"/>
      <c r="B1010" s="3" t="s">
        <v>3569</v>
      </c>
      <c r="C1010" s="3" t="s">
        <v>586</v>
      </c>
      <c r="D1010" s="3" t="s">
        <v>3570</v>
      </c>
      <c r="E1010" s="3" t="s">
        <v>3571</v>
      </c>
      <c r="F1010" s="3" t="s">
        <v>67</v>
      </c>
      <c r="G1010" s="3" t="s">
        <v>67</v>
      </c>
      <c r="H1010" s="3" t="s">
        <v>568</v>
      </c>
      <c r="I1010" s="3" t="s">
        <v>17</v>
      </c>
      <c r="J1010" s="3" t="s">
        <v>3572</v>
      </c>
      <c r="K1010" s="12"/>
    </row>
    <row r="1011" spans="1:11" ht="13.5" thickBot="1" x14ac:dyDescent="0.25">
      <c r="A1011" s="9"/>
      <c r="B1011" s="2" t="s">
        <v>3573</v>
      </c>
      <c r="C1011" s="2" t="s">
        <v>586</v>
      </c>
      <c r="D1011" s="2" t="s">
        <v>3574</v>
      </c>
      <c r="E1011" s="2" t="s">
        <v>3575</v>
      </c>
      <c r="F1011" s="2" t="s">
        <v>3576</v>
      </c>
      <c r="G1011" s="2" t="s">
        <v>1110</v>
      </c>
      <c r="H1011" s="2" t="s">
        <v>1090</v>
      </c>
      <c r="I1011" s="2" t="s">
        <v>17</v>
      </c>
      <c r="J1011" s="2" t="s">
        <v>1111</v>
      </c>
      <c r="K1011" s="10"/>
    </row>
    <row r="1012" spans="1:11" ht="13.5" thickBot="1" x14ac:dyDescent="0.25">
      <c r="A1012" s="11"/>
      <c r="B1012" s="3" t="s">
        <v>3577</v>
      </c>
      <c r="C1012" s="3" t="s">
        <v>586</v>
      </c>
      <c r="D1012" s="3" t="s">
        <v>1285</v>
      </c>
      <c r="E1012" s="3" t="s">
        <v>3578</v>
      </c>
      <c r="F1012" s="3" t="s">
        <v>1287</v>
      </c>
      <c r="G1012" s="3" t="s">
        <v>1288</v>
      </c>
      <c r="H1012" s="3" t="s">
        <v>976</v>
      </c>
      <c r="I1012" s="3" t="s">
        <v>17</v>
      </c>
      <c r="J1012" s="3" t="s">
        <v>1289</v>
      </c>
      <c r="K1012" s="12"/>
    </row>
    <row r="1013" spans="1:11" ht="13.5" thickBot="1" x14ac:dyDescent="0.25">
      <c r="A1013" s="9"/>
      <c r="B1013" s="2" t="s">
        <v>3579</v>
      </c>
      <c r="C1013" s="2" t="s">
        <v>586</v>
      </c>
      <c r="D1013" s="2" t="s">
        <v>67</v>
      </c>
      <c r="E1013" s="2" t="s">
        <v>3580</v>
      </c>
      <c r="F1013" s="2" t="s">
        <v>3581</v>
      </c>
      <c r="G1013" s="2" t="s">
        <v>975</v>
      </c>
      <c r="H1013" s="2" t="s">
        <v>976</v>
      </c>
      <c r="I1013" s="2" t="s">
        <v>17</v>
      </c>
      <c r="J1013" s="2" t="s">
        <v>1127</v>
      </c>
      <c r="K1013" s="10"/>
    </row>
    <row r="1014" spans="1:11" ht="13.5" thickBot="1" x14ac:dyDescent="0.25">
      <c r="A1014" s="11"/>
      <c r="B1014" s="3" t="s">
        <v>3582</v>
      </c>
      <c r="C1014" s="3" t="s">
        <v>586</v>
      </c>
      <c r="D1014" s="3" t="s">
        <v>3582</v>
      </c>
      <c r="E1014" s="3" t="s">
        <v>3583</v>
      </c>
      <c r="F1014" s="3" t="s">
        <v>67</v>
      </c>
      <c r="G1014" s="3" t="s">
        <v>67</v>
      </c>
      <c r="H1014" s="3" t="s">
        <v>3584</v>
      </c>
      <c r="I1014" s="3" t="s">
        <v>17</v>
      </c>
      <c r="J1014" s="3" t="s">
        <v>67</v>
      </c>
      <c r="K1014" s="12"/>
    </row>
    <row r="1015" spans="1:11" ht="13.5" thickBot="1" x14ac:dyDescent="0.25">
      <c r="A1015" s="9"/>
      <c r="B1015" s="2" t="s">
        <v>3585</v>
      </c>
      <c r="C1015" s="2" t="s">
        <v>586</v>
      </c>
      <c r="D1015" s="2" t="s">
        <v>3586</v>
      </c>
      <c r="E1015" s="2" t="s">
        <v>3587</v>
      </c>
      <c r="F1015" s="2" t="s">
        <v>3588</v>
      </c>
      <c r="G1015" s="2" t="s">
        <v>3589</v>
      </c>
      <c r="H1015" s="2" t="s">
        <v>533</v>
      </c>
      <c r="I1015" s="2" t="s">
        <v>171</v>
      </c>
      <c r="J1015" s="2" t="s">
        <v>3590</v>
      </c>
      <c r="K1015" s="10"/>
    </row>
    <row r="1016" spans="1:11" ht="13.5" thickBot="1" x14ac:dyDescent="0.25">
      <c r="A1016" s="11"/>
      <c r="B1016" s="3" t="s">
        <v>3591</v>
      </c>
      <c r="C1016" s="3" t="s">
        <v>586</v>
      </c>
      <c r="D1016" s="3" t="s">
        <v>3592</v>
      </c>
      <c r="E1016" s="3" t="s">
        <v>3592</v>
      </c>
      <c r="F1016" s="3" t="s">
        <v>3593</v>
      </c>
      <c r="G1016" s="3" t="s">
        <v>3594</v>
      </c>
      <c r="H1016" s="3" t="s">
        <v>3595</v>
      </c>
      <c r="I1016" s="3" t="s">
        <v>348</v>
      </c>
      <c r="J1016" s="3" t="s">
        <v>3596</v>
      </c>
      <c r="K1016" s="12"/>
    </row>
    <row r="1017" spans="1:11" ht="13.5" thickBot="1" x14ac:dyDescent="0.25">
      <c r="A1017" s="9"/>
      <c r="B1017" s="2" t="s">
        <v>3597</v>
      </c>
      <c r="C1017" s="2" t="s">
        <v>586</v>
      </c>
      <c r="D1017" s="2" t="s">
        <v>3598</v>
      </c>
      <c r="E1017" s="2" t="s">
        <v>3598</v>
      </c>
      <c r="F1017" s="2" t="s">
        <v>3599</v>
      </c>
      <c r="G1017" s="2" t="s">
        <v>3600</v>
      </c>
      <c r="H1017" s="2" t="s">
        <v>3601</v>
      </c>
      <c r="I1017" s="2" t="s">
        <v>348</v>
      </c>
      <c r="J1017" s="2" t="s">
        <v>3602</v>
      </c>
      <c r="K1017" s="10"/>
    </row>
    <row r="1018" spans="1:11" ht="13.5" thickBot="1" x14ac:dyDescent="0.25">
      <c r="A1018" s="11"/>
      <c r="B1018" s="3" t="s">
        <v>3603</v>
      </c>
      <c r="C1018" s="3" t="s">
        <v>586</v>
      </c>
      <c r="D1018" s="3" t="s">
        <v>3604</v>
      </c>
      <c r="E1018" s="3" t="s">
        <v>3604</v>
      </c>
      <c r="F1018" s="3" t="s">
        <v>3605</v>
      </c>
      <c r="G1018" s="3" t="s">
        <v>3606</v>
      </c>
      <c r="H1018" s="3" t="s">
        <v>3607</v>
      </c>
      <c r="I1018" s="3" t="s">
        <v>348</v>
      </c>
      <c r="J1018" s="3" t="s">
        <v>3608</v>
      </c>
      <c r="K1018" s="12"/>
    </row>
    <row r="1019" spans="1:11" ht="13.5" thickBot="1" x14ac:dyDescent="0.25">
      <c r="A1019" s="9"/>
      <c r="B1019" s="2" t="s">
        <v>3609</v>
      </c>
      <c r="C1019" s="2" t="s">
        <v>586</v>
      </c>
      <c r="D1019" s="2" t="s">
        <v>3610</v>
      </c>
      <c r="E1019" s="2" t="s">
        <v>3610</v>
      </c>
      <c r="F1019" s="2" t="s">
        <v>3611</v>
      </c>
      <c r="G1019" s="2" t="s">
        <v>3612</v>
      </c>
      <c r="H1019" s="2" t="s">
        <v>3613</v>
      </c>
      <c r="I1019" s="2" t="s">
        <v>348</v>
      </c>
      <c r="J1019" s="2" t="s">
        <v>3614</v>
      </c>
      <c r="K1019" s="10" t="s">
        <v>584</v>
      </c>
    </row>
    <row r="1020" spans="1:11" ht="13.5" thickBot="1" x14ac:dyDescent="0.25">
      <c r="A1020" s="11"/>
      <c r="B1020" s="3" t="s">
        <v>3615</v>
      </c>
      <c r="C1020" s="3" t="s">
        <v>586</v>
      </c>
      <c r="D1020" s="3" t="s">
        <v>3616</v>
      </c>
      <c r="E1020" s="3" t="s">
        <v>3616</v>
      </c>
      <c r="F1020" s="3" t="s">
        <v>3617</v>
      </c>
      <c r="G1020" s="3" t="s">
        <v>3618</v>
      </c>
      <c r="H1020" s="3" t="s">
        <v>3619</v>
      </c>
      <c r="I1020" s="3" t="s">
        <v>348</v>
      </c>
      <c r="J1020" s="3" t="s">
        <v>3620</v>
      </c>
      <c r="K1020" s="12"/>
    </row>
    <row r="1021" spans="1:11" ht="13.5" thickBot="1" x14ac:dyDescent="0.25">
      <c r="A1021" s="9"/>
      <c r="B1021" s="2" t="s">
        <v>3621</v>
      </c>
      <c r="C1021" s="2" t="s">
        <v>586</v>
      </c>
      <c r="D1021" s="2" t="s">
        <v>3622</v>
      </c>
      <c r="E1021" s="2" t="s">
        <v>3622</v>
      </c>
      <c r="F1021" s="2" t="s">
        <v>3623</v>
      </c>
      <c r="G1021" s="2" t="s">
        <v>3624</v>
      </c>
      <c r="H1021" s="2" t="s">
        <v>3625</v>
      </c>
      <c r="I1021" s="2" t="s">
        <v>348</v>
      </c>
      <c r="J1021" s="2" t="s">
        <v>3626</v>
      </c>
      <c r="K1021" s="10" t="s">
        <v>584</v>
      </c>
    </row>
    <row r="1022" spans="1:11" ht="13.5" thickBot="1" x14ac:dyDescent="0.25">
      <c r="A1022" s="11"/>
      <c r="B1022" s="3" t="s">
        <v>3627</v>
      </c>
      <c r="C1022" s="3" t="s">
        <v>586</v>
      </c>
      <c r="D1022" s="3" t="s">
        <v>3628</v>
      </c>
      <c r="E1022" s="3" t="s">
        <v>3628</v>
      </c>
      <c r="F1022" s="3" t="s">
        <v>3629</v>
      </c>
      <c r="G1022" s="3" t="s">
        <v>3630</v>
      </c>
      <c r="H1022" s="3" t="s">
        <v>561</v>
      </c>
      <c r="I1022" s="3" t="s">
        <v>348</v>
      </c>
      <c r="J1022" s="3" t="s">
        <v>3631</v>
      </c>
      <c r="K1022" s="12"/>
    </row>
    <row r="1023" spans="1:11" ht="13.5" thickBot="1" x14ac:dyDescent="0.25">
      <c r="A1023" s="9"/>
      <c r="B1023" s="2" t="s">
        <v>3632</v>
      </c>
      <c r="C1023" s="2" t="s">
        <v>586</v>
      </c>
      <c r="D1023" s="2" t="s">
        <v>3633</v>
      </c>
      <c r="E1023" s="2" t="s">
        <v>3633</v>
      </c>
      <c r="F1023" s="2" t="s">
        <v>3634</v>
      </c>
      <c r="G1023" s="2" t="s">
        <v>581</v>
      </c>
      <c r="H1023" s="2" t="s">
        <v>582</v>
      </c>
      <c r="I1023" s="2" t="s">
        <v>348</v>
      </c>
      <c r="J1023" s="2" t="s">
        <v>3635</v>
      </c>
      <c r="K1023" s="10" t="s">
        <v>584</v>
      </c>
    </row>
    <row r="1024" spans="1:11" ht="13.5" thickBot="1" x14ac:dyDescent="0.25">
      <c r="A1024" s="11"/>
      <c r="B1024" s="3" t="s">
        <v>3636</v>
      </c>
      <c r="C1024" s="3" t="s">
        <v>586</v>
      </c>
      <c r="D1024" s="3" t="s">
        <v>3127</v>
      </c>
      <c r="E1024" s="3" t="s">
        <v>3637</v>
      </c>
      <c r="F1024" s="3" t="s">
        <v>3638</v>
      </c>
      <c r="G1024" s="3" t="s">
        <v>229</v>
      </c>
      <c r="H1024" s="3" t="s">
        <v>230</v>
      </c>
      <c r="I1024" s="3" t="s">
        <v>230</v>
      </c>
      <c r="J1024" s="3" t="s">
        <v>231</v>
      </c>
      <c r="K1024" s="12" t="s">
        <v>67</v>
      </c>
    </row>
    <row r="1025" spans="1:11" ht="13.5" thickBot="1" x14ac:dyDescent="0.25">
      <c r="A1025" s="9"/>
      <c r="B1025" s="2" t="s">
        <v>3639</v>
      </c>
      <c r="C1025" s="2" t="s">
        <v>586</v>
      </c>
      <c r="D1025" s="2" t="s">
        <v>3639</v>
      </c>
      <c r="E1025" s="2" t="s">
        <v>3640</v>
      </c>
      <c r="F1025" s="2" t="s">
        <v>3641</v>
      </c>
      <c r="G1025" s="2" t="s">
        <v>3642</v>
      </c>
      <c r="H1025" s="2" t="s">
        <v>561</v>
      </c>
      <c r="I1025" s="2" t="s">
        <v>348</v>
      </c>
      <c r="J1025" s="2" t="s">
        <v>3643</v>
      </c>
      <c r="K1025" s="10"/>
    </row>
    <row r="1026" spans="1:11" ht="13.5" thickBot="1" x14ac:dyDescent="0.25">
      <c r="A1026" s="11"/>
      <c r="B1026" s="3" t="s">
        <v>3644</v>
      </c>
      <c r="C1026" s="3" t="s">
        <v>586</v>
      </c>
      <c r="D1026" s="3" t="s">
        <v>3645</v>
      </c>
      <c r="E1026" s="3" t="s">
        <v>3646</v>
      </c>
      <c r="F1026" s="3" t="s">
        <v>3647</v>
      </c>
      <c r="G1026" s="3"/>
      <c r="H1026" s="3" t="s">
        <v>3648</v>
      </c>
      <c r="I1026" s="3" t="s">
        <v>58</v>
      </c>
      <c r="J1026" s="3" t="s">
        <v>3649</v>
      </c>
      <c r="K1026" s="12"/>
    </row>
    <row r="1027" spans="1:11" ht="13.5" thickBot="1" x14ac:dyDescent="0.25">
      <c r="A1027" s="9"/>
      <c r="B1027" s="2" t="s">
        <v>3650</v>
      </c>
      <c r="C1027" s="2" t="s">
        <v>586</v>
      </c>
      <c r="D1027" s="2" t="s">
        <v>3651</v>
      </c>
      <c r="E1027" s="2" t="s">
        <v>3652</v>
      </c>
      <c r="F1027" s="2" t="s">
        <v>3653</v>
      </c>
      <c r="G1027" s="2" t="s">
        <v>229</v>
      </c>
      <c r="H1027" s="2" t="s">
        <v>230</v>
      </c>
      <c r="I1027" s="2" t="s">
        <v>230</v>
      </c>
      <c r="J1027" s="2" t="s">
        <v>231</v>
      </c>
      <c r="K1027" s="10"/>
    </row>
    <row r="1028" spans="1:11" ht="13.5" thickBot="1" x14ac:dyDescent="0.25">
      <c r="A1028" s="11"/>
      <c r="B1028" s="3" t="s">
        <v>225</v>
      </c>
      <c r="C1028" s="3" t="s">
        <v>586</v>
      </c>
      <c r="D1028" s="3" t="s">
        <v>3654</v>
      </c>
      <c r="E1028" s="3" t="s">
        <v>3655</v>
      </c>
      <c r="F1028" s="3" t="s">
        <v>3656</v>
      </c>
      <c r="G1028" s="3" t="s">
        <v>229</v>
      </c>
      <c r="H1028" s="3" t="s">
        <v>230</v>
      </c>
      <c r="I1028" s="3" t="s">
        <v>230</v>
      </c>
      <c r="J1028" s="3" t="s">
        <v>3657</v>
      </c>
      <c r="K1028" s="12" t="s">
        <v>67</v>
      </c>
    </row>
    <row r="1029" spans="1:11" ht="13.5" thickBot="1" x14ac:dyDescent="0.25">
      <c r="A1029" s="9"/>
      <c r="B1029" s="2" t="s">
        <v>3658</v>
      </c>
      <c r="C1029" s="2" t="s">
        <v>586</v>
      </c>
      <c r="D1029" s="2" t="s">
        <v>3659</v>
      </c>
      <c r="E1029" s="2" t="s">
        <v>3660</v>
      </c>
      <c r="F1029" s="2" t="s">
        <v>3661</v>
      </c>
      <c r="G1029" s="2" t="s">
        <v>2254</v>
      </c>
      <c r="H1029" s="2" t="s">
        <v>2255</v>
      </c>
      <c r="I1029" s="2" t="s">
        <v>17</v>
      </c>
      <c r="J1029" s="2" t="s">
        <v>3662</v>
      </c>
      <c r="K1029" s="10" t="s">
        <v>67</v>
      </c>
    </row>
    <row r="1030" spans="1:11" ht="13.5" thickBot="1" x14ac:dyDescent="0.25">
      <c r="A1030" s="11"/>
      <c r="B1030" s="3" t="s">
        <v>3663</v>
      </c>
      <c r="C1030" s="3" t="s">
        <v>586</v>
      </c>
      <c r="D1030" s="3" t="s">
        <v>3664</v>
      </c>
      <c r="E1030" s="3" t="s">
        <v>3665</v>
      </c>
      <c r="F1030" s="3" t="s">
        <v>3666</v>
      </c>
      <c r="G1030" s="3" t="s">
        <v>3667</v>
      </c>
      <c r="H1030" s="3" t="s">
        <v>3541</v>
      </c>
      <c r="I1030" s="3" t="s">
        <v>58</v>
      </c>
      <c r="J1030" s="3" t="s">
        <v>3668</v>
      </c>
      <c r="K1030" s="12"/>
    </row>
    <row r="1031" spans="1:11" ht="13.5" thickBot="1" x14ac:dyDescent="0.25">
      <c r="A1031" s="9"/>
      <c r="B1031" s="2" t="s">
        <v>3669</v>
      </c>
      <c r="C1031" s="2" t="s">
        <v>586</v>
      </c>
      <c r="D1031" s="2" t="s">
        <v>3669</v>
      </c>
      <c r="E1031" s="2" t="s">
        <v>3670</v>
      </c>
      <c r="F1031" s="2" t="s">
        <v>3671</v>
      </c>
      <c r="G1031" s="2" t="s">
        <v>444</v>
      </c>
      <c r="H1031" s="2" t="s">
        <v>444</v>
      </c>
      <c r="I1031" s="2" t="s">
        <v>356</v>
      </c>
      <c r="J1031" s="2" t="s">
        <v>445</v>
      </c>
      <c r="K1031" s="10" t="s">
        <v>67</v>
      </c>
    </row>
    <row r="1032" spans="1:11" ht="13.5" thickBot="1" x14ac:dyDescent="0.25">
      <c r="A1032" s="11"/>
      <c r="B1032" s="3" t="s">
        <v>3672</v>
      </c>
      <c r="C1032" s="3" t="s">
        <v>586</v>
      </c>
      <c r="D1032" s="3" t="s">
        <v>3673</v>
      </c>
      <c r="E1032" s="3" t="s">
        <v>3674</v>
      </c>
      <c r="F1032" s="3" t="s">
        <v>3675</v>
      </c>
      <c r="G1032" s="3" t="s">
        <v>3676</v>
      </c>
      <c r="H1032" s="3" t="s">
        <v>575</v>
      </c>
      <c r="I1032" s="3" t="s">
        <v>17</v>
      </c>
      <c r="J1032" s="3" t="s">
        <v>3677</v>
      </c>
      <c r="K1032" s="12" t="s">
        <v>193</v>
      </c>
    </row>
    <row r="1033" spans="1:11" ht="13.5" thickBot="1" x14ac:dyDescent="0.25">
      <c r="A1033" s="9"/>
      <c r="B1033" s="2" t="s">
        <v>3678</v>
      </c>
      <c r="C1033" s="2" t="s">
        <v>586</v>
      </c>
      <c r="D1033" s="2" t="s">
        <v>3679</v>
      </c>
      <c r="E1033" s="2" t="s">
        <v>3680</v>
      </c>
      <c r="F1033" s="2" t="s">
        <v>3681</v>
      </c>
      <c r="G1033" s="2" t="s">
        <v>3682</v>
      </c>
      <c r="H1033" s="2" t="s">
        <v>3179</v>
      </c>
      <c r="I1033" s="2" t="s">
        <v>17</v>
      </c>
      <c r="J1033" s="2" t="s">
        <v>3683</v>
      </c>
      <c r="K1033" s="10"/>
    </row>
    <row r="1034" spans="1:11" ht="13.5" thickBot="1" x14ac:dyDescent="0.25">
      <c r="A1034" s="11"/>
      <c r="B1034" s="3" t="s">
        <v>3684</v>
      </c>
      <c r="C1034" s="3" t="s">
        <v>586</v>
      </c>
      <c r="D1034" s="3" t="s">
        <v>3685</v>
      </c>
      <c r="E1034" s="3" t="s">
        <v>3686</v>
      </c>
      <c r="F1034" s="3" t="s">
        <v>3687</v>
      </c>
      <c r="G1034" s="3" t="s">
        <v>3688</v>
      </c>
      <c r="H1034" s="3" t="s">
        <v>3689</v>
      </c>
      <c r="I1034" s="3" t="s">
        <v>93</v>
      </c>
      <c r="J1034" s="3" t="s">
        <v>3690</v>
      </c>
      <c r="K1034" s="12"/>
    </row>
    <row r="1035" spans="1:11" ht="13.5" thickBot="1" x14ac:dyDescent="0.25">
      <c r="A1035" s="9"/>
      <c r="B1035" s="2" t="s">
        <v>3691</v>
      </c>
      <c r="C1035" s="2" t="s">
        <v>586</v>
      </c>
      <c r="D1035" s="2" t="s">
        <v>3692</v>
      </c>
      <c r="E1035" s="2" t="s">
        <v>3693</v>
      </c>
      <c r="F1035" s="2" t="s">
        <v>3694</v>
      </c>
      <c r="G1035" s="2" t="s">
        <v>3695</v>
      </c>
      <c r="H1035" s="2" t="s">
        <v>3319</v>
      </c>
      <c r="I1035" s="2" t="s">
        <v>200</v>
      </c>
      <c r="J1035" s="2" t="s">
        <v>3696</v>
      </c>
      <c r="K1035" s="10" t="s">
        <v>246</v>
      </c>
    </row>
    <row r="1036" spans="1:11" ht="13.5" thickBot="1" x14ac:dyDescent="0.25">
      <c r="A1036" s="11"/>
      <c r="B1036" s="3" t="s">
        <v>3691</v>
      </c>
      <c r="C1036" s="3" t="s">
        <v>586</v>
      </c>
      <c r="D1036" s="3" t="s">
        <v>3692</v>
      </c>
      <c r="E1036" s="3" t="s">
        <v>3693</v>
      </c>
      <c r="F1036" s="3" t="s">
        <v>3694</v>
      </c>
      <c r="G1036" s="3" t="s">
        <v>3695</v>
      </c>
      <c r="H1036" s="3" t="s">
        <v>3319</v>
      </c>
      <c r="I1036" s="3" t="s">
        <v>200</v>
      </c>
      <c r="J1036" s="3" t="s">
        <v>3696</v>
      </c>
      <c r="K1036" s="12" t="s">
        <v>203</v>
      </c>
    </row>
    <row r="1037" spans="1:11" ht="13.5" thickBot="1" x14ac:dyDescent="0.25">
      <c r="A1037" s="9"/>
      <c r="B1037" s="2" t="s">
        <v>3691</v>
      </c>
      <c r="C1037" s="2" t="s">
        <v>586</v>
      </c>
      <c r="D1037" s="2" t="s">
        <v>3692</v>
      </c>
      <c r="E1037" s="2" t="s">
        <v>3693</v>
      </c>
      <c r="F1037" s="2" t="s">
        <v>3694</v>
      </c>
      <c r="G1037" s="2" t="s">
        <v>3695</v>
      </c>
      <c r="H1037" s="2" t="s">
        <v>3319</v>
      </c>
      <c r="I1037" s="2" t="s">
        <v>200</v>
      </c>
      <c r="J1037" s="2" t="s">
        <v>3696</v>
      </c>
      <c r="K1037" s="10" t="s">
        <v>268</v>
      </c>
    </row>
    <row r="1038" spans="1:11" ht="13.5" thickBot="1" x14ac:dyDescent="0.25">
      <c r="A1038" s="11"/>
      <c r="B1038" s="3" t="s">
        <v>3697</v>
      </c>
      <c r="C1038" s="3" t="s">
        <v>586</v>
      </c>
      <c r="D1038" s="3" t="s">
        <v>3698</v>
      </c>
      <c r="E1038" s="3" t="s">
        <v>3699</v>
      </c>
      <c r="F1038" s="3" t="s">
        <v>3700</v>
      </c>
      <c r="G1038" s="3" t="s">
        <v>3701</v>
      </c>
      <c r="H1038" s="3" t="s">
        <v>498</v>
      </c>
      <c r="I1038" s="3" t="s">
        <v>200</v>
      </c>
      <c r="J1038" s="3" t="s">
        <v>3702</v>
      </c>
      <c r="K1038" s="12" t="s">
        <v>203</v>
      </c>
    </row>
    <row r="1039" spans="1:11" ht="13.5" thickBot="1" x14ac:dyDescent="0.25">
      <c r="A1039" s="9"/>
      <c r="B1039" s="2" t="s">
        <v>3697</v>
      </c>
      <c r="C1039" s="2" t="s">
        <v>586</v>
      </c>
      <c r="D1039" s="2" t="s">
        <v>3698</v>
      </c>
      <c r="E1039" s="2" t="s">
        <v>3699</v>
      </c>
      <c r="F1039" s="2" t="s">
        <v>3700</v>
      </c>
      <c r="G1039" s="2" t="s">
        <v>3701</v>
      </c>
      <c r="H1039" s="2" t="s">
        <v>498</v>
      </c>
      <c r="I1039" s="2" t="s">
        <v>200</v>
      </c>
      <c r="J1039" s="2" t="s">
        <v>3702</v>
      </c>
      <c r="K1039" s="10" t="s">
        <v>246</v>
      </c>
    </row>
    <row r="1040" spans="1:11" ht="13.5" thickBot="1" x14ac:dyDescent="0.25">
      <c r="A1040" s="11"/>
      <c r="B1040" s="3" t="s">
        <v>3697</v>
      </c>
      <c r="C1040" s="3" t="s">
        <v>586</v>
      </c>
      <c r="D1040" s="3" t="s">
        <v>3698</v>
      </c>
      <c r="E1040" s="3" t="s">
        <v>3699</v>
      </c>
      <c r="F1040" s="3" t="s">
        <v>3700</v>
      </c>
      <c r="G1040" s="3" t="s">
        <v>3701</v>
      </c>
      <c r="H1040" s="3" t="s">
        <v>498</v>
      </c>
      <c r="I1040" s="3" t="s">
        <v>200</v>
      </c>
      <c r="J1040" s="3" t="s">
        <v>3702</v>
      </c>
      <c r="K1040" s="12" t="s">
        <v>268</v>
      </c>
    </row>
    <row r="1041" spans="1:11" ht="13.5" thickBot="1" x14ac:dyDescent="0.25">
      <c r="A1041" s="9"/>
      <c r="B1041" s="2" t="s">
        <v>3703</v>
      </c>
      <c r="C1041" s="2" t="s">
        <v>586</v>
      </c>
      <c r="D1041" s="2" t="s">
        <v>3704</v>
      </c>
      <c r="E1041" s="2" t="s">
        <v>3705</v>
      </c>
      <c r="F1041" s="2" t="s">
        <v>3446</v>
      </c>
      <c r="G1041" s="2" t="s">
        <v>3447</v>
      </c>
      <c r="H1041" s="2" t="s">
        <v>2320</v>
      </c>
      <c r="I1041" s="2" t="s">
        <v>17</v>
      </c>
      <c r="J1041" s="2" t="s">
        <v>3448</v>
      </c>
      <c r="K1041" s="10"/>
    </row>
    <row r="1042" spans="1:11" ht="13.5" thickBot="1" x14ac:dyDescent="0.25">
      <c r="A1042" s="11"/>
      <c r="B1042" s="3" t="s">
        <v>3706</v>
      </c>
      <c r="C1042" s="3" t="s">
        <v>586</v>
      </c>
      <c r="D1042" s="3" t="s">
        <v>3707</v>
      </c>
      <c r="E1042" s="3" t="s">
        <v>3708</v>
      </c>
      <c r="F1042" s="3" t="s">
        <v>3709</v>
      </c>
      <c r="G1042" s="3" t="s">
        <v>3710</v>
      </c>
      <c r="H1042" s="3" t="s">
        <v>40</v>
      </c>
      <c r="I1042" s="3" t="s">
        <v>17</v>
      </c>
      <c r="J1042" s="3" t="s">
        <v>3711</v>
      </c>
      <c r="K1042" s="12"/>
    </row>
    <row r="1043" spans="1:11" ht="13.5" thickBot="1" x14ac:dyDescent="0.25">
      <c r="A1043" s="9"/>
      <c r="B1043" s="2" t="s">
        <v>3712</v>
      </c>
      <c r="C1043" s="2" t="s">
        <v>586</v>
      </c>
      <c r="D1043" s="2" t="s">
        <v>3486</v>
      </c>
      <c r="E1043" s="2" t="s">
        <v>3713</v>
      </c>
      <c r="F1043" s="2" t="s">
        <v>3488</v>
      </c>
      <c r="G1043" s="2" t="s">
        <v>3489</v>
      </c>
      <c r="H1043" s="2" t="s">
        <v>1876</v>
      </c>
      <c r="I1043" s="2" t="s">
        <v>17</v>
      </c>
      <c r="J1043" s="2" t="s">
        <v>3490</v>
      </c>
      <c r="K1043" s="10"/>
    </row>
    <row r="1044" spans="1:11" ht="13.5" thickBot="1" x14ac:dyDescent="0.25">
      <c r="A1044" s="11"/>
      <c r="B1044" s="3" t="s">
        <v>3714</v>
      </c>
      <c r="C1044" s="3" t="s">
        <v>586</v>
      </c>
      <c r="D1044" s="3" t="s">
        <v>3715</v>
      </c>
      <c r="E1044" s="3" t="s">
        <v>3716</v>
      </c>
      <c r="F1044" s="3" t="s">
        <v>3717</v>
      </c>
      <c r="G1044" s="3" t="s">
        <v>3718</v>
      </c>
      <c r="H1044" s="3" t="s">
        <v>3584</v>
      </c>
      <c r="I1044" s="3" t="s">
        <v>17</v>
      </c>
      <c r="J1044" s="3" t="s">
        <v>3719</v>
      </c>
      <c r="K1044" s="12"/>
    </row>
    <row r="1045" spans="1:11" ht="13.5" thickBot="1" x14ac:dyDescent="0.25">
      <c r="A1045" s="9"/>
      <c r="B1045" s="2" t="s">
        <v>3720</v>
      </c>
      <c r="C1045" s="2" t="s">
        <v>586</v>
      </c>
      <c r="D1045" s="2" t="s">
        <v>3721</v>
      </c>
      <c r="E1045" s="2" t="s">
        <v>3722</v>
      </c>
      <c r="F1045" s="2" t="s">
        <v>3723</v>
      </c>
      <c r="G1045" s="2" t="s">
        <v>3405</v>
      </c>
      <c r="H1045" s="2" t="s">
        <v>3406</v>
      </c>
      <c r="I1045" s="2" t="s">
        <v>200</v>
      </c>
      <c r="J1045" s="2" t="s">
        <v>3724</v>
      </c>
      <c r="K1045" s="10" t="s">
        <v>247</v>
      </c>
    </row>
    <row r="1046" spans="1:11" ht="13.5" thickBot="1" x14ac:dyDescent="0.25">
      <c r="A1046" s="11"/>
      <c r="B1046" s="3" t="s">
        <v>3720</v>
      </c>
      <c r="C1046" s="3" t="s">
        <v>586</v>
      </c>
      <c r="D1046" s="3" t="s">
        <v>3721</v>
      </c>
      <c r="E1046" s="3" t="s">
        <v>3722</v>
      </c>
      <c r="F1046" s="3" t="s">
        <v>3723</v>
      </c>
      <c r="G1046" s="3" t="s">
        <v>3405</v>
      </c>
      <c r="H1046" s="3" t="s">
        <v>3406</v>
      </c>
      <c r="I1046" s="3" t="s">
        <v>200</v>
      </c>
      <c r="J1046" s="3" t="s">
        <v>3724</v>
      </c>
      <c r="K1046" s="12" t="s">
        <v>246</v>
      </c>
    </row>
    <row r="1047" spans="1:11" ht="13.5" thickBot="1" x14ac:dyDescent="0.25">
      <c r="A1047" s="9"/>
      <c r="B1047" s="2" t="s">
        <v>3725</v>
      </c>
      <c r="C1047" s="2" t="s">
        <v>586</v>
      </c>
      <c r="D1047" s="2" t="s">
        <v>3726</v>
      </c>
      <c r="E1047" s="2" t="s">
        <v>3727</v>
      </c>
      <c r="F1047" s="2" t="s">
        <v>3728</v>
      </c>
      <c r="G1047" s="2" t="s">
        <v>99</v>
      </c>
      <c r="H1047" s="2" t="s">
        <v>100</v>
      </c>
      <c r="I1047" s="2" t="s">
        <v>17</v>
      </c>
      <c r="J1047" s="2" t="s">
        <v>3729</v>
      </c>
      <c r="K1047" s="10"/>
    </row>
    <row r="1048" spans="1:11" ht="13.5" thickBot="1" x14ac:dyDescent="0.25">
      <c r="A1048" s="11"/>
      <c r="B1048" s="3" t="s">
        <v>3730</v>
      </c>
      <c r="C1048" s="3" t="s">
        <v>586</v>
      </c>
      <c r="D1048" s="3" t="s">
        <v>3731</v>
      </c>
      <c r="E1048" s="3" t="s">
        <v>3732</v>
      </c>
      <c r="F1048" s="3" t="s">
        <v>3647</v>
      </c>
      <c r="G1048" s="3" t="s">
        <v>3733</v>
      </c>
      <c r="H1048" s="3" t="s">
        <v>3648</v>
      </c>
      <c r="I1048" s="3" t="s">
        <v>58</v>
      </c>
      <c r="J1048" s="3" t="s">
        <v>3649</v>
      </c>
      <c r="K1048" s="12"/>
    </row>
    <row r="1049" spans="1:11" ht="13.5" thickBot="1" x14ac:dyDescent="0.25">
      <c r="A1049" s="9"/>
      <c r="B1049" s="2" t="s">
        <v>3734</v>
      </c>
      <c r="C1049" s="2" t="s">
        <v>586</v>
      </c>
      <c r="D1049" s="2" t="s">
        <v>3735</v>
      </c>
      <c r="E1049" s="2" t="s">
        <v>3736</v>
      </c>
      <c r="F1049" s="2" t="s">
        <v>3737</v>
      </c>
      <c r="G1049" s="2" t="s">
        <v>243</v>
      </c>
      <c r="H1049" s="2" t="s">
        <v>244</v>
      </c>
      <c r="I1049" s="2" t="s">
        <v>200</v>
      </c>
      <c r="J1049" s="2" t="s">
        <v>3738</v>
      </c>
      <c r="K1049" s="10"/>
    </row>
    <row r="1050" spans="1:11" ht="13.5" thickBot="1" x14ac:dyDescent="0.25">
      <c r="A1050" s="11"/>
      <c r="B1050" s="3" t="s">
        <v>3739</v>
      </c>
      <c r="C1050" s="3" t="s">
        <v>586</v>
      </c>
      <c r="D1050" s="3" t="s">
        <v>3740</v>
      </c>
      <c r="E1050" s="3" t="s">
        <v>3741</v>
      </c>
      <c r="F1050" s="3" t="s">
        <v>3742</v>
      </c>
      <c r="G1050" s="3" t="s">
        <v>243</v>
      </c>
      <c r="H1050" s="3" t="s">
        <v>244</v>
      </c>
      <c r="I1050" s="3" t="s">
        <v>200</v>
      </c>
      <c r="J1050" s="3" t="s">
        <v>3738</v>
      </c>
      <c r="K1050" s="12"/>
    </row>
    <row r="1051" spans="1:11" ht="13.5" thickBot="1" x14ac:dyDescent="0.25">
      <c r="A1051" s="9"/>
      <c r="B1051" s="2" t="s">
        <v>3743</v>
      </c>
      <c r="C1051" s="2" t="s">
        <v>586</v>
      </c>
      <c r="D1051" s="2" t="s">
        <v>3744</v>
      </c>
      <c r="E1051" s="2" t="s">
        <v>3745</v>
      </c>
      <c r="F1051" s="2" t="s">
        <v>3746</v>
      </c>
      <c r="G1051" s="2" t="s">
        <v>3747</v>
      </c>
      <c r="H1051" s="2" t="s">
        <v>244</v>
      </c>
      <c r="I1051" s="2" t="s">
        <v>200</v>
      </c>
      <c r="J1051" s="2" t="s">
        <v>3748</v>
      </c>
      <c r="K1051" s="10" t="s">
        <v>247</v>
      </c>
    </row>
    <row r="1052" spans="1:11" ht="13.5" thickBot="1" x14ac:dyDescent="0.25">
      <c r="A1052" s="11"/>
      <c r="B1052" s="3" t="s">
        <v>3743</v>
      </c>
      <c r="C1052" s="3" t="s">
        <v>586</v>
      </c>
      <c r="D1052" s="3" t="s">
        <v>3744</v>
      </c>
      <c r="E1052" s="3" t="s">
        <v>3745</v>
      </c>
      <c r="F1052" s="3" t="s">
        <v>3746</v>
      </c>
      <c r="G1052" s="3" t="s">
        <v>3747</v>
      </c>
      <c r="H1052" s="3" t="s">
        <v>244</v>
      </c>
      <c r="I1052" s="3" t="s">
        <v>200</v>
      </c>
      <c r="J1052" s="3" t="s">
        <v>3748</v>
      </c>
      <c r="K1052" s="12" t="s">
        <v>246</v>
      </c>
    </row>
    <row r="1053" spans="1:11" ht="13.5" thickBot="1" x14ac:dyDescent="0.25">
      <c r="A1053" s="9"/>
      <c r="B1053" s="2" t="s">
        <v>3749</v>
      </c>
      <c r="C1053" s="2" t="s">
        <v>586</v>
      </c>
      <c r="D1053" s="2" t="s">
        <v>3750</v>
      </c>
      <c r="E1053" s="2" t="s">
        <v>3751</v>
      </c>
      <c r="F1053" s="2" t="s">
        <v>3752</v>
      </c>
      <c r="G1053" s="2" t="s">
        <v>3489</v>
      </c>
      <c r="H1053" s="2" t="s">
        <v>1876</v>
      </c>
      <c r="I1053" s="2" t="s">
        <v>17</v>
      </c>
      <c r="J1053" s="2" t="s">
        <v>3753</v>
      </c>
      <c r="K1053" s="10"/>
    </row>
    <row r="1054" spans="1:11" ht="13.5" thickBot="1" x14ac:dyDescent="0.25">
      <c r="A1054" s="11"/>
      <c r="B1054" s="3" t="s">
        <v>3754</v>
      </c>
      <c r="C1054" s="3" t="s">
        <v>586</v>
      </c>
      <c r="D1054" s="3" t="s">
        <v>3755</v>
      </c>
      <c r="E1054" s="3" t="s">
        <v>3756</v>
      </c>
      <c r="F1054" s="3" t="s">
        <v>3757</v>
      </c>
      <c r="G1054" s="3" t="s">
        <v>581</v>
      </c>
      <c r="H1054" s="3" t="s">
        <v>582</v>
      </c>
      <c r="I1054" s="3" t="s">
        <v>348</v>
      </c>
      <c r="J1054" s="3" t="s">
        <v>3758</v>
      </c>
      <c r="K1054" s="12" t="s">
        <v>584</v>
      </c>
    </row>
    <row r="1055" spans="1:11" ht="13.5" thickBot="1" x14ac:dyDescent="0.25">
      <c r="A1055" s="9"/>
      <c r="B1055" s="2" t="s">
        <v>3754</v>
      </c>
      <c r="C1055" s="2" t="s">
        <v>586</v>
      </c>
      <c r="D1055" s="2" t="s">
        <v>3755</v>
      </c>
      <c r="E1055" s="2" t="s">
        <v>3756</v>
      </c>
      <c r="F1055" s="2" t="s">
        <v>3757</v>
      </c>
      <c r="G1055" s="2" t="s">
        <v>581</v>
      </c>
      <c r="H1055" s="2" t="s">
        <v>582</v>
      </c>
      <c r="I1055" s="2" t="s">
        <v>348</v>
      </c>
      <c r="J1055" s="2" t="s">
        <v>3758</v>
      </c>
      <c r="K1055" s="10" t="s">
        <v>67</v>
      </c>
    </row>
    <row r="1056" spans="1:11" ht="13.5" thickBot="1" x14ac:dyDescent="0.25">
      <c r="A1056" s="11"/>
      <c r="B1056" s="3" t="s">
        <v>3759</v>
      </c>
      <c r="C1056" s="3" t="s">
        <v>586</v>
      </c>
      <c r="D1056" s="3" t="s">
        <v>3760</v>
      </c>
      <c r="E1056" s="3" t="s">
        <v>3761</v>
      </c>
      <c r="F1056" s="3" t="s">
        <v>3762</v>
      </c>
      <c r="G1056" s="3" t="s">
        <v>3763</v>
      </c>
      <c r="H1056" s="3" t="s">
        <v>3764</v>
      </c>
      <c r="I1056" s="3" t="s">
        <v>93</v>
      </c>
      <c r="J1056" s="3" t="s">
        <v>3765</v>
      </c>
      <c r="K1056" s="12"/>
    </row>
    <row r="1057" spans="1:11" ht="13.5" thickBot="1" x14ac:dyDescent="0.25">
      <c r="A1057" s="9"/>
      <c r="B1057" s="2" t="s">
        <v>3766</v>
      </c>
      <c r="C1057" s="2" t="s">
        <v>586</v>
      </c>
      <c r="D1057" s="2" t="s">
        <v>3767</v>
      </c>
      <c r="E1057" s="2" t="s">
        <v>3768</v>
      </c>
      <c r="F1057" s="2" t="s">
        <v>3769</v>
      </c>
      <c r="G1057" s="2" t="s">
        <v>3770</v>
      </c>
      <c r="H1057" s="2" t="s">
        <v>251</v>
      </c>
      <c r="I1057" s="2" t="s">
        <v>93</v>
      </c>
      <c r="J1057" s="2" t="s">
        <v>3771</v>
      </c>
      <c r="K1057" s="10" t="s">
        <v>19</v>
      </c>
    </row>
    <row r="1058" spans="1:11" ht="13.5" thickBot="1" x14ac:dyDescent="0.25">
      <c r="A1058" s="11"/>
      <c r="B1058" s="3" t="s">
        <v>3772</v>
      </c>
      <c r="C1058" s="3" t="s">
        <v>586</v>
      </c>
      <c r="D1058" s="3" t="s">
        <v>3773</v>
      </c>
      <c r="E1058" s="3" t="s">
        <v>3774</v>
      </c>
      <c r="F1058" s="3" t="s">
        <v>3775</v>
      </c>
      <c r="G1058" s="3" t="s">
        <v>2567</v>
      </c>
      <c r="H1058" s="3" t="s">
        <v>106</v>
      </c>
      <c r="I1058" s="3" t="s">
        <v>93</v>
      </c>
      <c r="J1058" s="3" t="s">
        <v>107</v>
      </c>
      <c r="K1058" s="12" t="s">
        <v>42</v>
      </c>
    </row>
    <row r="1059" spans="1:11" ht="13.5" thickBot="1" x14ac:dyDescent="0.25">
      <c r="A1059" s="9"/>
      <c r="B1059" s="2" t="s">
        <v>3776</v>
      </c>
      <c r="C1059" s="2" t="s">
        <v>586</v>
      </c>
      <c r="D1059" s="2" t="s">
        <v>3777</v>
      </c>
      <c r="E1059" s="2" t="s">
        <v>3778</v>
      </c>
      <c r="F1059" s="2" t="s">
        <v>3779</v>
      </c>
      <c r="G1059" s="2" t="s">
        <v>3780</v>
      </c>
      <c r="H1059" s="2" t="s">
        <v>2075</v>
      </c>
      <c r="I1059" s="2" t="s">
        <v>93</v>
      </c>
      <c r="J1059" s="2" t="s">
        <v>3781</v>
      </c>
      <c r="K1059" s="10"/>
    </row>
    <row r="1060" spans="1:11" ht="13.5" thickBot="1" x14ac:dyDescent="0.25">
      <c r="A1060" s="11"/>
      <c r="B1060" s="3" t="s">
        <v>3782</v>
      </c>
      <c r="C1060" s="3" t="s">
        <v>586</v>
      </c>
      <c r="D1060" s="3" t="s">
        <v>3783</v>
      </c>
      <c r="E1060" s="3" t="s">
        <v>3784</v>
      </c>
      <c r="F1060" s="3" t="s">
        <v>3785</v>
      </c>
      <c r="G1060" s="3" t="s">
        <v>3786</v>
      </c>
      <c r="H1060" s="3" t="s">
        <v>3787</v>
      </c>
      <c r="I1060" s="3" t="s">
        <v>58</v>
      </c>
      <c r="J1060" s="3" t="s">
        <v>3788</v>
      </c>
      <c r="K1060" s="12" t="s">
        <v>202</v>
      </c>
    </row>
    <row r="1061" spans="1:11" ht="13.5" thickBot="1" x14ac:dyDescent="0.25">
      <c r="A1061" s="9"/>
      <c r="B1061" s="2" t="s">
        <v>3782</v>
      </c>
      <c r="C1061" s="2" t="s">
        <v>586</v>
      </c>
      <c r="D1061" s="2" t="s">
        <v>3783</v>
      </c>
      <c r="E1061" s="2" t="s">
        <v>3784</v>
      </c>
      <c r="F1061" s="2" t="s">
        <v>3785</v>
      </c>
      <c r="G1061" s="2" t="s">
        <v>3786</v>
      </c>
      <c r="H1061" s="2" t="s">
        <v>3787</v>
      </c>
      <c r="I1061" s="2" t="s">
        <v>58</v>
      </c>
      <c r="J1061" s="2" t="s">
        <v>3788</v>
      </c>
      <c r="K1061" s="10" t="s">
        <v>42</v>
      </c>
    </row>
    <row r="1062" spans="1:11" ht="13.5" thickBot="1" x14ac:dyDescent="0.25">
      <c r="A1062" s="11"/>
      <c r="B1062" s="3" t="s">
        <v>3789</v>
      </c>
      <c r="C1062" s="3" t="s">
        <v>586</v>
      </c>
      <c r="D1062" s="3" t="s">
        <v>3790</v>
      </c>
      <c r="E1062" s="3" t="s">
        <v>3791</v>
      </c>
      <c r="F1062" s="3" t="s">
        <v>3792</v>
      </c>
      <c r="G1062" s="3" t="s">
        <v>3793</v>
      </c>
      <c r="H1062" s="3" t="s">
        <v>209</v>
      </c>
      <c r="I1062" s="3" t="s">
        <v>17</v>
      </c>
      <c r="J1062" s="3" t="s">
        <v>3794</v>
      </c>
      <c r="K1062" s="12"/>
    </row>
    <row r="1063" spans="1:11" ht="13.5" thickBot="1" x14ac:dyDescent="0.25">
      <c r="A1063" s="9"/>
      <c r="B1063" s="2" t="s">
        <v>3795</v>
      </c>
      <c r="C1063" s="2" t="s">
        <v>586</v>
      </c>
      <c r="D1063" s="2" t="s">
        <v>3796</v>
      </c>
      <c r="E1063" s="2" t="s">
        <v>3797</v>
      </c>
      <c r="F1063" s="2" t="s">
        <v>3798</v>
      </c>
      <c r="G1063" s="2" t="s">
        <v>3799</v>
      </c>
      <c r="H1063" s="2" t="s">
        <v>3800</v>
      </c>
      <c r="I1063" s="2" t="s">
        <v>200</v>
      </c>
      <c r="J1063" s="2" t="s">
        <v>3801</v>
      </c>
      <c r="K1063" s="10" t="s">
        <v>203</v>
      </c>
    </row>
    <row r="1064" spans="1:11" ht="13.5" thickBot="1" x14ac:dyDescent="0.25">
      <c r="A1064" s="11"/>
      <c r="B1064" s="3" t="s">
        <v>3802</v>
      </c>
      <c r="C1064" s="3" t="s">
        <v>586</v>
      </c>
      <c r="D1064" s="3" t="s">
        <v>3803</v>
      </c>
      <c r="E1064" s="3" t="s">
        <v>3804</v>
      </c>
      <c r="F1064" s="3" t="s">
        <v>3805</v>
      </c>
      <c r="G1064" s="3" t="s">
        <v>3405</v>
      </c>
      <c r="H1064" s="3" t="s">
        <v>3406</v>
      </c>
      <c r="I1064" s="3" t="s">
        <v>200</v>
      </c>
      <c r="J1064" s="3" t="s">
        <v>3806</v>
      </c>
      <c r="K1064" s="12"/>
    </row>
    <row r="1065" spans="1:11" ht="13.5" thickBot="1" x14ac:dyDescent="0.25">
      <c r="A1065" s="9"/>
      <c r="B1065" s="2" t="s">
        <v>3807</v>
      </c>
      <c r="C1065" s="2" t="s">
        <v>586</v>
      </c>
      <c r="D1065" s="2" t="s">
        <v>3808</v>
      </c>
      <c r="E1065" s="2" t="s">
        <v>3809</v>
      </c>
      <c r="F1065" s="2" t="s">
        <v>3810</v>
      </c>
      <c r="G1065" s="2" t="s">
        <v>3810</v>
      </c>
      <c r="H1065" s="2" t="s">
        <v>3811</v>
      </c>
      <c r="I1065" s="2" t="s">
        <v>200</v>
      </c>
      <c r="J1065" s="2" t="s">
        <v>3812</v>
      </c>
      <c r="K1065" s="10" t="s">
        <v>203</v>
      </c>
    </row>
    <row r="1066" spans="1:11" ht="13.5" thickBot="1" x14ac:dyDescent="0.25">
      <c r="A1066" s="11"/>
      <c r="B1066" s="3" t="s">
        <v>3807</v>
      </c>
      <c r="C1066" s="3" t="s">
        <v>586</v>
      </c>
      <c r="D1066" s="3" t="s">
        <v>3813</v>
      </c>
      <c r="E1066" s="3" t="s">
        <v>3809</v>
      </c>
      <c r="F1066" s="3" t="s">
        <v>3810</v>
      </c>
      <c r="G1066" s="3" t="s">
        <v>3810</v>
      </c>
      <c r="H1066" s="3" t="s">
        <v>3811</v>
      </c>
      <c r="I1066" s="3" t="s">
        <v>200</v>
      </c>
      <c r="J1066" s="3" t="s">
        <v>3812</v>
      </c>
      <c r="K1066" s="12" t="s">
        <v>203</v>
      </c>
    </row>
    <row r="1067" spans="1:11" ht="13.5" thickBot="1" x14ac:dyDescent="0.25">
      <c r="A1067" s="9"/>
      <c r="B1067" s="2" t="s">
        <v>3814</v>
      </c>
      <c r="C1067" s="2" t="s">
        <v>586</v>
      </c>
      <c r="D1067" s="2" t="s">
        <v>3815</v>
      </c>
      <c r="E1067" s="2" t="s">
        <v>3816</v>
      </c>
      <c r="F1067" s="2" t="s">
        <v>3817</v>
      </c>
      <c r="G1067" s="2" t="s">
        <v>3818</v>
      </c>
      <c r="H1067" s="2" t="s">
        <v>2075</v>
      </c>
      <c r="I1067" s="2" t="s">
        <v>93</v>
      </c>
      <c r="J1067" s="2" t="s">
        <v>3819</v>
      </c>
      <c r="K1067" s="10"/>
    </row>
    <row r="1068" spans="1:11" ht="13.5" thickBot="1" x14ac:dyDescent="0.25">
      <c r="A1068" s="11"/>
      <c r="B1068" s="3" t="s">
        <v>3820</v>
      </c>
      <c r="C1068" s="3" t="s">
        <v>586</v>
      </c>
      <c r="D1068" s="3" t="s">
        <v>3815</v>
      </c>
      <c r="E1068" s="3" t="s">
        <v>3821</v>
      </c>
      <c r="F1068" s="3" t="s">
        <v>3822</v>
      </c>
      <c r="G1068" s="3" t="s">
        <v>2074</v>
      </c>
      <c r="H1068" s="3" t="s">
        <v>2075</v>
      </c>
      <c r="I1068" s="3" t="s">
        <v>93</v>
      </c>
      <c r="J1068" s="3" t="s">
        <v>3823</v>
      </c>
      <c r="K1068" s="12"/>
    </row>
    <row r="1069" spans="1:11" ht="13.5" thickBot="1" x14ac:dyDescent="0.25">
      <c r="A1069" s="9"/>
      <c r="B1069" s="2" t="s">
        <v>3824</v>
      </c>
      <c r="C1069" s="2" t="s">
        <v>586</v>
      </c>
      <c r="D1069" s="2" t="s">
        <v>3825</v>
      </c>
      <c r="E1069" s="2" t="s">
        <v>3826</v>
      </c>
      <c r="F1069" s="2" t="s">
        <v>3827</v>
      </c>
      <c r="G1069" s="2" t="s">
        <v>3828</v>
      </c>
      <c r="H1069" s="2" t="s">
        <v>2162</v>
      </c>
      <c r="I1069" s="2" t="s">
        <v>171</v>
      </c>
      <c r="J1069" s="2" t="s">
        <v>3829</v>
      </c>
      <c r="K1069" s="10"/>
    </row>
    <row r="1070" spans="1:11" ht="13.5" thickBot="1" x14ac:dyDescent="0.25">
      <c r="A1070" s="11"/>
      <c r="B1070" s="3" t="s">
        <v>3830</v>
      </c>
      <c r="C1070" s="3" t="s">
        <v>586</v>
      </c>
      <c r="D1070" s="3" t="s">
        <v>3831</v>
      </c>
      <c r="E1070" s="3" t="s">
        <v>3832</v>
      </c>
      <c r="F1070" s="3" t="s">
        <v>3827</v>
      </c>
      <c r="G1070" s="3" t="s">
        <v>3828</v>
      </c>
      <c r="H1070" s="3" t="s">
        <v>2162</v>
      </c>
      <c r="I1070" s="3" t="s">
        <v>171</v>
      </c>
      <c r="J1070" s="3" t="s">
        <v>3829</v>
      </c>
      <c r="K1070" s="12" t="s">
        <v>67</v>
      </c>
    </row>
    <row r="1071" spans="1:11" ht="13.5" thickBot="1" x14ac:dyDescent="0.25">
      <c r="A1071" s="9"/>
      <c r="B1071" s="2" t="s">
        <v>3833</v>
      </c>
      <c r="C1071" s="2" t="s">
        <v>586</v>
      </c>
      <c r="D1071" s="2" t="s">
        <v>3834</v>
      </c>
      <c r="E1071" s="2" t="s">
        <v>3835</v>
      </c>
      <c r="F1071" s="2" t="s">
        <v>3836</v>
      </c>
      <c r="G1071" s="2" t="s">
        <v>2081</v>
      </c>
      <c r="H1071" s="2" t="s">
        <v>3837</v>
      </c>
      <c r="I1071" s="2" t="s">
        <v>200</v>
      </c>
      <c r="J1071" s="2" t="s">
        <v>3838</v>
      </c>
      <c r="K1071" s="10" t="s">
        <v>246</v>
      </c>
    </row>
    <row r="1072" spans="1:11" ht="13.5" thickBot="1" x14ac:dyDescent="0.25">
      <c r="A1072" s="11"/>
      <c r="B1072" s="3" t="s">
        <v>3833</v>
      </c>
      <c r="C1072" s="3" t="s">
        <v>586</v>
      </c>
      <c r="D1072" s="3" t="s">
        <v>3834</v>
      </c>
      <c r="E1072" s="3" t="s">
        <v>3835</v>
      </c>
      <c r="F1072" s="3" t="s">
        <v>3836</v>
      </c>
      <c r="G1072" s="3" t="s">
        <v>2081</v>
      </c>
      <c r="H1072" s="3" t="s">
        <v>3837</v>
      </c>
      <c r="I1072" s="3" t="s">
        <v>200</v>
      </c>
      <c r="J1072" s="3" t="s">
        <v>3838</v>
      </c>
      <c r="K1072" s="12" t="s">
        <v>276</v>
      </c>
    </row>
    <row r="1073" spans="1:11" ht="13.5" thickBot="1" x14ac:dyDescent="0.25">
      <c r="A1073" s="9"/>
      <c r="B1073" s="2" t="s">
        <v>3839</v>
      </c>
      <c r="C1073" s="2" t="s">
        <v>586</v>
      </c>
      <c r="D1073" s="2" t="s">
        <v>3840</v>
      </c>
      <c r="E1073" s="2" t="s">
        <v>3841</v>
      </c>
      <c r="F1073" s="2" t="s">
        <v>3842</v>
      </c>
      <c r="G1073" s="2" t="s">
        <v>265</v>
      </c>
      <c r="H1073" s="2" t="s">
        <v>266</v>
      </c>
      <c r="I1073" s="2" t="s">
        <v>200</v>
      </c>
      <c r="J1073" s="2" t="s">
        <v>3843</v>
      </c>
      <c r="K1073" s="10" t="s">
        <v>203</v>
      </c>
    </row>
    <row r="1074" spans="1:11" ht="13.5" thickBot="1" x14ac:dyDescent="0.25">
      <c r="A1074" s="11"/>
      <c r="B1074" s="3" t="s">
        <v>3839</v>
      </c>
      <c r="C1074" s="3" t="s">
        <v>586</v>
      </c>
      <c r="D1074" s="3" t="s">
        <v>3840</v>
      </c>
      <c r="E1074" s="3" t="s">
        <v>3841</v>
      </c>
      <c r="F1074" s="3" t="s">
        <v>3842</v>
      </c>
      <c r="G1074" s="3" t="s">
        <v>265</v>
      </c>
      <c r="H1074" s="3" t="s">
        <v>266</v>
      </c>
      <c r="I1074" s="3" t="s">
        <v>200</v>
      </c>
      <c r="J1074" s="3" t="s">
        <v>3843</v>
      </c>
      <c r="K1074" s="12" t="s">
        <v>246</v>
      </c>
    </row>
    <row r="1075" spans="1:11" ht="13.5" thickBot="1" x14ac:dyDescent="0.25">
      <c r="A1075" s="9"/>
      <c r="B1075" s="2" t="s">
        <v>3839</v>
      </c>
      <c r="C1075" s="2" t="s">
        <v>586</v>
      </c>
      <c r="D1075" s="2" t="s">
        <v>3840</v>
      </c>
      <c r="E1075" s="2" t="s">
        <v>3841</v>
      </c>
      <c r="F1075" s="2" t="s">
        <v>3842</v>
      </c>
      <c r="G1075" s="2" t="s">
        <v>265</v>
      </c>
      <c r="H1075" s="2" t="s">
        <v>266</v>
      </c>
      <c r="I1075" s="2" t="s">
        <v>200</v>
      </c>
      <c r="J1075" s="2" t="s">
        <v>3843</v>
      </c>
      <c r="K1075" s="10" t="s">
        <v>268</v>
      </c>
    </row>
    <row r="1076" spans="1:11" ht="13.5" thickBot="1" x14ac:dyDescent="0.25">
      <c r="A1076" s="11"/>
      <c r="B1076" s="3" t="s">
        <v>3844</v>
      </c>
      <c r="C1076" s="3" t="s">
        <v>586</v>
      </c>
      <c r="D1076" s="3" t="s">
        <v>3845</v>
      </c>
      <c r="E1076" s="3" t="s">
        <v>3846</v>
      </c>
      <c r="F1076" s="3" t="s">
        <v>3847</v>
      </c>
      <c r="G1076" s="3" t="s">
        <v>3848</v>
      </c>
      <c r="H1076" s="3" t="s">
        <v>266</v>
      </c>
      <c r="I1076" s="3" t="s">
        <v>200</v>
      </c>
      <c r="J1076" s="3" t="s">
        <v>3849</v>
      </c>
      <c r="K1076" s="12" t="s">
        <v>203</v>
      </c>
    </row>
    <row r="1077" spans="1:11" ht="13.5" thickBot="1" x14ac:dyDescent="0.25">
      <c r="A1077" s="9"/>
      <c r="B1077" s="2" t="s">
        <v>3844</v>
      </c>
      <c r="C1077" s="2" t="s">
        <v>586</v>
      </c>
      <c r="D1077" s="2" t="s">
        <v>3845</v>
      </c>
      <c r="E1077" s="2" t="s">
        <v>3846</v>
      </c>
      <c r="F1077" s="2" t="s">
        <v>3847</v>
      </c>
      <c r="G1077" s="2" t="s">
        <v>3848</v>
      </c>
      <c r="H1077" s="2" t="s">
        <v>266</v>
      </c>
      <c r="I1077" s="2" t="s">
        <v>200</v>
      </c>
      <c r="J1077" s="2" t="s">
        <v>3849</v>
      </c>
      <c r="K1077" s="10" t="s">
        <v>268</v>
      </c>
    </row>
    <row r="1078" spans="1:11" ht="13.5" thickBot="1" x14ac:dyDescent="0.25">
      <c r="A1078" s="11"/>
      <c r="B1078" s="3" t="s">
        <v>3844</v>
      </c>
      <c r="C1078" s="3" t="s">
        <v>586</v>
      </c>
      <c r="D1078" s="3" t="s">
        <v>3845</v>
      </c>
      <c r="E1078" s="3" t="s">
        <v>3846</v>
      </c>
      <c r="F1078" s="3" t="s">
        <v>3847</v>
      </c>
      <c r="G1078" s="3" t="s">
        <v>3848</v>
      </c>
      <c r="H1078" s="3" t="s">
        <v>266</v>
      </c>
      <c r="I1078" s="3" t="s">
        <v>200</v>
      </c>
      <c r="J1078" s="3" t="s">
        <v>3849</v>
      </c>
      <c r="K1078" s="12" t="s">
        <v>246</v>
      </c>
    </row>
    <row r="1079" spans="1:11" ht="13.5" thickBot="1" x14ac:dyDescent="0.25">
      <c r="A1079" s="9"/>
      <c r="B1079" s="2" t="s">
        <v>3850</v>
      </c>
      <c r="C1079" s="2" t="s">
        <v>586</v>
      </c>
      <c r="D1079" s="2" t="s">
        <v>3851</v>
      </c>
      <c r="E1079" s="2" t="s">
        <v>3852</v>
      </c>
      <c r="F1079" s="2" t="s">
        <v>3853</v>
      </c>
      <c r="G1079" s="2" t="s">
        <v>3854</v>
      </c>
      <c r="H1079" s="2" t="s">
        <v>2162</v>
      </c>
      <c r="I1079" s="2" t="s">
        <v>171</v>
      </c>
      <c r="J1079" s="2" t="s">
        <v>3855</v>
      </c>
      <c r="K1079" s="10" t="s">
        <v>426</v>
      </c>
    </row>
    <row r="1080" spans="1:11" ht="13.5" thickBot="1" x14ac:dyDescent="0.25">
      <c r="A1080" s="11"/>
      <c r="B1080" s="3" t="s">
        <v>3850</v>
      </c>
      <c r="C1080" s="3" t="s">
        <v>586</v>
      </c>
      <c r="D1080" s="3" t="s">
        <v>3851</v>
      </c>
      <c r="E1080" s="3" t="s">
        <v>3852</v>
      </c>
      <c r="F1080" s="3" t="s">
        <v>3853</v>
      </c>
      <c r="G1080" s="3" t="s">
        <v>3854</v>
      </c>
      <c r="H1080" s="3" t="s">
        <v>2162</v>
      </c>
      <c r="I1080" s="3" t="s">
        <v>171</v>
      </c>
      <c r="J1080" s="3" t="s">
        <v>3855</v>
      </c>
      <c r="K1080" s="12" t="s">
        <v>67</v>
      </c>
    </row>
    <row r="1081" spans="1:11" ht="13.5" thickBot="1" x14ac:dyDescent="0.25">
      <c r="A1081" s="9"/>
      <c r="B1081" s="2" t="s">
        <v>3856</v>
      </c>
      <c r="C1081" s="2" t="s">
        <v>586</v>
      </c>
      <c r="D1081" s="2" t="s">
        <v>3857</v>
      </c>
      <c r="E1081" s="2" t="s">
        <v>3858</v>
      </c>
      <c r="F1081" s="2" t="s">
        <v>3859</v>
      </c>
      <c r="G1081" s="2" t="s">
        <v>67</v>
      </c>
      <c r="H1081" s="2" t="s">
        <v>1830</v>
      </c>
      <c r="I1081" s="2" t="s">
        <v>200</v>
      </c>
      <c r="J1081" s="2" t="s">
        <v>67</v>
      </c>
      <c r="K1081" s="10" t="s">
        <v>246</v>
      </c>
    </row>
    <row r="1082" spans="1:11" ht="13.5" thickBot="1" x14ac:dyDescent="0.25">
      <c r="A1082" s="11"/>
      <c r="B1082" s="3" t="s">
        <v>3856</v>
      </c>
      <c r="C1082" s="3" t="s">
        <v>586</v>
      </c>
      <c r="D1082" s="3" t="s">
        <v>3857</v>
      </c>
      <c r="E1082" s="3" t="s">
        <v>3858</v>
      </c>
      <c r="F1082" s="3" t="s">
        <v>3859</v>
      </c>
      <c r="G1082" s="3" t="s">
        <v>67</v>
      </c>
      <c r="H1082" s="3" t="s">
        <v>1830</v>
      </c>
      <c r="I1082" s="3" t="s">
        <v>200</v>
      </c>
      <c r="J1082" s="3" t="s">
        <v>67</v>
      </c>
      <c r="K1082" s="12" t="s">
        <v>260</v>
      </c>
    </row>
    <row r="1083" spans="1:11" ht="13.5" thickBot="1" x14ac:dyDescent="0.25">
      <c r="A1083" s="9"/>
      <c r="B1083" s="2" t="s">
        <v>3860</v>
      </c>
      <c r="C1083" s="2" t="s">
        <v>586</v>
      </c>
      <c r="D1083" s="2" t="s">
        <v>3861</v>
      </c>
      <c r="E1083" s="2" t="s">
        <v>3862</v>
      </c>
      <c r="F1083" s="2" t="s">
        <v>3863</v>
      </c>
      <c r="G1083" s="2" t="s">
        <v>3864</v>
      </c>
      <c r="H1083" s="2" t="s">
        <v>3865</v>
      </c>
      <c r="I1083" s="2" t="s">
        <v>200</v>
      </c>
      <c r="J1083" s="2" t="s">
        <v>3866</v>
      </c>
      <c r="K1083" s="10" t="s">
        <v>246</v>
      </c>
    </row>
    <row r="1084" spans="1:11" ht="13.5" thickBot="1" x14ac:dyDescent="0.25">
      <c r="A1084" s="11"/>
      <c r="B1084" s="3" t="s">
        <v>3860</v>
      </c>
      <c r="C1084" s="3" t="s">
        <v>586</v>
      </c>
      <c r="D1084" s="3" t="s">
        <v>3861</v>
      </c>
      <c r="E1084" s="3" t="s">
        <v>3862</v>
      </c>
      <c r="F1084" s="3" t="s">
        <v>3863</v>
      </c>
      <c r="G1084" s="3" t="s">
        <v>3864</v>
      </c>
      <c r="H1084" s="3" t="s">
        <v>3865</v>
      </c>
      <c r="I1084" s="3" t="s">
        <v>200</v>
      </c>
      <c r="J1084" s="3" t="s">
        <v>3866</v>
      </c>
      <c r="K1084" s="12" t="s">
        <v>276</v>
      </c>
    </row>
    <row r="1085" spans="1:11" ht="13.5" thickBot="1" x14ac:dyDescent="0.25">
      <c r="A1085" s="9"/>
      <c r="B1085" s="2" t="s">
        <v>3867</v>
      </c>
      <c r="C1085" s="2" t="s">
        <v>586</v>
      </c>
      <c r="D1085" s="2" t="s">
        <v>3868</v>
      </c>
      <c r="E1085" s="2" t="s">
        <v>3869</v>
      </c>
      <c r="F1085" s="2" t="s">
        <v>3870</v>
      </c>
      <c r="G1085" s="2" t="s">
        <v>3871</v>
      </c>
      <c r="H1085" s="2" t="s">
        <v>3872</v>
      </c>
      <c r="I1085" s="2" t="s">
        <v>200</v>
      </c>
      <c r="J1085" s="2" t="s">
        <v>3873</v>
      </c>
      <c r="K1085" s="10" t="s">
        <v>276</v>
      </c>
    </row>
    <row r="1086" spans="1:11" ht="13.5" thickBot="1" x14ac:dyDescent="0.25">
      <c r="A1086" s="11"/>
      <c r="B1086" s="3" t="s">
        <v>3874</v>
      </c>
      <c r="C1086" s="3" t="s">
        <v>586</v>
      </c>
      <c r="D1086" s="3" t="s">
        <v>3875</v>
      </c>
      <c r="E1086" s="3" t="s">
        <v>3869</v>
      </c>
      <c r="F1086" s="3" t="s">
        <v>3876</v>
      </c>
      <c r="G1086" s="3" t="s">
        <v>3871</v>
      </c>
      <c r="H1086" s="3" t="s">
        <v>3872</v>
      </c>
      <c r="I1086" s="3" t="s">
        <v>200</v>
      </c>
      <c r="J1086" s="3" t="s">
        <v>3873</v>
      </c>
      <c r="K1086" s="12" t="s">
        <v>247</v>
      </c>
    </row>
    <row r="1087" spans="1:11" ht="13.5" thickBot="1" x14ac:dyDescent="0.25">
      <c r="A1087" s="9"/>
      <c r="B1087" s="2" t="s">
        <v>3874</v>
      </c>
      <c r="C1087" s="2" t="s">
        <v>586</v>
      </c>
      <c r="D1087" s="2" t="s">
        <v>3875</v>
      </c>
      <c r="E1087" s="2" t="s">
        <v>3869</v>
      </c>
      <c r="F1087" s="2" t="s">
        <v>3876</v>
      </c>
      <c r="G1087" s="2" t="s">
        <v>3871</v>
      </c>
      <c r="H1087" s="2" t="s">
        <v>3872</v>
      </c>
      <c r="I1087" s="2" t="s">
        <v>200</v>
      </c>
      <c r="J1087" s="2" t="s">
        <v>3873</v>
      </c>
      <c r="K1087" s="10" t="s">
        <v>276</v>
      </c>
    </row>
    <row r="1088" spans="1:11" ht="13.5" thickBot="1" x14ac:dyDescent="0.25">
      <c r="A1088" s="11"/>
      <c r="B1088" s="3" t="s">
        <v>3874</v>
      </c>
      <c r="C1088" s="3" t="s">
        <v>586</v>
      </c>
      <c r="D1088" s="3" t="s">
        <v>3875</v>
      </c>
      <c r="E1088" s="3" t="s">
        <v>3869</v>
      </c>
      <c r="F1088" s="3" t="s">
        <v>3876</v>
      </c>
      <c r="G1088" s="3" t="s">
        <v>3871</v>
      </c>
      <c r="H1088" s="3" t="s">
        <v>3872</v>
      </c>
      <c r="I1088" s="3" t="s">
        <v>200</v>
      </c>
      <c r="J1088" s="3" t="s">
        <v>3873</v>
      </c>
      <c r="K1088" s="12" t="s">
        <v>246</v>
      </c>
    </row>
    <row r="1089" spans="1:11" ht="13.5" thickBot="1" x14ac:dyDescent="0.25">
      <c r="A1089" s="9"/>
      <c r="B1089" s="2" t="s">
        <v>3877</v>
      </c>
      <c r="C1089" s="2" t="s">
        <v>586</v>
      </c>
      <c r="D1089" s="2" t="s">
        <v>3878</v>
      </c>
      <c r="E1089" s="2" t="s">
        <v>3879</v>
      </c>
      <c r="F1089" s="2" t="s">
        <v>3880</v>
      </c>
      <c r="G1089" s="2" t="s">
        <v>257</v>
      </c>
      <c r="H1089" s="2" t="s">
        <v>258</v>
      </c>
      <c r="I1089" s="2" t="s">
        <v>200</v>
      </c>
      <c r="J1089" s="2" t="s">
        <v>3881</v>
      </c>
      <c r="K1089" s="10" t="s">
        <v>260</v>
      </c>
    </row>
    <row r="1090" spans="1:11" ht="13.5" thickBot="1" x14ac:dyDescent="0.25">
      <c r="A1090" s="11"/>
      <c r="B1090" s="3" t="s">
        <v>3877</v>
      </c>
      <c r="C1090" s="3" t="s">
        <v>586</v>
      </c>
      <c r="D1090" s="3" t="s">
        <v>3878</v>
      </c>
      <c r="E1090" s="3" t="s">
        <v>3879</v>
      </c>
      <c r="F1090" s="3" t="s">
        <v>3880</v>
      </c>
      <c r="G1090" s="3" t="s">
        <v>257</v>
      </c>
      <c r="H1090" s="3" t="s">
        <v>258</v>
      </c>
      <c r="I1090" s="3" t="s">
        <v>200</v>
      </c>
      <c r="J1090" s="3" t="s">
        <v>3881</v>
      </c>
      <c r="K1090" s="12" t="s">
        <v>246</v>
      </c>
    </row>
    <row r="1091" spans="1:11" ht="13.5" thickBot="1" x14ac:dyDescent="0.25">
      <c r="A1091" s="9"/>
      <c r="B1091" s="2" t="s">
        <v>3882</v>
      </c>
      <c r="C1091" s="2" t="s">
        <v>586</v>
      </c>
      <c r="D1091" s="2" t="s">
        <v>3883</v>
      </c>
      <c r="E1091" s="2" t="s">
        <v>3884</v>
      </c>
      <c r="F1091" s="2" t="s">
        <v>3885</v>
      </c>
      <c r="G1091" s="2" t="s">
        <v>257</v>
      </c>
      <c r="H1091" s="2" t="s">
        <v>258</v>
      </c>
      <c r="I1091" s="2" t="s">
        <v>200</v>
      </c>
      <c r="J1091" s="2" t="s">
        <v>3881</v>
      </c>
      <c r="K1091" s="10" t="s">
        <v>260</v>
      </c>
    </row>
    <row r="1092" spans="1:11" ht="13.5" thickBot="1" x14ac:dyDescent="0.25">
      <c r="A1092" s="11"/>
      <c r="B1092" s="3" t="s">
        <v>3882</v>
      </c>
      <c r="C1092" s="3" t="s">
        <v>586</v>
      </c>
      <c r="D1092" s="3" t="s">
        <v>3883</v>
      </c>
      <c r="E1092" s="3" t="s">
        <v>3884</v>
      </c>
      <c r="F1092" s="3" t="s">
        <v>3885</v>
      </c>
      <c r="G1092" s="3" t="s">
        <v>257</v>
      </c>
      <c r="H1092" s="3" t="s">
        <v>258</v>
      </c>
      <c r="I1092" s="3" t="s">
        <v>200</v>
      </c>
      <c r="J1092" s="3" t="s">
        <v>3881</v>
      </c>
      <c r="K1092" s="12" t="s">
        <v>246</v>
      </c>
    </row>
    <row r="1093" spans="1:11" ht="13.5" thickBot="1" x14ac:dyDescent="0.25">
      <c r="A1093" s="9"/>
      <c r="B1093" s="2" t="s">
        <v>3886</v>
      </c>
      <c r="C1093" s="2" t="s">
        <v>586</v>
      </c>
      <c r="D1093" s="2" t="s">
        <v>3887</v>
      </c>
      <c r="E1093" s="2" t="s">
        <v>3888</v>
      </c>
      <c r="F1093" s="2" t="s">
        <v>3889</v>
      </c>
      <c r="G1093" s="2" t="s">
        <v>3890</v>
      </c>
      <c r="H1093" s="2" t="s">
        <v>3555</v>
      </c>
      <c r="I1093" s="2" t="s">
        <v>200</v>
      </c>
      <c r="J1093" s="2" t="s">
        <v>3891</v>
      </c>
      <c r="K1093" s="10" t="s">
        <v>42</v>
      </c>
    </row>
    <row r="1094" spans="1:11" ht="13.5" thickBot="1" x14ac:dyDescent="0.25">
      <c r="A1094" s="11"/>
      <c r="B1094" s="3" t="s">
        <v>3886</v>
      </c>
      <c r="C1094" s="3" t="s">
        <v>586</v>
      </c>
      <c r="D1094" s="3" t="s">
        <v>3887</v>
      </c>
      <c r="E1094" s="3" t="s">
        <v>3888</v>
      </c>
      <c r="F1094" s="3" t="s">
        <v>3889</v>
      </c>
      <c r="G1094" s="3" t="s">
        <v>3890</v>
      </c>
      <c r="H1094" s="3" t="s">
        <v>3555</v>
      </c>
      <c r="I1094" s="3" t="s">
        <v>200</v>
      </c>
      <c r="J1094" s="3" t="s">
        <v>3891</v>
      </c>
      <c r="K1094" s="12" t="s">
        <v>202</v>
      </c>
    </row>
    <row r="1095" spans="1:11" ht="13.5" thickBot="1" x14ac:dyDescent="0.25">
      <c r="A1095" s="9"/>
      <c r="B1095" s="2" t="s">
        <v>3886</v>
      </c>
      <c r="C1095" s="2" t="s">
        <v>586</v>
      </c>
      <c r="D1095" s="2" t="s">
        <v>3887</v>
      </c>
      <c r="E1095" s="2" t="s">
        <v>3888</v>
      </c>
      <c r="F1095" s="2" t="s">
        <v>3889</v>
      </c>
      <c r="G1095" s="2" t="s">
        <v>3890</v>
      </c>
      <c r="H1095" s="2" t="s">
        <v>3555</v>
      </c>
      <c r="I1095" s="2" t="s">
        <v>200</v>
      </c>
      <c r="J1095" s="2" t="s">
        <v>3891</v>
      </c>
      <c r="K1095" s="10" t="s">
        <v>203</v>
      </c>
    </row>
    <row r="1096" spans="1:11" ht="13.5" thickBot="1" x14ac:dyDescent="0.25">
      <c r="A1096" s="11"/>
      <c r="B1096" s="3" t="s">
        <v>3892</v>
      </c>
      <c r="C1096" s="3" t="s">
        <v>586</v>
      </c>
      <c r="D1096" s="3" t="s">
        <v>3893</v>
      </c>
      <c r="E1096" s="3" t="s">
        <v>3894</v>
      </c>
      <c r="F1096" s="3" t="s">
        <v>3895</v>
      </c>
      <c r="G1096" s="3" t="s">
        <v>3896</v>
      </c>
      <c r="H1096" s="3" t="s">
        <v>3555</v>
      </c>
      <c r="I1096" s="3" t="s">
        <v>200</v>
      </c>
      <c r="J1096" s="3" t="s">
        <v>3897</v>
      </c>
      <c r="K1096" s="12" t="s">
        <v>203</v>
      </c>
    </row>
    <row r="1097" spans="1:11" ht="13.5" thickBot="1" x14ac:dyDescent="0.25">
      <c r="A1097" s="9"/>
      <c r="B1097" s="2" t="s">
        <v>3892</v>
      </c>
      <c r="C1097" s="2" t="s">
        <v>586</v>
      </c>
      <c r="D1097" s="2" t="s">
        <v>3893</v>
      </c>
      <c r="E1097" s="2" t="s">
        <v>3894</v>
      </c>
      <c r="F1097" s="2" t="s">
        <v>3895</v>
      </c>
      <c r="G1097" s="2" t="s">
        <v>3896</v>
      </c>
      <c r="H1097" s="2" t="s">
        <v>3555</v>
      </c>
      <c r="I1097" s="2" t="s">
        <v>200</v>
      </c>
      <c r="J1097" s="2" t="s">
        <v>3897</v>
      </c>
      <c r="K1097" s="10" t="s">
        <v>42</v>
      </c>
    </row>
    <row r="1098" spans="1:11" ht="13.5" thickBot="1" x14ac:dyDescent="0.25">
      <c r="A1098" s="11"/>
      <c r="B1098" s="3" t="s">
        <v>3898</v>
      </c>
      <c r="C1098" s="3" t="s">
        <v>586</v>
      </c>
      <c r="D1098" s="3" t="s">
        <v>3899</v>
      </c>
      <c r="E1098" s="3" t="s">
        <v>3900</v>
      </c>
      <c r="F1098" s="3"/>
      <c r="G1098" s="3" t="s">
        <v>3901</v>
      </c>
      <c r="H1098" s="3" t="s">
        <v>282</v>
      </c>
      <c r="I1098" s="3" t="s">
        <v>200</v>
      </c>
      <c r="J1098" s="3" t="s">
        <v>3902</v>
      </c>
      <c r="K1098" s="12" t="s">
        <v>246</v>
      </c>
    </row>
    <row r="1099" spans="1:11" ht="13.5" thickBot="1" x14ac:dyDescent="0.25">
      <c r="A1099" s="9"/>
      <c r="B1099" s="2" t="s">
        <v>3898</v>
      </c>
      <c r="C1099" s="2" t="s">
        <v>586</v>
      </c>
      <c r="D1099" s="2" t="s">
        <v>3899</v>
      </c>
      <c r="E1099" s="2" t="s">
        <v>3900</v>
      </c>
      <c r="F1099" s="2"/>
      <c r="G1099" s="2" t="s">
        <v>3901</v>
      </c>
      <c r="H1099" s="2" t="s">
        <v>282</v>
      </c>
      <c r="I1099" s="2" t="s">
        <v>200</v>
      </c>
      <c r="J1099" s="2" t="s">
        <v>3902</v>
      </c>
      <c r="K1099" s="10" t="s">
        <v>268</v>
      </c>
    </row>
    <row r="1100" spans="1:11" ht="13.5" thickBot="1" x14ac:dyDescent="0.25">
      <c r="A1100" s="11"/>
      <c r="B1100" s="3" t="s">
        <v>3898</v>
      </c>
      <c r="C1100" s="3" t="s">
        <v>586</v>
      </c>
      <c r="D1100" s="3" t="s">
        <v>3899</v>
      </c>
      <c r="E1100" s="3" t="s">
        <v>3900</v>
      </c>
      <c r="F1100" s="3"/>
      <c r="G1100" s="3" t="s">
        <v>3901</v>
      </c>
      <c r="H1100" s="3" t="s">
        <v>282</v>
      </c>
      <c r="I1100" s="3" t="s">
        <v>200</v>
      </c>
      <c r="J1100" s="3" t="s">
        <v>3902</v>
      </c>
      <c r="K1100" s="12" t="s">
        <v>203</v>
      </c>
    </row>
    <row r="1101" spans="1:11" ht="13.5" thickBot="1" x14ac:dyDescent="0.25">
      <c r="A1101" s="9"/>
      <c r="B1101" s="2" t="s">
        <v>3903</v>
      </c>
      <c r="C1101" s="2" t="s">
        <v>586</v>
      </c>
      <c r="D1101" s="2" t="s">
        <v>3904</v>
      </c>
      <c r="E1101" s="2" t="s">
        <v>3905</v>
      </c>
      <c r="F1101" s="2" t="s">
        <v>3906</v>
      </c>
      <c r="G1101" s="2" t="s">
        <v>3907</v>
      </c>
      <c r="H1101" s="2" t="s">
        <v>3908</v>
      </c>
      <c r="I1101" s="2" t="s">
        <v>200</v>
      </c>
      <c r="J1101" s="2" t="s">
        <v>3909</v>
      </c>
      <c r="K1101" s="10" t="s">
        <v>276</v>
      </c>
    </row>
    <row r="1102" spans="1:11" ht="13.5" thickBot="1" x14ac:dyDescent="0.25">
      <c r="A1102" s="11"/>
      <c r="B1102" s="3" t="s">
        <v>3903</v>
      </c>
      <c r="C1102" s="3" t="s">
        <v>586</v>
      </c>
      <c r="D1102" s="3" t="s">
        <v>3904</v>
      </c>
      <c r="E1102" s="3" t="s">
        <v>3905</v>
      </c>
      <c r="F1102" s="3" t="s">
        <v>3906</v>
      </c>
      <c r="G1102" s="3" t="s">
        <v>3907</v>
      </c>
      <c r="H1102" s="3" t="s">
        <v>3908</v>
      </c>
      <c r="I1102" s="3" t="s">
        <v>200</v>
      </c>
      <c r="J1102" s="3" t="s">
        <v>3909</v>
      </c>
      <c r="K1102" s="12" t="s">
        <v>246</v>
      </c>
    </row>
    <row r="1103" spans="1:11" ht="13.5" thickBot="1" x14ac:dyDescent="0.25">
      <c r="A1103" s="9"/>
      <c r="B1103" s="2" t="s">
        <v>3910</v>
      </c>
      <c r="C1103" s="2" t="s">
        <v>586</v>
      </c>
      <c r="D1103" s="2" t="s">
        <v>3911</v>
      </c>
      <c r="E1103" s="2" t="s">
        <v>3912</v>
      </c>
      <c r="F1103" s="2" t="s">
        <v>3913</v>
      </c>
      <c r="G1103" s="2" t="s">
        <v>3907</v>
      </c>
      <c r="H1103" s="2" t="s">
        <v>3908</v>
      </c>
      <c r="I1103" s="2" t="s">
        <v>200</v>
      </c>
      <c r="J1103" s="2" t="s">
        <v>3909</v>
      </c>
      <c r="K1103" s="10" t="s">
        <v>276</v>
      </c>
    </row>
    <row r="1104" spans="1:11" ht="13.5" thickBot="1" x14ac:dyDescent="0.25">
      <c r="A1104" s="11"/>
      <c r="B1104" s="3" t="s">
        <v>3910</v>
      </c>
      <c r="C1104" s="3" t="s">
        <v>586</v>
      </c>
      <c r="D1104" s="3" t="s">
        <v>3911</v>
      </c>
      <c r="E1104" s="3" t="s">
        <v>3912</v>
      </c>
      <c r="F1104" s="3" t="s">
        <v>3913</v>
      </c>
      <c r="G1104" s="3" t="s">
        <v>3907</v>
      </c>
      <c r="H1104" s="3" t="s">
        <v>3908</v>
      </c>
      <c r="I1104" s="3" t="s">
        <v>200</v>
      </c>
      <c r="J1104" s="3" t="s">
        <v>3909</v>
      </c>
      <c r="K1104" s="12" t="s">
        <v>246</v>
      </c>
    </row>
    <row r="1105" spans="1:11" ht="13.5" thickBot="1" x14ac:dyDescent="0.25">
      <c r="A1105" s="9"/>
      <c r="B1105" s="2" t="s">
        <v>3914</v>
      </c>
      <c r="C1105" s="2" t="s">
        <v>586</v>
      </c>
      <c r="D1105" s="2" t="s">
        <v>3915</v>
      </c>
      <c r="E1105" s="2" t="s">
        <v>3916</v>
      </c>
      <c r="F1105" s="2" t="s">
        <v>3917</v>
      </c>
      <c r="G1105" s="2" t="s">
        <v>3918</v>
      </c>
      <c r="H1105" s="2" t="s">
        <v>3326</v>
      </c>
      <c r="I1105" s="2" t="s">
        <v>200</v>
      </c>
      <c r="J1105" s="2" t="s">
        <v>3919</v>
      </c>
      <c r="K1105" s="10" t="s">
        <v>276</v>
      </c>
    </row>
    <row r="1106" spans="1:11" ht="13.5" thickBot="1" x14ac:dyDescent="0.25">
      <c r="A1106" s="11"/>
      <c r="B1106" s="3" t="s">
        <v>3920</v>
      </c>
      <c r="C1106" s="3" t="s">
        <v>586</v>
      </c>
      <c r="D1106" s="3" t="s">
        <v>3921</v>
      </c>
      <c r="E1106" s="3" t="s">
        <v>3922</v>
      </c>
      <c r="F1106" s="3" t="s">
        <v>3923</v>
      </c>
      <c r="G1106" s="3" t="s">
        <v>3924</v>
      </c>
      <c r="H1106" s="3" t="s">
        <v>519</v>
      </c>
      <c r="I1106" s="3" t="s">
        <v>200</v>
      </c>
      <c r="J1106" s="3" t="s">
        <v>3925</v>
      </c>
      <c r="K1106" s="12" t="s">
        <v>246</v>
      </c>
    </row>
    <row r="1107" spans="1:11" ht="13.5" thickBot="1" x14ac:dyDescent="0.25">
      <c r="A1107" s="9"/>
      <c r="B1107" s="2" t="s">
        <v>3920</v>
      </c>
      <c r="C1107" s="2" t="s">
        <v>586</v>
      </c>
      <c r="D1107" s="2" t="s">
        <v>3921</v>
      </c>
      <c r="E1107" s="2" t="s">
        <v>3922</v>
      </c>
      <c r="F1107" s="2" t="s">
        <v>3923</v>
      </c>
      <c r="G1107" s="2" t="s">
        <v>3924</v>
      </c>
      <c r="H1107" s="2" t="s">
        <v>519</v>
      </c>
      <c r="I1107" s="2" t="s">
        <v>200</v>
      </c>
      <c r="J1107" s="2" t="s">
        <v>3925</v>
      </c>
      <c r="K1107" s="10" t="s">
        <v>276</v>
      </c>
    </row>
    <row r="1108" spans="1:11" ht="13.5" thickBot="1" x14ac:dyDescent="0.25">
      <c r="A1108" s="11"/>
      <c r="B1108" s="3" t="s">
        <v>3926</v>
      </c>
      <c r="C1108" s="3" t="s">
        <v>586</v>
      </c>
      <c r="D1108" s="3" t="s">
        <v>3927</v>
      </c>
      <c r="E1108" s="3" t="s">
        <v>3928</v>
      </c>
      <c r="F1108" s="3" t="s">
        <v>3929</v>
      </c>
      <c r="G1108" s="3" t="s">
        <v>3930</v>
      </c>
      <c r="H1108" s="3" t="s">
        <v>3931</v>
      </c>
      <c r="I1108" s="3" t="s">
        <v>200</v>
      </c>
      <c r="J1108" s="3" t="s">
        <v>3932</v>
      </c>
      <c r="K1108" s="12" t="s">
        <v>203</v>
      </c>
    </row>
    <row r="1109" spans="1:11" ht="13.5" thickBot="1" x14ac:dyDescent="0.25">
      <c r="A1109" s="9"/>
      <c r="B1109" s="2" t="s">
        <v>3933</v>
      </c>
      <c r="C1109" s="2" t="s">
        <v>586</v>
      </c>
      <c r="D1109" s="2" t="s">
        <v>3934</v>
      </c>
      <c r="E1109" s="2" t="s">
        <v>3935</v>
      </c>
      <c r="F1109" s="2" t="s">
        <v>3936</v>
      </c>
      <c r="G1109" s="2" t="s">
        <v>3937</v>
      </c>
      <c r="H1109" s="2" t="s">
        <v>244</v>
      </c>
      <c r="I1109" s="2" t="s">
        <v>200</v>
      </c>
      <c r="J1109" s="2" t="s">
        <v>3938</v>
      </c>
      <c r="K1109" s="10" t="s">
        <v>247</v>
      </c>
    </row>
    <row r="1110" spans="1:11" ht="13.5" thickBot="1" x14ac:dyDescent="0.25">
      <c r="A1110" s="11"/>
      <c r="B1110" s="3" t="s">
        <v>3933</v>
      </c>
      <c r="C1110" s="3" t="s">
        <v>586</v>
      </c>
      <c r="D1110" s="3" t="s">
        <v>3934</v>
      </c>
      <c r="E1110" s="3" t="s">
        <v>3935</v>
      </c>
      <c r="F1110" s="3" t="s">
        <v>3936</v>
      </c>
      <c r="G1110" s="3" t="s">
        <v>3937</v>
      </c>
      <c r="H1110" s="3" t="s">
        <v>244</v>
      </c>
      <c r="I1110" s="3" t="s">
        <v>200</v>
      </c>
      <c r="J1110" s="3" t="s">
        <v>3938</v>
      </c>
      <c r="K1110" s="12" t="s">
        <v>246</v>
      </c>
    </row>
    <row r="1111" spans="1:11" ht="13.5" thickBot="1" x14ac:dyDescent="0.25">
      <c r="A1111" s="9"/>
      <c r="B1111" s="2" t="s">
        <v>3939</v>
      </c>
      <c r="C1111" s="2" t="s">
        <v>586</v>
      </c>
      <c r="D1111" s="2" t="s">
        <v>3940</v>
      </c>
      <c r="E1111" s="2" t="s">
        <v>3941</v>
      </c>
      <c r="F1111" s="2" t="s">
        <v>3942</v>
      </c>
      <c r="G1111" s="2" t="s">
        <v>484</v>
      </c>
      <c r="H1111" s="2" t="s">
        <v>485</v>
      </c>
      <c r="I1111" s="2" t="s">
        <v>200</v>
      </c>
      <c r="J1111" s="2" t="s">
        <v>3943</v>
      </c>
      <c r="K1111" s="10" t="s">
        <v>260</v>
      </c>
    </row>
    <row r="1112" spans="1:11" ht="13.5" thickBot="1" x14ac:dyDescent="0.25">
      <c r="A1112" s="11"/>
      <c r="B1112" s="3" t="s">
        <v>3944</v>
      </c>
      <c r="C1112" s="3" t="s">
        <v>586</v>
      </c>
      <c r="D1112" s="3" t="s">
        <v>3945</v>
      </c>
      <c r="E1112" s="3" t="s">
        <v>3946</v>
      </c>
      <c r="F1112" s="3" t="s">
        <v>3947</v>
      </c>
      <c r="G1112" s="3" t="s">
        <v>484</v>
      </c>
      <c r="H1112" s="3" t="s">
        <v>485</v>
      </c>
      <c r="I1112" s="3" t="s">
        <v>200</v>
      </c>
      <c r="J1112" s="3" t="s">
        <v>3943</v>
      </c>
      <c r="K1112" s="12" t="s">
        <v>246</v>
      </c>
    </row>
    <row r="1113" spans="1:11" ht="13.5" thickBot="1" x14ac:dyDescent="0.25">
      <c r="A1113" s="9"/>
      <c r="B1113" s="2" t="s">
        <v>3944</v>
      </c>
      <c r="C1113" s="2" t="s">
        <v>586</v>
      </c>
      <c r="D1113" s="2" t="s">
        <v>3945</v>
      </c>
      <c r="E1113" s="2" t="s">
        <v>3946</v>
      </c>
      <c r="F1113" s="2" t="s">
        <v>3947</v>
      </c>
      <c r="G1113" s="2" t="s">
        <v>484</v>
      </c>
      <c r="H1113" s="2" t="s">
        <v>485</v>
      </c>
      <c r="I1113" s="2" t="s">
        <v>200</v>
      </c>
      <c r="J1113" s="2" t="s">
        <v>3943</v>
      </c>
      <c r="K1113" s="10" t="s">
        <v>260</v>
      </c>
    </row>
    <row r="1114" spans="1:11" ht="13.5" thickBot="1" x14ac:dyDescent="0.25">
      <c r="A1114" s="11"/>
      <c r="B1114" s="3" t="s">
        <v>3948</v>
      </c>
      <c r="C1114" s="3" t="s">
        <v>586</v>
      </c>
      <c r="D1114" s="3" t="s">
        <v>3949</v>
      </c>
      <c r="E1114" s="3" t="s">
        <v>3950</v>
      </c>
      <c r="F1114" s="3" t="s">
        <v>3951</v>
      </c>
      <c r="G1114" s="3" t="s">
        <v>484</v>
      </c>
      <c r="H1114" s="3" t="s">
        <v>485</v>
      </c>
      <c r="I1114" s="3" t="s">
        <v>200</v>
      </c>
      <c r="J1114" s="3" t="s">
        <v>3952</v>
      </c>
      <c r="K1114" s="12" t="s">
        <v>260</v>
      </c>
    </row>
    <row r="1115" spans="1:11" ht="13.5" thickBot="1" x14ac:dyDescent="0.25">
      <c r="A1115" s="9"/>
      <c r="B1115" s="2" t="s">
        <v>3948</v>
      </c>
      <c r="C1115" s="2" t="s">
        <v>586</v>
      </c>
      <c r="D1115" s="2" t="s">
        <v>3949</v>
      </c>
      <c r="E1115" s="2" t="s">
        <v>3950</v>
      </c>
      <c r="F1115" s="2" t="s">
        <v>3951</v>
      </c>
      <c r="G1115" s="2" t="s">
        <v>484</v>
      </c>
      <c r="H1115" s="2" t="s">
        <v>485</v>
      </c>
      <c r="I1115" s="2" t="s">
        <v>200</v>
      </c>
      <c r="J1115" s="2" t="s">
        <v>3952</v>
      </c>
      <c r="K1115" s="10" t="s">
        <v>246</v>
      </c>
    </row>
    <row r="1116" spans="1:11" ht="13.5" thickBot="1" x14ac:dyDescent="0.25">
      <c r="A1116" s="11"/>
      <c r="B1116" s="3" t="s">
        <v>3953</v>
      </c>
      <c r="C1116" s="3" t="s">
        <v>586</v>
      </c>
      <c r="D1116" s="3" t="s">
        <v>3954</v>
      </c>
      <c r="E1116" s="3" t="s">
        <v>3955</v>
      </c>
      <c r="F1116" s="3" t="s">
        <v>3956</v>
      </c>
      <c r="G1116" s="3" t="s">
        <v>484</v>
      </c>
      <c r="H1116" s="3" t="s">
        <v>485</v>
      </c>
      <c r="I1116" s="3" t="s">
        <v>200</v>
      </c>
      <c r="J1116" s="3" t="s">
        <v>3957</v>
      </c>
      <c r="K1116" s="12" t="s">
        <v>260</v>
      </c>
    </row>
    <row r="1117" spans="1:11" ht="13.5" thickBot="1" x14ac:dyDescent="0.25">
      <c r="A1117" s="9"/>
      <c r="B1117" s="2" t="s">
        <v>3958</v>
      </c>
      <c r="C1117" s="2" t="s">
        <v>586</v>
      </c>
      <c r="D1117" s="2" t="s">
        <v>3492</v>
      </c>
      <c r="E1117" s="2" t="s">
        <v>3959</v>
      </c>
      <c r="F1117" s="2" t="s">
        <v>3960</v>
      </c>
      <c r="G1117" s="2" t="s">
        <v>222</v>
      </c>
      <c r="H1117" s="2" t="s">
        <v>223</v>
      </c>
      <c r="I1117" s="2" t="s">
        <v>200</v>
      </c>
      <c r="J1117" s="2" t="s">
        <v>3961</v>
      </c>
      <c r="K1117" s="10" t="s">
        <v>202</v>
      </c>
    </row>
    <row r="1118" spans="1:11" ht="13.5" thickBot="1" x14ac:dyDescent="0.25">
      <c r="A1118" s="11"/>
      <c r="B1118" s="3" t="s">
        <v>3958</v>
      </c>
      <c r="C1118" s="3" t="s">
        <v>586</v>
      </c>
      <c r="D1118" s="3" t="s">
        <v>3492</v>
      </c>
      <c r="E1118" s="3" t="s">
        <v>3959</v>
      </c>
      <c r="F1118" s="3" t="s">
        <v>3960</v>
      </c>
      <c r="G1118" s="3" t="s">
        <v>222</v>
      </c>
      <c r="H1118" s="3" t="s">
        <v>223</v>
      </c>
      <c r="I1118" s="3" t="s">
        <v>200</v>
      </c>
      <c r="J1118" s="3" t="s">
        <v>3961</v>
      </c>
      <c r="K1118" s="12" t="s">
        <v>203</v>
      </c>
    </row>
    <row r="1119" spans="1:11" ht="13.5" thickBot="1" x14ac:dyDescent="0.25">
      <c r="A1119" s="9"/>
      <c r="B1119" s="2" t="s">
        <v>3958</v>
      </c>
      <c r="C1119" s="2" t="s">
        <v>586</v>
      </c>
      <c r="D1119" s="2" t="s">
        <v>3492</v>
      </c>
      <c r="E1119" s="2" t="s">
        <v>3959</v>
      </c>
      <c r="F1119" s="2" t="s">
        <v>3960</v>
      </c>
      <c r="G1119" s="2" t="s">
        <v>222</v>
      </c>
      <c r="H1119" s="2" t="s">
        <v>223</v>
      </c>
      <c r="I1119" s="2" t="s">
        <v>200</v>
      </c>
      <c r="J1119" s="2" t="s">
        <v>3961</v>
      </c>
      <c r="K1119" s="10" t="s">
        <v>42</v>
      </c>
    </row>
    <row r="1120" spans="1:11" ht="13.5" thickBot="1" x14ac:dyDescent="0.25">
      <c r="A1120" s="11"/>
      <c r="B1120" s="3" t="s">
        <v>3962</v>
      </c>
      <c r="C1120" s="3" t="s">
        <v>586</v>
      </c>
      <c r="D1120" s="3" t="s">
        <v>3963</v>
      </c>
      <c r="E1120" s="3" t="s">
        <v>3964</v>
      </c>
      <c r="F1120" s="3" t="s">
        <v>3965</v>
      </c>
      <c r="G1120" s="3" t="s">
        <v>1829</v>
      </c>
      <c r="H1120" s="3" t="s">
        <v>1830</v>
      </c>
      <c r="I1120" s="3" t="s">
        <v>200</v>
      </c>
      <c r="J1120" s="3" t="s">
        <v>3966</v>
      </c>
      <c r="K1120" s="12" t="s">
        <v>246</v>
      </c>
    </row>
    <row r="1121" spans="1:11" ht="13.5" thickBot="1" x14ac:dyDescent="0.25">
      <c r="A1121" s="9"/>
      <c r="B1121" s="2" t="s">
        <v>3962</v>
      </c>
      <c r="C1121" s="2" t="s">
        <v>586</v>
      </c>
      <c r="D1121" s="2" t="s">
        <v>3963</v>
      </c>
      <c r="E1121" s="2" t="s">
        <v>3964</v>
      </c>
      <c r="F1121" s="2" t="s">
        <v>3965</v>
      </c>
      <c r="G1121" s="2" t="s">
        <v>1829</v>
      </c>
      <c r="H1121" s="2" t="s">
        <v>1830</v>
      </c>
      <c r="I1121" s="2" t="s">
        <v>200</v>
      </c>
      <c r="J1121" s="2" t="s">
        <v>3966</v>
      </c>
      <c r="K1121" s="10" t="s">
        <v>260</v>
      </c>
    </row>
    <row r="1122" spans="1:11" ht="13.5" thickBot="1" x14ac:dyDescent="0.25">
      <c r="A1122" s="11"/>
      <c r="B1122" s="3" t="s">
        <v>3967</v>
      </c>
      <c r="C1122" s="3" t="s">
        <v>586</v>
      </c>
      <c r="D1122" s="3" t="s">
        <v>3968</v>
      </c>
      <c r="E1122" s="3" t="s">
        <v>3969</v>
      </c>
      <c r="F1122" s="3" t="s">
        <v>3970</v>
      </c>
      <c r="G1122" s="3" t="s">
        <v>1829</v>
      </c>
      <c r="H1122" s="3" t="s">
        <v>1830</v>
      </c>
      <c r="I1122" s="3" t="s">
        <v>200</v>
      </c>
      <c r="J1122" s="3" t="s">
        <v>3971</v>
      </c>
      <c r="K1122" s="12" t="s">
        <v>260</v>
      </c>
    </row>
    <row r="1123" spans="1:11" ht="13.5" thickBot="1" x14ac:dyDescent="0.25">
      <c r="A1123" s="9"/>
      <c r="B1123" s="2" t="s">
        <v>3967</v>
      </c>
      <c r="C1123" s="2" t="s">
        <v>586</v>
      </c>
      <c r="D1123" s="2" t="s">
        <v>3968</v>
      </c>
      <c r="E1123" s="2" t="s">
        <v>3969</v>
      </c>
      <c r="F1123" s="2" t="s">
        <v>3970</v>
      </c>
      <c r="G1123" s="2" t="s">
        <v>1829</v>
      </c>
      <c r="H1123" s="2" t="s">
        <v>1830</v>
      </c>
      <c r="I1123" s="2" t="s">
        <v>200</v>
      </c>
      <c r="J1123" s="2" t="s">
        <v>3971</v>
      </c>
      <c r="K1123" s="10" t="s">
        <v>246</v>
      </c>
    </row>
    <row r="1124" spans="1:11" ht="13.5" thickBot="1" x14ac:dyDescent="0.25">
      <c r="A1124" s="11"/>
      <c r="B1124" s="3" t="s">
        <v>3972</v>
      </c>
      <c r="C1124" s="3" t="s">
        <v>586</v>
      </c>
      <c r="D1124" s="3" t="s">
        <v>3973</v>
      </c>
      <c r="E1124" s="3" t="s">
        <v>3974</v>
      </c>
      <c r="F1124" s="3" t="s">
        <v>3975</v>
      </c>
      <c r="G1124" s="3" t="s">
        <v>3976</v>
      </c>
      <c r="H1124" s="3" t="s">
        <v>199</v>
      </c>
      <c r="I1124" s="3" t="s">
        <v>200</v>
      </c>
      <c r="J1124" s="3" t="s">
        <v>3977</v>
      </c>
      <c r="K1124" s="12" t="s">
        <v>202</v>
      </c>
    </row>
    <row r="1125" spans="1:11" ht="13.5" thickBot="1" x14ac:dyDescent="0.25">
      <c r="A1125" s="9"/>
      <c r="B1125" s="2" t="s">
        <v>3972</v>
      </c>
      <c r="C1125" s="2" t="s">
        <v>586</v>
      </c>
      <c r="D1125" s="2" t="s">
        <v>3973</v>
      </c>
      <c r="E1125" s="2" t="s">
        <v>3974</v>
      </c>
      <c r="F1125" s="2" t="s">
        <v>3975</v>
      </c>
      <c r="G1125" s="2" t="s">
        <v>3976</v>
      </c>
      <c r="H1125" s="2" t="s">
        <v>199</v>
      </c>
      <c r="I1125" s="2" t="s">
        <v>200</v>
      </c>
      <c r="J1125" s="2" t="s">
        <v>3977</v>
      </c>
      <c r="K1125" s="10" t="s">
        <v>42</v>
      </c>
    </row>
    <row r="1126" spans="1:11" ht="13.5" thickBot="1" x14ac:dyDescent="0.25">
      <c r="A1126" s="11"/>
      <c r="B1126" s="3" t="s">
        <v>3972</v>
      </c>
      <c r="C1126" s="3" t="s">
        <v>586</v>
      </c>
      <c r="D1126" s="3" t="s">
        <v>3973</v>
      </c>
      <c r="E1126" s="3" t="s">
        <v>3974</v>
      </c>
      <c r="F1126" s="3" t="s">
        <v>3975</v>
      </c>
      <c r="G1126" s="3" t="s">
        <v>3976</v>
      </c>
      <c r="H1126" s="3" t="s">
        <v>199</v>
      </c>
      <c r="I1126" s="3" t="s">
        <v>200</v>
      </c>
      <c r="J1126" s="3" t="s">
        <v>3977</v>
      </c>
      <c r="K1126" s="12" t="s">
        <v>203</v>
      </c>
    </row>
    <row r="1127" spans="1:11" ht="13.5" thickBot="1" x14ac:dyDescent="0.25">
      <c r="A1127" s="9"/>
      <c r="B1127" s="2" t="s">
        <v>3978</v>
      </c>
      <c r="C1127" s="2" t="s">
        <v>586</v>
      </c>
      <c r="D1127" s="2" t="s">
        <v>3979</v>
      </c>
      <c r="E1127" s="2" t="s">
        <v>3980</v>
      </c>
      <c r="F1127" s="2" t="s">
        <v>3981</v>
      </c>
      <c r="G1127" s="2" t="s">
        <v>3982</v>
      </c>
      <c r="H1127" s="2" t="s">
        <v>1830</v>
      </c>
      <c r="I1127" s="2" t="s">
        <v>200</v>
      </c>
      <c r="J1127" s="2" t="s">
        <v>3983</v>
      </c>
      <c r="K1127" s="10" t="s">
        <v>246</v>
      </c>
    </row>
    <row r="1128" spans="1:11" ht="13.5" thickBot="1" x14ac:dyDescent="0.25">
      <c r="A1128" s="11"/>
      <c r="B1128" s="3" t="s">
        <v>3978</v>
      </c>
      <c r="C1128" s="3" t="s">
        <v>586</v>
      </c>
      <c r="D1128" s="3" t="s">
        <v>3979</v>
      </c>
      <c r="E1128" s="3" t="s">
        <v>3980</v>
      </c>
      <c r="F1128" s="3" t="s">
        <v>3981</v>
      </c>
      <c r="G1128" s="3" t="s">
        <v>3982</v>
      </c>
      <c r="H1128" s="3" t="s">
        <v>1830</v>
      </c>
      <c r="I1128" s="3" t="s">
        <v>200</v>
      </c>
      <c r="J1128" s="3" t="s">
        <v>3983</v>
      </c>
      <c r="K1128" s="12" t="s">
        <v>260</v>
      </c>
    </row>
    <row r="1129" spans="1:11" ht="13.5" thickBot="1" x14ac:dyDescent="0.25">
      <c r="A1129" s="9"/>
      <c r="B1129" s="2" t="s">
        <v>3984</v>
      </c>
      <c r="C1129" s="2" t="s">
        <v>586</v>
      </c>
      <c r="D1129" s="2" t="s">
        <v>3985</v>
      </c>
      <c r="E1129" s="2" t="s">
        <v>3986</v>
      </c>
      <c r="F1129" s="2" t="s">
        <v>3987</v>
      </c>
      <c r="G1129" s="2" t="s">
        <v>3988</v>
      </c>
      <c r="H1129" s="2" t="s">
        <v>2943</v>
      </c>
      <c r="I1129" s="2" t="s">
        <v>200</v>
      </c>
      <c r="J1129" s="2" t="s">
        <v>3989</v>
      </c>
      <c r="K1129" s="10" t="s">
        <v>203</v>
      </c>
    </row>
    <row r="1130" spans="1:11" ht="13.5" thickBot="1" x14ac:dyDescent="0.25">
      <c r="A1130" s="11"/>
      <c r="B1130" s="3" t="s">
        <v>3984</v>
      </c>
      <c r="C1130" s="3" t="s">
        <v>586</v>
      </c>
      <c r="D1130" s="3" t="s">
        <v>3985</v>
      </c>
      <c r="E1130" s="3" t="s">
        <v>3986</v>
      </c>
      <c r="F1130" s="3" t="s">
        <v>3987</v>
      </c>
      <c r="G1130" s="3" t="s">
        <v>3988</v>
      </c>
      <c r="H1130" s="3" t="s">
        <v>2943</v>
      </c>
      <c r="I1130" s="3" t="s">
        <v>200</v>
      </c>
      <c r="J1130" s="3" t="s">
        <v>3989</v>
      </c>
      <c r="K1130" s="12" t="s">
        <v>246</v>
      </c>
    </row>
    <row r="1131" spans="1:11" ht="13.5" thickBot="1" x14ac:dyDescent="0.25">
      <c r="A1131" s="9"/>
      <c r="B1131" s="2" t="s">
        <v>3990</v>
      </c>
      <c r="C1131" s="2" t="s">
        <v>586</v>
      </c>
      <c r="D1131" s="2" t="s">
        <v>3991</v>
      </c>
      <c r="E1131" s="2" t="s">
        <v>3992</v>
      </c>
      <c r="F1131" s="2" t="s">
        <v>3993</v>
      </c>
      <c r="G1131" s="2" t="s">
        <v>3405</v>
      </c>
      <c r="H1131" s="2" t="s">
        <v>3406</v>
      </c>
      <c r="I1131" s="2" t="s">
        <v>200</v>
      </c>
      <c r="J1131" s="2" t="s">
        <v>3994</v>
      </c>
      <c r="K1131" s="10" t="s">
        <v>260</v>
      </c>
    </row>
    <row r="1132" spans="1:11" ht="13.5" thickBot="1" x14ac:dyDescent="0.25">
      <c r="A1132" s="11"/>
      <c r="B1132" s="3" t="s">
        <v>3990</v>
      </c>
      <c r="C1132" s="3" t="s">
        <v>586</v>
      </c>
      <c r="D1132" s="3" t="s">
        <v>3991</v>
      </c>
      <c r="E1132" s="3" t="s">
        <v>3992</v>
      </c>
      <c r="F1132" s="3" t="s">
        <v>3993</v>
      </c>
      <c r="G1132" s="3" t="s">
        <v>3405</v>
      </c>
      <c r="H1132" s="3" t="s">
        <v>3406</v>
      </c>
      <c r="I1132" s="3" t="s">
        <v>200</v>
      </c>
      <c r="J1132" s="3" t="s">
        <v>3994</v>
      </c>
      <c r="K1132" s="12" t="s">
        <v>246</v>
      </c>
    </row>
    <row r="1133" spans="1:11" ht="13.5" thickBot="1" x14ac:dyDescent="0.25">
      <c r="A1133" s="9"/>
      <c r="B1133" s="2" t="s">
        <v>3990</v>
      </c>
      <c r="C1133" s="2" t="s">
        <v>586</v>
      </c>
      <c r="D1133" s="2" t="s">
        <v>3991</v>
      </c>
      <c r="E1133" s="2" t="s">
        <v>3992</v>
      </c>
      <c r="F1133" s="2" t="s">
        <v>3993</v>
      </c>
      <c r="G1133" s="2" t="s">
        <v>3405</v>
      </c>
      <c r="H1133" s="2" t="s">
        <v>3406</v>
      </c>
      <c r="I1133" s="2" t="s">
        <v>200</v>
      </c>
      <c r="J1133" s="2" t="s">
        <v>3994</v>
      </c>
      <c r="K1133" s="10" t="s">
        <v>247</v>
      </c>
    </row>
    <row r="1134" spans="1:11" ht="13.5" thickBot="1" x14ac:dyDescent="0.25">
      <c r="A1134" s="11"/>
      <c r="B1134" s="3"/>
      <c r="C1134" s="3" t="s">
        <v>586</v>
      </c>
      <c r="D1134" s="3" t="s">
        <v>3995</v>
      </c>
      <c r="E1134" s="3" t="s">
        <v>3995</v>
      </c>
      <c r="F1134" s="3"/>
      <c r="G1134" s="3"/>
      <c r="H1134" s="3"/>
      <c r="I1134" s="3"/>
      <c r="J1134" s="3"/>
      <c r="K1134" s="12"/>
    </row>
    <row r="1135" spans="1:11" ht="13.5" thickBot="1" x14ac:dyDescent="0.25">
      <c r="A1135" s="9"/>
      <c r="B1135" s="2" t="s">
        <v>3996</v>
      </c>
      <c r="C1135" s="2" t="s">
        <v>586</v>
      </c>
      <c r="D1135" s="2" t="s">
        <v>3997</v>
      </c>
      <c r="E1135" s="2" t="s">
        <v>3995</v>
      </c>
      <c r="F1135" s="2" t="s">
        <v>3998</v>
      </c>
      <c r="G1135" s="2" t="s">
        <v>3999</v>
      </c>
      <c r="H1135" s="2" t="s">
        <v>1830</v>
      </c>
      <c r="I1135" s="2" t="s">
        <v>200</v>
      </c>
      <c r="J1135" s="2" t="s">
        <v>4000</v>
      </c>
      <c r="K1135" s="10" t="s">
        <v>246</v>
      </c>
    </row>
    <row r="1136" spans="1:11" ht="13.5" thickBot="1" x14ac:dyDescent="0.25">
      <c r="A1136" s="11"/>
      <c r="B1136" s="3" t="s">
        <v>3996</v>
      </c>
      <c r="C1136" s="3" t="s">
        <v>586</v>
      </c>
      <c r="D1136" s="3" t="s">
        <v>3997</v>
      </c>
      <c r="E1136" s="3" t="s">
        <v>3995</v>
      </c>
      <c r="F1136" s="3" t="s">
        <v>3998</v>
      </c>
      <c r="G1136" s="3" t="s">
        <v>3999</v>
      </c>
      <c r="H1136" s="3" t="s">
        <v>1830</v>
      </c>
      <c r="I1136" s="3" t="s">
        <v>200</v>
      </c>
      <c r="J1136" s="3" t="s">
        <v>4000</v>
      </c>
      <c r="K1136" s="12" t="s">
        <v>260</v>
      </c>
    </row>
    <row r="1137" spans="1:11" ht="13.5" thickBot="1" x14ac:dyDescent="0.25">
      <c r="A1137" s="9"/>
      <c r="B1137" s="2" t="s">
        <v>4001</v>
      </c>
      <c r="C1137" s="2" t="s">
        <v>586</v>
      </c>
      <c r="D1137" s="2" t="s">
        <v>4002</v>
      </c>
      <c r="E1137" s="2" t="s">
        <v>4003</v>
      </c>
      <c r="F1137" s="2" t="s">
        <v>4004</v>
      </c>
      <c r="G1137" s="2"/>
      <c r="H1137" s="2" t="s">
        <v>4005</v>
      </c>
      <c r="I1137" s="2" t="s">
        <v>200</v>
      </c>
      <c r="J1137" s="2" t="s">
        <v>4006</v>
      </c>
      <c r="K1137" s="10"/>
    </row>
    <row r="1138" spans="1:11" ht="13.5" thickBot="1" x14ac:dyDescent="0.25">
      <c r="A1138" s="11"/>
      <c r="B1138" s="3" t="s">
        <v>4007</v>
      </c>
      <c r="C1138" s="3" t="s">
        <v>586</v>
      </c>
      <c r="D1138" s="3" t="s">
        <v>4008</v>
      </c>
      <c r="E1138" s="3" t="s">
        <v>4009</v>
      </c>
      <c r="F1138" s="3" t="s">
        <v>4010</v>
      </c>
      <c r="G1138" s="3" t="s">
        <v>1835</v>
      </c>
      <c r="H1138" s="3" t="s">
        <v>1830</v>
      </c>
      <c r="I1138" s="3" t="s">
        <v>200</v>
      </c>
      <c r="J1138" s="3" t="s">
        <v>2607</v>
      </c>
      <c r="K1138" s="12" t="s">
        <v>246</v>
      </c>
    </row>
    <row r="1139" spans="1:11" ht="13.5" thickBot="1" x14ac:dyDescent="0.25">
      <c r="A1139" s="9"/>
      <c r="B1139" s="2" t="s">
        <v>4007</v>
      </c>
      <c r="C1139" s="2" t="s">
        <v>586</v>
      </c>
      <c r="D1139" s="2" t="s">
        <v>4008</v>
      </c>
      <c r="E1139" s="2" t="s">
        <v>4009</v>
      </c>
      <c r="F1139" s="2" t="s">
        <v>4010</v>
      </c>
      <c r="G1139" s="2" t="s">
        <v>1835</v>
      </c>
      <c r="H1139" s="2" t="s">
        <v>1830</v>
      </c>
      <c r="I1139" s="2" t="s">
        <v>200</v>
      </c>
      <c r="J1139" s="2" t="s">
        <v>2607</v>
      </c>
      <c r="K1139" s="10" t="s">
        <v>260</v>
      </c>
    </row>
    <row r="1140" spans="1:11" ht="13.5" thickBot="1" x14ac:dyDescent="0.25">
      <c r="A1140" s="11"/>
      <c r="B1140" s="3" t="s">
        <v>4011</v>
      </c>
      <c r="C1140" s="3" t="s">
        <v>586</v>
      </c>
      <c r="D1140" s="3" t="s">
        <v>4012</v>
      </c>
      <c r="E1140" s="3" t="s">
        <v>4013</v>
      </c>
      <c r="F1140" s="3" t="s">
        <v>4014</v>
      </c>
      <c r="G1140" s="3" t="s">
        <v>4015</v>
      </c>
      <c r="H1140" s="3" t="s">
        <v>258</v>
      </c>
      <c r="I1140" s="3" t="s">
        <v>200</v>
      </c>
      <c r="J1140" s="3" t="s">
        <v>4016</v>
      </c>
      <c r="K1140" s="12" t="s">
        <v>246</v>
      </c>
    </row>
    <row r="1141" spans="1:11" ht="13.5" thickBot="1" x14ac:dyDescent="0.25">
      <c r="A1141" s="9"/>
      <c r="B1141" s="2" t="s">
        <v>4011</v>
      </c>
      <c r="C1141" s="2" t="s">
        <v>586</v>
      </c>
      <c r="D1141" s="2" t="s">
        <v>4012</v>
      </c>
      <c r="E1141" s="2" t="s">
        <v>4013</v>
      </c>
      <c r="F1141" s="2" t="s">
        <v>4014</v>
      </c>
      <c r="G1141" s="2" t="s">
        <v>4015</v>
      </c>
      <c r="H1141" s="2" t="s">
        <v>258</v>
      </c>
      <c r="I1141" s="2" t="s">
        <v>200</v>
      </c>
      <c r="J1141" s="2" t="s">
        <v>4016</v>
      </c>
      <c r="K1141" s="10" t="s">
        <v>260</v>
      </c>
    </row>
    <row r="1142" spans="1:11" ht="13.5" thickBot="1" x14ac:dyDescent="0.25">
      <c r="A1142" s="11"/>
      <c r="B1142" s="3" t="s">
        <v>4017</v>
      </c>
      <c r="C1142" s="3" t="s">
        <v>586</v>
      </c>
      <c r="D1142" s="3" t="s">
        <v>4018</v>
      </c>
      <c r="E1142" s="3" t="s">
        <v>4019</v>
      </c>
      <c r="F1142" s="3" t="s">
        <v>4020</v>
      </c>
      <c r="G1142" s="3" t="s">
        <v>257</v>
      </c>
      <c r="H1142" s="3" t="s">
        <v>258</v>
      </c>
      <c r="I1142" s="3" t="s">
        <v>200</v>
      </c>
      <c r="J1142" s="3" t="s">
        <v>259</v>
      </c>
      <c r="K1142" s="12" t="s">
        <v>246</v>
      </c>
    </row>
    <row r="1143" spans="1:11" ht="13.5" thickBot="1" x14ac:dyDescent="0.25">
      <c r="A1143" s="9"/>
      <c r="B1143" s="2" t="s">
        <v>4017</v>
      </c>
      <c r="C1143" s="2" t="s">
        <v>586</v>
      </c>
      <c r="D1143" s="2" t="s">
        <v>4018</v>
      </c>
      <c r="E1143" s="2" t="s">
        <v>4019</v>
      </c>
      <c r="F1143" s="2" t="s">
        <v>4020</v>
      </c>
      <c r="G1143" s="2" t="s">
        <v>257</v>
      </c>
      <c r="H1143" s="2" t="s">
        <v>258</v>
      </c>
      <c r="I1143" s="2" t="s">
        <v>200</v>
      </c>
      <c r="J1143" s="2" t="s">
        <v>259</v>
      </c>
      <c r="K1143" s="10" t="s">
        <v>260</v>
      </c>
    </row>
    <row r="1144" spans="1:11" ht="13.5" thickBot="1" x14ac:dyDescent="0.25">
      <c r="A1144" s="11"/>
      <c r="B1144" s="3" t="s">
        <v>4021</v>
      </c>
      <c r="C1144" s="3" t="s">
        <v>586</v>
      </c>
      <c r="D1144" s="3" t="s">
        <v>4022</v>
      </c>
      <c r="E1144" s="3" t="s">
        <v>4023</v>
      </c>
      <c r="F1144" s="3" t="s">
        <v>4024</v>
      </c>
      <c r="G1144" s="3" t="s">
        <v>257</v>
      </c>
      <c r="H1144" s="3" t="s">
        <v>258</v>
      </c>
      <c r="I1144" s="3" t="s">
        <v>200</v>
      </c>
      <c r="J1144" s="3" t="s">
        <v>3881</v>
      </c>
      <c r="K1144" s="12" t="s">
        <v>246</v>
      </c>
    </row>
    <row r="1145" spans="1:11" ht="13.5" thickBot="1" x14ac:dyDescent="0.25">
      <c r="A1145" s="9"/>
      <c r="B1145" s="2" t="s">
        <v>4021</v>
      </c>
      <c r="C1145" s="2" t="s">
        <v>586</v>
      </c>
      <c r="D1145" s="2" t="s">
        <v>4022</v>
      </c>
      <c r="E1145" s="2" t="s">
        <v>4023</v>
      </c>
      <c r="F1145" s="2" t="s">
        <v>4024</v>
      </c>
      <c r="G1145" s="2" t="s">
        <v>257</v>
      </c>
      <c r="H1145" s="2" t="s">
        <v>258</v>
      </c>
      <c r="I1145" s="2" t="s">
        <v>200</v>
      </c>
      <c r="J1145" s="2" t="s">
        <v>3881</v>
      </c>
      <c r="K1145" s="10" t="s">
        <v>260</v>
      </c>
    </row>
    <row r="1146" spans="1:11" ht="13.5" thickBot="1" x14ac:dyDescent="0.25">
      <c r="A1146" s="11"/>
      <c r="B1146" s="3" t="s">
        <v>4025</v>
      </c>
      <c r="C1146" s="3" t="s">
        <v>586</v>
      </c>
      <c r="D1146" s="3" t="s">
        <v>4026</v>
      </c>
      <c r="E1146" s="3" t="s">
        <v>4027</v>
      </c>
      <c r="F1146" s="3" t="s">
        <v>4028</v>
      </c>
      <c r="G1146" s="3" t="s">
        <v>4029</v>
      </c>
      <c r="H1146" s="3" t="s">
        <v>3333</v>
      </c>
      <c r="I1146" s="3" t="s">
        <v>200</v>
      </c>
      <c r="J1146" s="3" t="s">
        <v>4030</v>
      </c>
      <c r="K1146" s="12"/>
    </row>
    <row r="1147" spans="1:11" ht="13.5" thickBot="1" x14ac:dyDescent="0.25">
      <c r="A1147" s="9"/>
      <c r="B1147" s="2" t="s">
        <v>4031</v>
      </c>
      <c r="C1147" s="2" t="s">
        <v>586</v>
      </c>
      <c r="D1147" s="2" t="s">
        <v>4032</v>
      </c>
      <c r="E1147" s="2" t="s">
        <v>4033</v>
      </c>
      <c r="F1147" s="2" t="s">
        <v>4034</v>
      </c>
      <c r="G1147" s="2" t="s">
        <v>3332</v>
      </c>
      <c r="H1147" s="2" t="s">
        <v>3333</v>
      </c>
      <c r="I1147" s="2" t="s">
        <v>200</v>
      </c>
      <c r="J1147" s="2" t="s">
        <v>4035</v>
      </c>
      <c r="K1147" s="10" t="s">
        <v>246</v>
      </c>
    </row>
    <row r="1148" spans="1:11" ht="13.5" thickBot="1" x14ac:dyDescent="0.25">
      <c r="A1148" s="11"/>
      <c r="B1148" s="3" t="s">
        <v>4031</v>
      </c>
      <c r="C1148" s="3" t="s">
        <v>586</v>
      </c>
      <c r="D1148" s="3" t="s">
        <v>4032</v>
      </c>
      <c r="E1148" s="3" t="s">
        <v>4033</v>
      </c>
      <c r="F1148" s="3" t="s">
        <v>4034</v>
      </c>
      <c r="G1148" s="3" t="s">
        <v>3332</v>
      </c>
      <c r="H1148" s="3" t="s">
        <v>3333</v>
      </c>
      <c r="I1148" s="3" t="s">
        <v>200</v>
      </c>
      <c r="J1148" s="3" t="s">
        <v>4035</v>
      </c>
      <c r="K1148" s="12" t="s">
        <v>276</v>
      </c>
    </row>
    <row r="1149" spans="1:11" ht="13.5" thickBot="1" x14ac:dyDescent="0.25">
      <c r="A1149" s="9"/>
      <c r="B1149" s="2" t="s">
        <v>4036</v>
      </c>
      <c r="C1149" s="2" t="s">
        <v>586</v>
      </c>
      <c r="D1149" s="2" t="s">
        <v>4037</v>
      </c>
      <c r="E1149" s="2" t="s">
        <v>4038</v>
      </c>
      <c r="F1149" s="2" t="s">
        <v>4039</v>
      </c>
      <c r="G1149" s="2" t="s">
        <v>4040</v>
      </c>
      <c r="H1149" s="2" t="s">
        <v>274</v>
      </c>
      <c r="I1149" s="2" t="s">
        <v>200</v>
      </c>
      <c r="J1149" s="2" t="s">
        <v>275</v>
      </c>
      <c r="K1149" s="10" t="s">
        <v>276</v>
      </c>
    </row>
    <row r="1150" spans="1:11" ht="13.5" thickBot="1" x14ac:dyDescent="0.25">
      <c r="A1150" s="11"/>
      <c r="B1150" s="3" t="s">
        <v>4041</v>
      </c>
      <c r="C1150" s="3" t="s">
        <v>586</v>
      </c>
      <c r="D1150" s="3" t="s">
        <v>4042</v>
      </c>
      <c r="E1150" s="3" t="s">
        <v>4043</v>
      </c>
      <c r="F1150" s="3" t="s">
        <v>4044</v>
      </c>
      <c r="G1150" s="3" t="s">
        <v>4045</v>
      </c>
      <c r="H1150" s="3" t="s">
        <v>274</v>
      </c>
      <c r="I1150" s="3" t="s">
        <v>200</v>
      </c>
      <c r="J1150" s="3" t="s">
        <v>4046</v>
      </c>
      <c r="K1150" s="12" t="s">
        <v>276</v>
      </c>
    </row>
    <row r="1151" spans="1:11" ht="13.5" thickBot="1" x14ac:dyDescent="0.25">
      <c r="A1151" s="9"/>
      <c r="B1151" s="2" t="s">
        <v>4041</v>
      </c>
      <c r="C1151" s="2" t="s">
        <v>586</v>
      </c>
      <c r="D1151" s="2" t="s">
        <v>4042</v>
      </c>
      <c r="E1151" s="2" t="s">
        <v>4043</v>
      </c>
      <c r="F1151" s="2" t="s">
        <v>4044</v>
      </c>
      <c r="G1151" s="2" t="s">
        <v>4045</v>
      </c>
      <c r="H1151" s="2" t="s">
        <v>274</v>
      </c>
      <c r="I1151" s="2" t="s">
        <v>200</v>
      </c>
      <c r="J1151" s="2" t="s">
        <v>4046</v>
      </c>
      <c r="K1151" s="10" t="s">
        <v>246</v>
      </c>
    </row>
    <row r="1152" spans="1:11" ht="13.5" thickBot="1" x14ac:dyDescent="0.25">
      <c r="A1152" s="11"/>
      <c r="B1152" s="3" t="s">
        <v>4047</v>
      </c>
      <c r="C1152" s="3" t="s">
        <v>586</v>
      </c>
      <c r="D1152" s="3" t="s">
        <v>4042</v>
      </c>
      <c r="E1152" s="3" t="s">
        <v>4048</v>
      </c>
      <c r="F1152" s="3" t="s">
        <v>4044</v>
      </c>
      <c r="G1152" s="3" t="s">
        <v>4040</v>
      </c>
      <c r="H1152" s="3" t="s">
        <v>274</v>
      </c>
      <c r="I1152" s="3" t="s">
        <v>200</v>
      </c>
      <c r="J1152" s="3" t="s">
        <v>275</v>
      </c>
      <c r="K1152" s="12" t="s">
        <v>276</v>
      </c>
    </row>
    <row r="1153" spans="1:11" ht="13.5" thickBot="1" x14ac:dyDescent="0.25">
      <c r="A1153" s="9"/>
      <c r="B1153" s="2" t="s">
        <v>4049</v>
      </c>
      <c r="C1153" s="2" t="s">
        <v>586</v>
      </c>
      <c r="D1153" s="2" t="s">
        <v>4042</v>
      </c>
      <c r="E1153" s="2" t="s">
        <v>4050</v>
      </c>
      <c r="F1153" s="2" t="s">
        <v>4044</v>
      </c>
      <c r="G1153" s="2" t="s">
        <v>4040</v>
      </c>
      <c r="H1153" s="2" t="s">
        <v>274</v>
      </c>
      <c r="I1153" s="2" t="s">
        <v>200</v>
      </c>
      <c r="J1153" s="2" t="s">
        <v>4051</v>
      </c>
      <c r="K1153" s="10" t="s">
        <v>276</v>
      </c>
    </row>
    <row r="1154" spans="1:11" ht="13.5" thickBot="1" x14ac:dyDescent="0.25">
      <c r="A1154" s="11"/>
      <c r="B1154" s="3" t="s">
        <v>4052</v>
      </c>
      <c r="C1154" s="3" t="s">
        <v>586</v>
      </c>
      <c r="D1154" s="3" t="s">
        <v>4042</v>
      </c>
      <c r="E1154" s="3" t="s">
        <v>4053</v>
      </c>
      <c r="F1154" s="3" t="s">
        <v>4044</v>
      </c>
      <c r="G1154" s="3" t="s">
        <v>4040</v>
      </c>
      <c r="H1154" s="3" t="s">
        <v>274</v>
      </c>
      <c r="I1154" s="3" t="s">
        <v>200</v>
      </c>
      <c r="J1154" s="3" t="s">
        <v>4046</v>
      </c>
      <c r="K1154" s="12" t="s">
        <v>276</v>
      </c>
    </row>
    <row r="1155" spans="1:11" ht="13.5" thickBot="1" x14ac:dyDescent="0.25">
      <c r="A1155" s="9"/>
      <c r="B1155" s="2" t="s">
        <v>4054</v>
      </c>
      <c r="C1155" s="2" t="s">
        <v>586</v>
      </c>
      <c r="D1155" s="2" t="s">
        <v>4042</v>
      </c>
      <c r="E1155" s="2" t="s">
        <v>4053</v>
      </c>
      <c r="F1155" s="2" t="s">
        <v>4044</v>
      </c>
      <c r="G1155" s="2" t="s">
        <v>4040</v>
      </c>
      <c r="H1155" s="2" t="s">
        <v>274</v>
      </c>
      <c r="I1155" s="2" t="s">
        <v>200</v>
      </c>
      <c r="J1155" s="2" t="s">
        <v>4046</v>
      </c>
      <c r="K1155" s="10" t="s">
        <v>276</v>
      </c>
    </row>
    <row r="1156" spans="1:11" ht="13.5" thickBot="1" x14ac:dyDescent="0.25">
      <c r="A1156" s="11"/>
      <c r="B1156" s="3" t="s">
        <v>4055</v>
      </c>
      <c r="C1156" s="3" t="s">
        <v>586</v>
      </c>
      <c r="D1156" s="3" t="s">
        <v>3005</v>
      </c>
      <c r="E1156" s="3" t="s">
        <v>4056</v>
      </c>
      <c r="F1156" s="3" t="s">
        <v>67</v>
      </c>
      <c r="G1156" s="3" t="s">
        <v>2952</v>
      </c>
      <c r="H1156" s="3" t="s">
        <v>48</v>
      </c>
      <c r="I1156" s="3" t="s">
        <v>49</v>
      </c>
      <c r="J1156" s="3" t="s">
        <v>2188</v>
      </c>
      <c r="K1156" s="12"/>
    </row>
    <row r="1157" spans="1:11" ht="13.5" thickBot="1" x14ac:dyDescent="0.25">
      <c r="A1157" s="9"/>
      <c r="B1157" s="2" t="s">
        <v>4057</v>
      </c>
      <c r="C1157" s="2" t="s">
        <v>586</v>
      </c>
      <c r="D1157" s="2" t="s">
        <v>4058</v>
      </c>
      <c r="E1157" s="2" t="s">
        <v>4059</v>
      </c>
      <c r="F1157" s="2" t="s">
        <v>4060</v>
      </c>
      <c r="G1157" s="2" t="s">
        <v>4061</v>
      </c>
      <c r="H1157" s="2" t="s">
        <v>48</v>
      </c>
      <c r="I1157" s="2" t="s">
        <v>49</v>
      </c>
      <c r="J1157" s="2" t="s">
        <v>4062</v>
      </c>
      <c r="K1157" s="10"/>
    </row>
    <row r="1158" spans="1:11" ht="13.5" thickBot="1" x14ac:dyDescent="0.25">
      <c r="A1158" s="11"/>
      <c r="B1158" s="3" t="s">
        <v>4063</v>
      </c>
      <c r="C1158" s="3" t="s">
        <v>586</v>
      </c>
      <c r="D1158" s="3" t="s">
        <v>4064</v>
      </c>
      <c r="E1158" s="3" t="s">
        <v>4065</v>
      </c>
      <c r="F1158" s="3" t="s">
        <v>4066</v>
      </c>
      <c r="G1158" s="3" t="s">
        <v>4067</v>
      </c>
      <c r="H1158" s="3" t="s">
        <v>48</v>
      </c>
      <c r="I1158" s="3" t="s">
        <v>49</v>
      </c>
      <c r="J1158" s="3" t="s">
        <v>4068</v>
      </c>
      <c r="K1158" s="12"/>
    </row>
    <row r="1159" spans="1:11" ht="13.5" thickBot="1" x14ac:dyDescent="0.25">
      <c r="A1159" s="9"/>
      <c r="B1159" s="2" t="s">
        <v>4069</v>
      </c>
      <c r="C1159" s="2" t="s">
        <v>586</v>
      </c>
      <c r="D1159" s="2" t="s">
        <v>4070</v>
      </c>
      <c r="E1159" s="2" t="s">
        <v>4071</v>
      </c>
      <c r="F1159" s="2" t="s">
        <v>67</v>
      </c>
      <c r="G1159" s="2" t="s">
        <v>67</v>
      </c>
      <c r="H1159" s="2" t="s">
        <v>48</v>
      </c>
      <c r="I1159" s="2" t="s">
        <v>49</v>
      </c>
      <c r="J1159" s="2" t="s">
        <v>67</v>
      </c>
      <c r="K1159" s="10" t="s">
        <v>67</v>
      </c>
    </row>
    <row r="1160" spans="1:11" ht="13.5" thickBot="1" x14ac:dyDescent="0.25">
      <c r="A1160" s="11"/>
      <c r="B1160" s="3" t="s">
        <v>4072</v>
      </c>
      <c r="C1160" s="3" t="s">
        <v>586</v>
      </c>
      <c r="D1160" s="3" t="s">
        <v>2222</v>
      </c>
      <c r="E1160" s="3" t="s">
        <v>4073</v>
      </c>
      <c r="F1160" s="3" t="s">
        <v>67</v>
      </c>
      <c r="G1160" s="3" t="s">
        <v>2230</v>
      </c>
      <c r="H1160" s="3" t="s">
        <v>48</v>
      </c>
      <c r="I1160" s="3" t="s">
        <v>49</v>
      </c>
      <c r="J1160" s="3" t="s">
        <v>4074</v>
      </c>
      <c r="K1160" s="12" t="s">
        <v>67</v>
      </c>
    </row>
    <row r="1161" spans="1:11" ht="13.5" thickBot="1" x14ac:dyDescent="0.25">
      <c r="A1161" s="9"/>
      <c r="B1161" s="2" t="s">
        <v>2523</v>
      </c>
      <c r="C1161" s="2" t="s">
        <v>586</v>
      </c>
      <c r="D1161" s="2" t="s">
        <v>907</v>
      </c>
      <c r="E1161" s="2" t="s">
        <v>4075</v>
      </c>
      <c r="F1161" s="2" t="s">
        <v>4076</v>
      </c>
      <c r="G1161" s="2" t="s">
        <v>910</v>
      </c>
      <c r="H1161" s="2" t="s">
        <v>48</v>
      </c>
      <c r="I1161" s="2" t="s">
        <v>49</v>
      </c>
      <c r="J1161" s="2" t="s">
        <v>911</v>
      </c>
      <c r="K1161" s="10"/>
    </row>
    <row r="1162" spans="1:11" ht="13.5" thickBot="1" x14ac:dyDescent="0.25">
      <c r="A1162" s="11"/>
      <c r="B1162" s="3" t="s">
        <v>4077</v>
      </c>
      <c r="C1162" s="3" t="s">
        <v>586</v>
      </c>
      <c r="D1162" s="3" t="s">
        <v>4078</v>
      </c>
      <c r="E1162" s="3" t="s">
        <v>4079</v>
      </c>
      <c r="F1162" s="3" t="s">
        <v>1729</v>
      </c>
      <c r="G1162" s="3" t="s">
        <v>4080</v>
      </c>
      <c r="H1162" s="3" t="s">
        <v>48</v>
      </c>
      <c r="I1162" s="3" t="s">
        <v>49</v>
      </c>
      <c r="J1162" s="3" t="s">
        <v>4081</v>
      </c>
      <c r="K1162" s="12"/>
    </row>
    <row r="1163" spans="1:11" ht="13.5" thickBot="1" x14ac:dyDescent="0.25">
      <c r="A1163" s="9"/>
      <c r="B1163" s="2" t="s">
        <v>4082</v>
      </c>
      <c r="C1163" s="2" t="s">
        <v>586</v>
      </c>
      <c r="D1163" s="2" t="s">
        <v>4078</v>
      </c>
      <c r="E1163" s="2" t="s">
        <v>4083</v>
      </c>
      <c r="F1163" s="2" t="s">
        <v>1729</v>
      </c>
      <c r="G1163" s="2" t="s">
        <v>2952</v>
      </c>
      <c r="H1163" s="2" t="s">
        <v>48</v>
      </c>
      <c r="I1163" s="2" t="s">
        <v>49</v>
      </c>
      <c r="J1163" s="2" t="s">
        <v>2953</v>
      </c>
      <c r="K1163" s="10" t="s">
        <v>67</v>
      </c>
    </row>
    <row r="1164" spans="1:11" ht="13.5" thickBot="1" x14ac:dyDescent="0.25">
      <c r="A1164" s="11"/>
      <c r="B1164" s="3" t="s">
        <v>4084</v>
      </c>
      <c r="C1164" s="3" t="s">
        <v>586</v>
      </c>
      <c r="D1164" s="3" t="s">
        <v>4085</v>
      </c>
      <c r="E1164" s="3" t="s">
        <v>4086</v>
      </c>
      <c r="F1164" s="3" t="s">
        <v>4087</v>
      </c>
      <c r="G1164" s="3" t="s">
        <v>952</v>
      </c>
      <c r="H1164" s="3" t="s">
        <v>48</v>
      </c>
      <c r="I1164" s="3" t="s">
        <v>49</v>
      </c>
      <c r="J1164" s="3" t="s">
        <v>4088</v>
      </c>
      <c r="K1164" s="12"/>
    </row>
    <row r="1165" spans="1:11" ht="13.5" thickBot="1" x14ac:dyDescent="0.25">
      <c r="A1165" s="9"/>
      <c r="B1165" s="2" t="s">
        <v>4089</v>
      </c>
      <c r="C1165" s="2" t="s">
        <v>586</v>
      </c>
      <c r="D1165" s="2" t="s">
        <v>4085</v>
      </c>
      <c r="E1165" s="2" t="s">
        <v>4086</v>
      </c>
      <c r="F1165" s="2" t="s">
        <v>4090</v>
      </c>
      <c r="G1165" s="2" t="s">
        <v>964</v>
      </c>
      <c r="H1165" s="2" t="s">
        <v>48</v>
      </c>
      <c r="I1165" s="2" t="s">
        <v>49</v>
      </c>
      <c r="J1165" s="2" t="s">
        <v>953</v>
      </c>
      <c r="K1165" s="10"/>
    </row>
    <row r="1166" spans="1:11" ht="13.5" thickBot="1" x14ac:dyDescent="0.25">
      <c r="A1166" s="11"/>
      <c r="B1166" s="3" t="s">
        <v>4084</v>
      </c>
      <c r="C1166" s="3" t="s">
        <v>586</v>
      </c>
      <c r="D1166" s="3" t="s">
        <v>4085</v>
      </c>
      <c r="E1166" s="3" t="s">
        <v>4091</v>
      </c>
      <c r="F1166" s="3" t="s">
        <v>4087</v>
      </c>
      <c r="G1166" s="3" t="s">
        <v>952</v>
      </c>
      <c r="H1166" s="3" t="s">
        <v>48</v>
      </c>
      <c r="I1166" s="3" t="s">
        <v>49</v>
      </c>
      <c r="J1166" s="3" t="s">
        <v>4088</v>
      </c>
      <c r="K1166" s="12"/>
    </row>
    <row r="1167" spans="1:11" ht="13.5" thickBot="1" x14ac:dyDescent="0.25">
      <c r="A1167" s="9"/>
      <c r="B1167" s="2" t="s">
        <v>4092</v>
      </c>
      <c r="C1167" s="2" t="s">
        <v>586</v>
      </c>
      <c r="D1167" s="2" t="s">
        <v>4093</v>
      </c>
      <c r="E1167" s="2" t="s">
        <v>4094</v>
      </c>
      <c r="F1167" s="2" t="s">
        <v>4095</v>
      </c>
      <c r="G1167" s="2" t="s">
        <v>4096</v>
      </c>
      <c r="H1167" s="2" t="s">
        <v>48</v>
      </c>
      <c r="I1167" s="2" t="s">
        <v>49</v>
      </c>
      <c r="J1167" s="2" t="s">
        <v>4097</v>
      </c>
      <c r="K1167" s="10"/>
    </row>
    <row r="1168" spans="1:11" ht="13.5" thickBot="1" x14ac:dyDescent="0.25">
      <c r="A1168" s="11"/>
      <c r="B1168" s="3" t="s">
        <v>4098</v>
      </c>
      <c r="C1168" s="3" t="s">
        <v>586</v>
      </c>
      <c r="D1168" s="3" t="s">
        <v>4093</v>
      </c>
      <c r="E1168" s="3" t="s">
        <v>4099</v>
      </c>
      <c r="F1168" s="3" t="s">
        <v>4095</v>
      </c>
      <c r="G1168" s="3" t="s">
        <v>4096</v>
      </c>
      <c r="H1168" s="3" t="s">
        <v>48</v>
      </c>
      <c r="I1168" s="3" t="s">
        <v>49</v>
      </c>
      <c r="J1168" s="3" t="s">
        <v>4097</v>
      </c>
      <c r="K1168" s="12"/>
    </row>
    <row r="1169" spans="1:11" ht="13.5" thickBot="1" x14ac:dyDescent="0.25">
      <c r="A1169" s="9"/>
      <c r="B1169" s="2" t="s">
        <v>1013</v>
      </c>
      <c r="C1169" s="2" t="s">
        <v>586</v>
      </c>
      <c r="D1169" s="2" t="s">
        <v>1013</v>
      </c>
      <c r="E1169" s="2" t="s">
        <v>4100</v>
      </c>
      <c r="F1169" s="2" t="s">
        <v>1015</v>
      </c>
      <c r="G1169" s="2" t="s">
        <v>4101</v>
      </c>
      <c r="H1169" s="2" t="s">
        <v>48</v>
      </c>
      <c r="I1169" s="2" t="s">
        <v>49</v>
      </c>
      <c r="J1169" s="2" t="s">
        <v>4102</v>
      </c>
      <c r="K1169" s="10"/>
    </row>
    <row r="1170" spans="1:11" ht="13.5" thickBot="1" x14ac:dyDescent="0.25">
      <c r="A1170" s="11"/>
      <c r="B1170" s="3" t="s">
        <v>689</v>
      </c>
      <c r="C1170" s="3" t="s">
        <v>586</v>
      </c>
      <c r="D1170" s="3" t="s">
        <v>690</v>
      </c>
      <c r="E1170" s="3" t="s">
        <v>4103</v>
      </c>
      <c r="F1170" s="3" t="s">
        <v>698</v>
      </c>
      <c r="G1170" s="3" t="s">
        <v>699</v>
      </c>
      <c r="H1170" s="3" t="s">
        <v>48</v>
      </c>
      <c r="I1170" s="3" t="s">
        <v>49</v>
      </c>
      <c r="J1170" s="3" t="s">
        <v>700</v>
      </c>
      <c r="K1170" s="12"/>
    </row>
    <row r="1171" spans="1:11" ht="13.5" thickBot="1" x14ac:dyDescent="0.25">
      <c r="A1171" s="9"/>
      <c r="B1171" s="2" t="s">
        <v>689</v>
      </c>
      <c r="C1171" s="2" t="s">
        <v>586</v>
      </c>
      <c r="D1171" s="2" t="s">
        <v>4104</v>
      </c>
      <c r="E1171" s="2" t="s">
        <v>4105</v>
      </c>
      <c r="F1171" s="2" t="s">
        <v>67</v>
      </c>
      <c r="G1171" s="2" t="s">
        <v>693</v>
      </c>
      <c r="H1171" s="2" t="s">
        <v>48</v>
      </c>
      <c r="I1171" s="2" t="s">
        <v>49</v>
      </c>
      <c r="J1171" s="2" t="s">
        <v>4106</v>
      </c>
      <c r="K1171" s="10" t="s">
        <v>67</v>
      </c>
    </row>
    <row r="1172" spans="1:11" ht="13.5" thickBot="1" x14ac:dyDescent="0.25">
      <c r="A1172" s="11"/>
      <c r="B1172" s="3" t="s">
        <v>4107</v>
      </c>
      <c r="C1172" s="3" t="s">
        <v>586</v>
      </c>
      <c r="D1172" s="3" t="s">
        <v>690</v>
      </c>
      <c r="E1172" s="3" t="s">
        <v>4108</v>
      </c>
      <c r="F1172" s="3" t="s">
        <v>698</v>
      </c>
      <c r="G1172" s="3" t="s">
        <v>693</v>
      </c>
      <c r="H1172" s="3" t="s">
        <v>48</v>
      </c>
      <c r="I1172" s="3" t="s">
        <v>49</v>
      </c>
      <c r="J1172" s="3" t="s">
        <v>4106</v>
      </c>
      <c r="K1172" s="12"/>
    </row>
    <row r="1173" spans="1:11" ht="13.5" thickBot="1" x14ac:dyDescent="0.25">
      <c r="A1173" s="9"/>
      <c r="B1173" s="2" t="s">
        <v>4109</v>
      </c>
      <c r="C1173" s="2" t="s">
        <v>586</v>
      </c>
      <c r="D1173" s="2" t="s">
        <v>690</v>
      </c>
      <c r="E1173" s="2" t="s">
        <v>4110</v>
      </c>
      <c r="F1173" s="2" t="s">
        <v>698</v>
      </c>
      <c r="G1173" s="2" t="s">
        <v>693</v>
      </c>
      <c r="H1173" s="2" t="s">
        <v>48</v>
      </c>
      <c r="I1173" s="2" t="s">
        <v>49</v>
      </c>
      <c r="J1173" s="2" t="s">
        <v>4106</v>
      </c>
      <c r="K1173" s="10"/>
    </row>
    <row r="1174" spans="1:11" ht="13.5" thickBot="1" x14ac:dyDescent="0.25">
      <c r="A1174" s="11"/>
      <c r="B1174" s="3" t="s">
        <v>4111</v>
      </c>
      <c r="C1174" s="3" t="s">
        <v>586</v>
      </c>
      <c r="D1174" s="3" t="s">
        <v>44</v>
      </c>
      <c r="E1174" s="3" t="s">
        <v>4112</v>
      </c>
      <c r="F1174" s="3" t="s">
        <v>46</v>
      </c>
      <c r="G1174" s="3" t="s">
        <v>47</v>
      </c>
      <c r="H1174" s="3" t="s">
        <v>48</v>
      </c>
      <c r="I1174" s="3" t="s">
        <v>49</v>
      </c>
      <c r="J1174" s="3" t="s">
        <v>50</v>
      </c>
      <c r="K1174" s="12"/>
    </row>
    <row r="1175" spans="1:11" ht="13.5" thickBot="1" x14ac:dyDescent="0.25">
      <c r="A1175" s="9"/>
      <c r="B1175" s="2" t="s">
        <v>4113</v>
      </c>
      <c r="C1175" s="2" t="s">
        <v>586</v>
      </c>
      <c r="D1175" s="2" t="s">
        <v>4113</v>
      </c>
      <c r="E1175" s="2" t="s">
        <v>4113</v>
      </c>
      <c r="F1175" s="2" t="s">
        <v>67</v>
      </c>
      <c r="G1175" s="2" t="s">
        <v>67</v>
      </c>
      <c r="H1175" s="2" t="s">
        <v>67</v>
      </c>
      <c r="I1175" s="2" t="s">
        <v>67</v>
      </c>
      <c r="J1175" s="2" t="s">
        <v>67</v>
      </c>
      <c r="K1175" s="10" t="s">
        <v>67</v>
      </c>
    </row>
    <row r="1176" spans="1:11" ht="13.5" thickBot="1" x14ac:dyDescent="0.25">
      <c r="A1176" s="11"/>
      <c r="B1176" s="3" t="s">
        <v>4114</v>
      </c>
      <c r="C1176" s="3" t="s">
        <v>586</v>
      </c>
      <c r="D1176" s="3" t="s">
        <v>67</v>
      </c>
      <c r="E1176" s="3" t="s">
        <v>4115</v>
      </c>
      <c r="F1176" s="3" t="s">
        <v>3052</v>
      </c>
      <c r="G1176" s="3" t="s">
        <v>4116</v>
      </c>
      <c r="H1176" s="3" t="s">
        <v>48</v>
      </c>
      <c r="I1176" s="3" t="s">
        <v>49</v>
      </c>
      <c r="J1176" s="3" t="s">
        <v>4117</v>
      </c>
      <c r="K1176" s="12"/>
    </row>
    <row r="1177" spans="1:11" ht="13.5" thickBot="1" x14ac:dyDescent="0.25">
      <c r="A1177" s="9"/>
      <c r="B1177" s="2" t="s">
        <v>4114</v>
      </c>
      <c r="C1177" s="2" t="s">
        <v>586</v>
      </c>
      <c r="D1177" s="2" t="s">
        <v>67</v>
      </c>
      <c r="E1177" s="2" t="s">
        <v>4118</v>
      </c>
      <c r="F1177" s="2" t="s">
        <v>3052</v>
      </c>
      <c r="G1177" s="2" t="s">
        <v>4119</v>
      </c>
      <c r="H1177" s="2" t="s">
        <v>48</v>
      </c>
      <c r="I1177" s="2" t="s">
        <v>49</v>
      </c>
      <c r="J1177" s="2" t="s">
        <v>4117</v>
      </c>
      <c r="K1177" s="10"/>
    </row>
    <row r="1178" spans="1:11" ht="13.5" thickBot="1" x14ac:dyDescent="0.25">
      <c r="A1178" s="11"/>
      <c r="B1178" s="3" t="s">
        <v>4114</v>
      </c>
      <c r="C1178" s="3" t="s">
        <v>586</v>
      </c>
      <c r="D1178" s="3" t="s">
        <v>67</v>
      </c>
      <c r="E1178" s="3" t="s">
        <v>4120</v>
      </c>
      <c r="F1178" s="3" t="s">
        <v>3052</v>
      </c>
      <c r="G1178" s="3" t="s">
        <v>4116</v>
      </c>
      <c r="H1178" s="3" t="s">
        <v>48</v>
      </c>
      <c r="I1178" s="3" t="s">
        <v>49</v>
      </c>
      <c r="J1178" s="3" t="s">
        <v>4117</v>
      </c>
      <c r="K1178" s="12"/>
    </row>
    <row r="1179" spans="1:11" ht="13.5" thickBot="1" x14ac:dyDescent="0.25">
      <c r="A1179" s="9"/>
      <c r="B1179" s="2" t="s">
        <v>4114</v>
      </c>
      <c r="C1179" s="2" t="s">
        <v>586</v>
      </c>
      <c r="D1179" s="2" t="s">
        <v>67</v>
      </c>
      <c r="E1179" s="2" t="s">
        <v>4121</v>
      </c>
      <c r="F1179" s="2" t="s">
        <v>3052</v>
      </c>
      <c r="G1179" s="2" t="s">
        <v>4116</v>
      </c>
      <c r="H1179" s="2" t="s">
        <v>48</v>
      </c>
      <c r="I1179" s="2" t="s">
        <v>49</v>
      </c>
      <c r="J1179" s="2" t="s">
        <v>4117</v>
      </c>
      <c r="K1179" s="10"/>
    </row>
    <row r="1180" spans="1:11" ht="13.5" thickBot="1" x14ac:dyDescent="0.25">
      <c r="A1180" s="11"/>
      <c r="B1180" s="3" t="s">
        <v>4122</v>
      </c>
      <c r="C1180" s="3" t="s">
        <v>586</v>
      </c>
      <c r="D1180" s="3" t="s">
        <v>4123</v>
      </c>
      <c r="E1180" s="3" t="s">
        <v>4124</v>
      </c>
      <c r="F1180" s="3" t="s">
        <v>3052</v>
      </c>
      <c r="G1180" s="3" t="s">
        <v>4119</v>
      </c>
      <c r="H1180" s="3" t="s">
        <v>48</v>
      </c>
      <c r="I1180" s="3" t="s">
        <v>49</v>
      </c>
      <c r="J1180" s="3" t="s">
        <v>4117</v>
      </c>
      <c r="K1180" s="12"/>
    </row>
    <row r="1181" spans="1:11" ht="13.5" thickBot="1" x14ac:dyDescent="0.25">
      <c r="A1181" s="9"/>
      <c r="B1181" s="2" t="s">
        <v>4122</v>
      </c>
      <c r="C1181" s="2" t="s">
        <v>586</v>
      </c>
      <c r="D1181" s="2" t="s">
        <v>4123</v>
      </c>
      <c r="E1181" s="2" t="s">
        <v>4125</v>
      </c>
      <c r="F1181" s="2" t="s">
        <v>3052</v>
      </c>
      <c r="G1181" s="2" t="s">
        <v>4119</v>
      </c>
      <c r="H1181" s="2" t="s">
        <v>48</v>
      </c>
      <c r="I1181" s="2" t="s">
        <v>49</v>
      </c>
      <c r="J1181" s="2" t="s">
        <v>4117</v>
      </c>
      <c r="K1181" s="10"/>
    </row>
    <row r="1182" spans="1:11" ht="13.5" thickBot="1" x14ac:dyDescent="0.25">
      <c r="A1182" s="11"/>
      <c r="B1182" s="3" t="s">
        <v>4114</v>
      </c>
      <c r="C1182" s="3" t="s">
        <v>586</v>
      </c>
      <c r="D1182" s="3" t="s">
        <v>67</v>
      </c>
      <c r="E1182" s="3" t="s">
        <v>4126</v>
      </c>
      <c r="F1182" s="3" t="s">
        <v>3052</v>
      </c>
      <c r="G1182" s="3" t="s">
        <v>4116</v>
      </c>
      <c r="H1182" s="3" t="s">
        <v>48</v>
      </c>
      <c r="I1182" s="3" t="s">
        <v>49</v>
      </c>
      <c r="J1182" s="3" t="s">
        <v>4117</v>
      </c>
      <c r="K1182" s="12"/>
    </row>
    <row r="1183" spans="1:11" ht="13.5" thickBot="1" x14ac:dyDescent="0.25">
      <c r="A1183" s="9"/>
      <c r="B1183" s="2" t="s">
        <v>67</v>
      </c>
      <c r="C1183" s="2" t="s">
        <v>586</v>
      </c>
      <c r="D1183" s="2" t="s">
        <v>67</v>
      </c>
      <c r="E1183" s="2" t="s">
        <v>4127</v>
      </c>
      <c r="F1183" s="2" t="s">
        <v>67</v>
      </c>
      <c r="G1183" s="2" t="s">
        <v>67</v>
      </c>
      <c r="H1183" s="2" t="s">
        <v>67</v>
      </c>
      <c r="I1183" s="2" t="s">
        <v>67</v>
      </c>
      <c r="J1183" s="2" t="s">
        <v>67</v>
      </c>
      <c r="K1183" s="10"/>
    </row>
    <row r="1184" spans="1:11" ht="13.5" thickBot="1" x14ac:dyDescent="0.25">
      <c r="A1184" s="11"/>
      <c r="B1184" s="3" t="s">
        <v>4128</v>
      </c>
      <c r="C1184" s="3" t="s">
        <v>586</v>
      </c>
      <c r="D1184" s="3" t="s">
        <v>4129</v>
      </c>
      <c r="E1184" s="3" t="s">
        <v>4130</v>
      </c>
      <c r="F1184" s="3" t="s">
        <v>4131</v>
      </c>
      <c r="G1184" s="3" t="s">
        <v>4132</v>
      </c>
      <c r="H1184" s="3" t="s">
        <v>48</v>
      </c>
      <c r="I1184" s="3" t="s">
        <v>49</v>
      </c>
      <c r="J1184" s="3" t="s">
        <v>4133</v>
      </c>
      <c r="K1184" s="12"/>
    </row>
    <row r="1185" spans="1:11" ht="13.5" thickBot="1" x14ac:dyDescent="0.25">
      <c r="A1185" s="9"/>
      <c r="B1185" s="2" t="s">
        <v>4134</v>
      </c>
      <c r="C1185" s="2" t="s">
        <v>586</v>
      </c>
      <c r="D1185" s="2" t="s">
        <v>3103</v>
      </c>
      <c r="E1185" s="2" t="s">
        <v>4135</v>
      </c>
      <c r="F1185" s="2" t="s">
        <v>4136</v>
      </c>
      <c r="G1185" s="2" t="s">
        <v>4137</v>
      </c>
      <c r="H1185" s="2" t="s">
        <v>48</v>
      </c>
      <c r="I1185" s="2" t="s">
        <v>49</v>
      </c>
      <c r="J1185" s="2" t="s">
        <v>4138</v>
      </c>
      <c r="K1185" s="10"/>
    </row>
    <row r="1186" spans="1:11" ht="13.5" thickBot="1" x14ac:dyDescent="0.25">
      <c r="A1186" s="11"/>
      <c r="B1186" s="3" t="s">
        <v>4139</v>
      </c>
      <c r="C1186" s="3" t="s">
        <v>586</v>
      </c>
      <c r="D1186" s="3" t="s">
        <v>4140</v>
      </c>
      <c r="E1186" s="3" t="s">
        <v>4141</v>
      </c>
      <c r="F1186" s="3" t="s">
        <v>67</v>
      </c>
      <c r="G1186" s="3" t="s">
        <v>4116</v>
      </c>
      <c r="H1186" s="3" t="s">
        <v>48</v>
      </c>
      <c r="I1186" s="3" t="s">
        <v>49</v>
      </c>
      <c r="J1186" s="3" t="s">
        <v>4117</v>
      </c>
      <c r="K1186" s="12"/>
    </row>
    <row r="1187" spans="1:11" ht="13.5" thickBot="1" x14ac:dyDescent="0.25">
      <c r="A1187" s="9"/>
      <c r="B1187" s="2" t="s">
        <v>4142</v>
      </c>
      <c r="C1187" s="2" t="s">
        <v>586</v>
      </c>
      <c r="D1187" s="2" t="s">
        <v>4143</v>
      </c>
      <c r="E1187" s="2" t="s">
        <v>4144</v>
      </c>
      <c r="F1187" s="2" t="s">
        <v>67</v>
      </c>
      <c r="G1187" s="2" t="s">
        <v>4145</v>
      </c>
      <c r="H1187" s="2" t="s">
        <v>48</v>
      </c>
      <c r="I1187" s="2" t="s">
        <v>49</v>
      </c>
      <c r="J1187" s="2" t="s">
        <v>4146</v>
      </c>
      <c r="K1187" s="10"/>
    </row>
    <row r="1188" spans="1:11" ht="13.5" thickBot="1" x14ac:dyDescent="0.25">
      <c r="A1188" s="11"/>
      <c r="B1188" s="3" t="s">
        <v>4147</v>
      </c>
      <c r="C1188" s="3" t="s">
        <v>586</v>
      </c>
      <c r="D1188" s="3" t="s">
        <v>4148</v>
      </c>
      <c r="E1188" s="3" t="s">
        <v>4149</v>
      </c>
      <c r="F1188" s="3" t="s">
        <v>67</v>
      </c>
      <c r="G1188" s="3" t="s">
        <v>4150</v>
      </c>
      <c r="H1188" s="3" t="s">
        <v>48</v>
      </c>
      <c r="I1188" s="3" t="s">
        <v>49</v>
      </c>
      <c r="J1188" s="3" t="s">
        <v>4146</v>
      </c>
      <c r="K1188" s="12"/>
    </row>
    <row r="1189" spans="1:11" ht="13.5" thickBot="1" x14ac:dyDescent="0.25">
      <c r="A1189" s="9"/>
      <c r="B1189" s="2" t="s">
        <v>4151</v>
      </c>
      <c r="C1189" s="2" t="s">
        <v>586</v>
      </c>
      <c r="D1189" s="2" t="s">
        <v>4042</v>
      </c>
      <c r="E1189" s="2" t="s">
        <v>4152</v>
      </c>
      <c r="F1189" s="2" t="s">
        <v>4044</v>
      </c>
      <c r="G1189" s="2" t="s">
        <v>4040</v>
      </c>
      <c r="H1189" s="2" t="s">
        <v>274</v>
      </c>
      <c r="I1189" s="2" t="s">
        <v>200</v>
      </c>
      <c r="J1189" s="2" t="s">
        <v>4051</v>
      </c>
      <c r="K1189" s="10" t="s">
        <v>276</v>
      </c>
    </row>
    <row r="1190" spans="1:11" ht="13.5" thickBot="1" x14ac:dyDescent="0.25">
      <c r="A1190" s="11"/>
      <c r="B1190" s="3" t="s">
        <v>4153</v>
      </c>
      <c r="C1190" s="3" t="s">
        <v>586</v>
      </c>
      <c r="D1190" s="3" t="s">
        <v>44</v>
      </c>
      <c r="E1190" s="3" t="s">
        <v>4154</v>
      </c>
      <c r="F1190" s="3" t="s">
        <v>67</v>
      </c>
      <c r="G1190" s="3" t="s">
        <v>47</v>
      </c>
      <c r="H1190" s="3" t="s">
        <v>48</v>
      </c>
      <c r="I1190" s="3" t="s">
        <v>49</v>
      </c>
      <c r="J1190" s="3" t="s">
        <v>50</v>
      </c>
      <c r="K1190" s="12" t="s">
        <v>67</v>
      </c>
    </row>
    <row r="1191" spans="1:11" ht="13.5" thickBot="1" x14ac:dyDescent="0.25">
      <c r="A1191" s="9"/>
      <c r="B1191" s="2" t="s">
        <v>4155</v>
      </c>
      <c r="C1191" s="2" t="s">
        <v>586</v>
      </c>
      <c r="D1191" s="2" t="s">
        <v>4156</v>
      </c>
      <c r="E1191" s="2" t="s">
        <v>4157</v>
      </c>
      <c r="F1191" s="2" t="s">
        <v>4158</v>
      </c>
      <c r="G1191" s="2" t="s">
        <v>4159</v>
      </c>
      <c r="H1191" s="2" t="s">
        <v>48</v>
      </c>
      <c r="I1191" s="2" t="s">
        <v>49</v>
      </c>
      <c r="J1191" s="2" t="s">
        <v>4160</v>
      </c>
      <c r="K1191" s="10" t="s">
        <v>67</v>
      </c>
    </row>
    <row r="1192" spans="1:11" ht="13.5" thickBot="1" x14ac:dyDescent="0.25">
      <c r="A1192" s="11"/>
      <c r="B1192" s="3" t="s">
        <v>4161</v>
      </c>
      <c r="C1192" s="3" t="s">
        <v>586</v>
      </c>
      <c r="D1192" s="3" t="s">
        <v>4156</v>
      </c>
      <c r="E1192" s="3" t="s">
        <v>4162</v>
      </c>
      <c r="F1192" s="3" t="s">
        <v>4158</v>
      </c>
      <c r="G1192" s="3" t="s">
        <v>4163</v>
      </c>
      <c r="H1192" s="3" t="s">
        <v>48</v>
      </c>
      <c r="I1192" s="3" t="s">
        <v>49</v>
      </c>
      <c r="J1192" s="3" t="s">
        <v>4164</v>
      </c>
      <c r="K1192" s="12"/>
    </row>
    <row r="1193" spans="1:11" ht="13.5" thickBot="1" x14ac:dyDescent="0.25">
      <c r="A1193" s="9"/>
      <c r="B1193" s="2" t="s">
        <v>4165</v>
      </c>
      <c r="C1193" s="2" t="s">
        <v>586</v>
      </c>
      <c r="D1193" s="2" t="s">
        <v>4166</v>
      </c>
      <c r="E1193" s="2" t="s">
        <v>4167</v>
      </c>
      <c r="F1193" s="2" t="s">
        <v>4168</v>
      </c>
      <c r="G1193" s="2" t="s">
        <v>4169</v>
      </c>
      <c r="H1193" s="2" t="s">
        <v>48</v>
      </c>
      <c r="I1193" s="2" t="s">
        <v>49</v>
      </c>
      <c r="J1193" s="2" t="s">
        <v>4170</v>
      </c>
      <c r="K1193" s="10"/>
    </row>
    <row r="1194" spans="1:11" ht="13.5" thickBot="1" x14ac:dyDescent="0.25">
      <c r="A1194" s="11"/>
      <c r="B1194" s="3" t="s">
        <v>4171</v>
      </c>
      <c r="C1194" s="3" t="s">
        <v>586</v>
      </c>
      <c r="D1194" s="3" t="s">
        <v>312</v>
      </c>
      <c r="E1194" s="3" t="s">
        <v>4172</v>
      </c>
      <c r="F1194" s="3" t="s">
        <v>4173</v>
      </c>
      <c r="G1194" s="3" t="s">
        <v>4174</v>
      </c>
      <c r="H1194" s="3" t="s">
        <v>316</v>
      </c>
      <c r="I1194" s="3" t="s">
        <v>114</v>
      </c>
      <c r="J1194" s="3">
        <f>-34.613 -58.47</f>
        <v>-93.082999999999998</v>
      </c>
      <c r="K1194" s="12"/>
    </row>
    <row r="1195" spans="1:11" ht="13.5" thickBot="1" x14ac:dyDescent="0.25">
      <c r="A1195" s="9"/>
      <c r="B1195" s="2" t="s">
        <v>4175</v>
      </c>
      <c r="C1195" s="2" t="s">
        <v>586</v>
      </c>
      <c r="D1195" s="2" t="s">
        <v>4176</v>
      </c>
      <c r="E1195" s="2" t="s">
        <v>4177</v>
      </c>
      <c r="F1195" s="2" t="s">
        <v>4178</v>
      </c>
      <c r="G1195" s="2" t="s">
        <v>334</v>
      </c>
      <c r="H1195" s="2" t="s">
        <v>335</v>
      </c>
      <c r="I1195" s="2" t="s">
        <v>114</v>
      </c>
      <c r="J1195" s="2">
        <f>-0.2295 -78.5243</f>
        <v>-78.753799999999998</v>
      </c>
      <c r="K1195" s="10"/>
    </row>
    <row r="1196" spans="1:11" ht="13.5" thickBot="1" x14ac:dyDescent="0.25">
      <c r="A1196" s="11"/>
      <c r="B1196" s="3" t="s">
        <v>4179</v>
      </c>
      <c r="C1196" s="3" t="s">
        <v>586</v>
      </c>
      <c r="D1196" s="3" t="s">
        <v>4180</v>
      </c>
      <c r="E1196" s="3" t="s">
        <v>4181</v>
      </c>
      <c r="F1196" s="3" t="s">
        <v>4182</v>
      </c>
      <c r="G1196" s="3" t="s">
        <v>334</v>
      </c>
      <c r="H1196" s="3" t="s">
        <v>335</v>
      </c>
      <c r="I1196" s="3" t="s">
        <v>114</v>
      </c>
      <c r="J1196" s="3">
        <f>-0.23 -78.5</f>
        <v>-78.73</v>
      </c>
      <c r="K1196" s="12"/>
    </row>
    <row r="1197" spans="1:11" ht="13.5" thickBot="1" x14ac:dyDescent="0.25">
      <c r="A1197" s="9"/>
      <c r="B1197" s="2" t="s">
        <v>4183</v>
      </c>
      <c r="C1197" s="2" t="s">
        <v>586</v>
      </c>
      <c r="D1197" s="2" t="s">
        <v>4184</v>
      </c>
      <c r="E1197" s="2" t="s">
        <v>4185</v>
      </c>
      <c r="F1197" s="2" t="s">
        <v>4186</v>
      </c>
      <c r="G1197" s="2" t="s">
        <v>2109</v>
      </c>
      <c r="H1197" s="2" t="s">
        <v>2104</v>
      </c>
      <c r="I1197" s="2" t="s">
        <v>114</v>
      </c>
      <c r="J1197" s="2">
        <f>-15.783 -47.917</f>
        <v>-63.7</v>
      </c>
      <c r="K1197" s="10"/>
    </row>
    <row r="1198" spans="1:11" ht="13.5" thickBot="1" x14ac:dyDescent="0.25">
      <c r="A1198" s="11"/>
      <c r="B1198" s="3" t="s">
        <v>4187</v>
      </c>
      <c r="C1198" s="3" t="s">
        <v>586</v>
      </c>
      <c r="D1198" s="3" t="s">
        <v>2113</v>
      </c>
      <c r="E1198" s="3" t="s">
        <v>4188</v>
      </c>
      <c r="F1198" s="3" t="s">
        <v>4189</v>
      </c>
      <c r="G1198" s="3" t="s">
        <v>2116</v>
      </c>
      <c r="H1198" s="3" t="s">
        <v>2104</v>
      </c>
      <c r="I1198" s="3" t="s">
        <v>114</v>
      </c>
      <c r="J1198" s="3">
        <f>-23.33 -46.41</f>
        <v>-69.739999999999995</v>
      </c>
      <c r="K1198" s="12"/>
    </row>
    <row r="1199" spans="1:11" ht="13.5" thickBot="1" x14ac:dyDescent="0.25">
      <c r="A1199" s="9"/>
      <c r="B1199" s="2" t="s">
        <v>4190</v>
      </c>
      <c r="C1199" s="2" t="s">
        <v>586</v>
      </c>
      <c r="D1199" s="2" t="s">
        <v>2389</v>
      </c>
      <c r="E1199" s="2" t="s">
        <v>4191</v>
      </c>
      <c r="F1199" s="2" t="s">
        <v>2395</v>
      </c>
      <c r="G1199" s="2" t="s">
        <v>2383</v>
      </c>
      <c r="H1199" s="2" t="s">
        <v>2104</v>
      </c>
      <c r="I1199" s="2" t="s">
        <v>114</v>
      </c>
      <c r="J1199" s="2">
        <f>-22.9112 -43.2354</f>
        <v>-66.146600000000007</v>
      </c>
      <c r="K1199" s="10"/>
    </row>
    <row r="1200" spans="1:11" ht="13.5" thickBot="1" x14ac:dyDescent="0.25">
      <c r="A1200" s="11"/>
      <c r="B1200" s="3" t="s">
        <v>4192</v>
      </c>
      <c r="C1200" s="3" t="s">
        <v>586</v>
      </c>
      <c r="D1200" s="3" t="s">
        <v>4193</v>
      </c>
      <c r="E1200" s="3" t="s">
        <v>4194</v>
      </c>
      <c r="F1200" s="3" t="s">
        <v>4195</v>
      </c>
      <c r="G1200" s="3" t="s">
        <v>2109</v>
      </c>
      <c r="H1200" s="3" t="s">
        <v>2104</v>
      </c>
      <c r="I1200" s="3" t="s">
        <v>114</v>
      </c>
      <c r="J1200" s="3">
        <f>-15.783 -47.917</f>
        <v>-63.7</v>
      </c>
      <c r="K1200" s="12" t="s">
        <v>67</v>
      </c>
    </row>
    <row r="1201" spans="1:11" ht="13.5" thickBot="1" x14ac:dyDescent="0.25">
      <c r="A1201" s="9"/>
      <c r="B1201" s="2" t="s">
        <v>4192</v>
      </c>
      <c r="C1201" s="2" t="s">
        <v>586</v>
      </c>
      <c r="D1201" s="2" t="s">
        <v>4193</v>
      </c>
      <c r="E1201" s="2" t="s">
        <v>4194</v>
      </c>
      <c r="F1201" s="2" t="s">
        <v>4195</v>
      </c>
      <c r="G1201" s="2" t="s">
        <v>2109</v>
      </c>
      <c r="H1201" s="2" t="s">
        <v>2104</v>
      </c>
      <c r="I1201" s="2" t="s">
        <v>114</v>
      </c>
      <c r="J1201" s="2">
        <f>-15.783 -47.917</f>
        <v>-63.7</v>
      </c>
      <c r="K1201" s="10" t="s">
        <v>115</v>
      </c>
    </row>
    <row r="1202" spans="1:11" ht="13.5" thickBot="1" x14ac:dyDescent="0.25">
      <c r="A1202" s="11"/>
      <c r="B1202" s="3" t="s">
        <v>2113</v>
      </c>
      <c r="C1202" s="3" t="s">
        <v>586</v>
      </c>
      <c r="D1202" s="3" t="s">
        <v>2113</v>
      </c>
      <c r="E1202" s="3" t="s">
        <v>4196</v>
      </c>
      <c r="F1202" s="3" t="s">
        <v>4197</v>
      </c>
      <c r="G1202" s="3" t="s">
        <v>2109</v>
      </c>
      <c r="H1202" s="3" t="s">
        <v>2104</v>
      </c>
      <c r="I1202" s="3" t="s">
        <v>114</v>
      </c>
      <c r="J1202" s="3">
        <f>-15.783 -47.917</f>
        <v>-63.7</v>
      </c>
      <c r="K1202" s="12"/>
    </row>
    <row r="1203" spans="1:11" ht="13.5" thickBot="1" x14ac:dyDescent="0.25">
      <c r="A1203" s="9"/>
      <c r="B1203" s="2" t="s">
        <v>4198</v>
      </c>
      <c r="C1203" s="2" t="s">
        <v>586</v>
      </c>
      <c r="D1203" s="2" t="s">
        <v>4199</v>
      </c>
      <c r="E1203" s="2" t="s">
        <v>4200</v>
      </c>
      <c r="F1203" s="2" t="s">
        <v>2118</v>
      </c>
      <c r="G1203" s="2" t="s">
        <v>2119</v>
      </c>
      <c r="H1203" s="2" t="s">
        <v>2104</v>
      </c>
      <c r="I1203" s="2" t="s">
        <v>114</v>
      </c>
      <c r="J1203" s="2">
        <f>-23.55 -46.63</f>
        <v>-70.180000000000007</v>
      </c>
      <c r="K1203" s="10"/>
    </row>
    <row r="1204" spans="1:11" ht="13.5" thickBot="1" x14ac:dyDescent="0.25">
      <c r="A1204" s="11"/>
      <c r="B1204" s="3" t="s">
        <v>4201</v>
      </c>
      <c r="C1204" s="3" t="s">
        <v>586</v>
      </c>
      <c r="D1204" s="3" t="s">
        <v>4199</v>
      </c>
      <c r="E1204" s="3" t="s">
        <v>4202</v>
      </c>
      <c r="F1204" s="3" t="s">
        <v>4203</v>
      </c>
      <c r="G1204" s="3" t="s">
        <v>2109</v>
      </c>
      <c r="H1204" s="3" t="s">
        <v>2104</v>
      </c>
      <c r="I1204" s="3" t="s">
        <v>114</v>
      </c>
      <c r="J1204" s="3">
        <f>-15.783 -47.917</f>
        <v>-63.7</v>
      </c>
      <c r="K1204" s="12"/>
    </row>
    <row r="1205" spans="1:11" ht="13.5" thickBot="1" x14ac:dyDescent="0.25">
      <c r="A1205" s="9"/>
      <c r="B1205" s="2" t="s">
        <v>4204</v>
      </c>
      <c r="C1205" s="2" t="s">
        <v>586</v>
      </c>
      <c r="D1205" s="2" t="s">
        <v>4199</v>
      </c>
      <c r="E1205" s="2" t="s">
        <v>4205</v>
      </c>
      <c r="F1205" s="2" t="s">
        <v>4206</v>
      </c>
      <c r="G1205" s="2" t="s">
        <v>2119</v>
      </c>
      <c r="H1205" s="2" t="s">
        <v>2104</v>
      </c>
      <c r="I1205" s="2" t="s">
        <v>114</v>
      </c>
      <c r="J1205" s="2">
        <f>-23.55 -46.63</f>
        <v>-70.180000000000007</v>
      </c>
      <c r="K1205" s="10"/>
    </row>
    <row r="1206" spans="1:11" ht="13.5" thickBot="1" x14ac:dyDescent="0.25">
      <c r="A1206" s="11"/>
      <c r="B1206" s="3" t="s">
        <v>4207</v>
      </c>
      <c r="C1206" s="3" t="s">
        <v>586</v>
      </c>
      <c r="D1206" s="3" t="s">
        <v>4208</v>
      </c>
      <c r="E1206" s="3" t="s">
        <v>4209</v>
      </c>
      <c r="F1206" s="3" t="s">
        <v>4210</v>
      </c>
      <c r="G1206" s="3" t="s">
        <v>4211</v>
      </c>
      <c r="H1206" s="3" t="s">
        <v>3406</v>
      </c>
      <c r="I1206" s="3" t="s">
        <v>200</v>
      </c>
      <c r="J1206" s="3" t="s">
        <v>4212</v>
      </c>
      <c r="K1206" s="12"/>
    </row>
    <row r="1207" spans="1:11" ht="13.5" thickBot="1" x14ac:dyDescent="0.25">
      <c r="A1207" s="9"/>
      <c r="B1207" s="2" t="s">
        <v>4213</v>
      </c>
      <c r="C1207" s="2" t="s">
        <v>586</v>
      </c>
      <c r="D1207" s="2" t="s">
        <v>4214</v>
      </c>
      <c r="E1207" s="2" t="s">
        <v>4215</v>
      </c>
      <c r="F1207" s="2" t="s">
        <v>4216</v>
      </c>
      <c r="G1207" s="2" t="s">
        <v>4217</v>
      </c>
      <c r="H1207" s="2" t="s">
        <v>2104</v>
      </c>
      <c r="I1207" s="2" t="s">
        <v>114</v>
      </c>
      <c r="J1207" s="2">
        <f>-29.6 -50.58</f>
        <v>-80.180000000000007</v>
      </c>
      <c r="K1207" s="10" t="s">
        <v>115</v>
      </c>
    </row>
    <row r="1208" spans="1:11" ht="13.5" thickBot="1" x14ac:dyDescent="0.25">
      <c r="A1208" s="11"/>
      <c r="B1208" s="3" t="s">
        <v>4218</v>
      </c>
      <c r="C1208" s="3" t="s">
        <v>586</v>
      </c>
      <c r="D1208" s="3" t="s">
        <v>4219</v>
      </c>
      <c r="E1208" s="3" t="s">
        <v>4220</v>
      </c>
      <c r="F1208" s="3" t="s">
        <v>4221</v>
      </c>
      <c r="G1208" s="3" t="s">
        <v>2109</v>
      </c>
      <c r="H1208" s="3" t="s">
        <v>2104</v>
      </c>
      <c r="I1208" s="3" t="s">
        <v>114</v>
      </c>
      <c r="J1208" s="3">
        <f>-15.783 -47.917</f>
        <v>-63.7</v>
      </c>
      <c r="K1208" s="12"/>
    </row>
    <row r="1209" spans="1:11" ht="13.5" thickBot="1" x14ac:dyDescent="0.25">
      <c r="A1209" s="9"/>
      <c r="B1209" s="2" t="s">
        <v>4222</v>
      </c>
      <c r="C1209" s="2" t="s">
        <v>586</v>
      </c>
      <c r="D1209" s="2" t="s">
        <v>4223</v>
      </c>
      <c r="E1209" s="2" t="s">
        <v>4224</v>
      </c>
      <c r="F1209" s="2" t="s">
        <v>4225</v>
      </c>
      <c r="G1209" s="2" t="s">
        <v>2109</v>
      </c>
      <c r="H1209" s="2" t="s">
        <v>2104</v>
      </c>
      <c r="I1209" s="2" t="s">
        <v>114</v>
      </c>
      <c r="J1209" s="2">
        <f>-15.783 -47.917</f>
        <v>-63.7</v>
      </c>
      <c r="K1209" s="10"/>
    </row>
    <row r="1210" spans="1:11" ht="13.5" thickBot="1" x14ac:dyDescent="0.25">
      <c r="A1210" s="11"/>
      <c r="B1210" s="3" t="s">
        <v>4226</v>
      </c>
      <c r="C1210" s="3" t="s">
        <v>586</v>
      </c>
      <c r="D1210" s="3" t="s">
        <v>4227</v>
      </c>
      <c r="E1210" s="3" t="s">
        <v>4228</v>
      </c>
      <c r="F1210" s="3" t="s">
        <v>4229</v>
      </c>
      <c r="G1210" s="3" t="s">
        <v>2109</v>
      </c>
      <c r="H1210" s="3" t="s">
        <v>2104</v>
      </c>
      <c r="I1210" s="3" t="s">
        <v>114</v>
      </c>
      <c r="J1210" s="3">
        <f>-15.783 -47.917</f>
        <v>-63.7</v>
      </c>
      <c r="K1210" s="12"/>
    </row>
    <row r="1211" spans="1:11" ht="13.5" thickBot="1" x14ac:dyDescent="0.25">
      <c r="A1211" s="9"/>
      <c r="B1211" s="2" t="s">
        <v>4230</v>
      </c>
      <c r="C1211" s="2" t="s">
        <v>586</v>
      </c>
      <c r="D1211" s="2" t="s">
        <v>4231</v>
      </c>
      <c r="E1211" s="2" t="s">
        <v>4232</v>
      </c>
      <c r="F1211" s="2" t="s">
        <v>4233</v>
      </c>
      <c r="G1211" s="2" t="s">
        <v>2109</v>
      </c>
      <c r="H1211" s="2" t="s">
        <v>2104</v>
      </c>
      <c r="I1211" s="2" t="s">
        <v>114</v>
      </c>
      <c r="J1211" s="2">
        <f>-15.783 -47.917</f>
        <v>-63.7</v>
      </c>
      <c r="K1211" s="10"/>
    </row>
    <row r="1212" spans="1:11" ht="13.5" thickBot="1" x14ac:dyDescent="0.25">
      <c r="A1212" s="11"/>
      <c r="B1212" s="3" t="s">
        <v>4234</v>
      </c>
      <c r="C1212" s="3" t="s">
        <v>586</v>
      </c>
      <c r="D1212" s="3" t="s">
        <v>4235</v>
      </c>
      <c r="E1212" s="3" t="s">
        <v>4236</v>
      </c>
      <c r="F1212" s="3" t="s">
        <v>4237</v>
      </c>
      <c r="G1212" s="3" t="s">
        <v>4238</v>
      </c>
      <c r="H1212" s="3" t="s">
        <v>2104</v>
      </c>
      <c r="I1212" s="3" t="s">
        <v>114</v>
      </c>
      <c r="J1212" s="3">
        <f>-3.06 -60</f>
        <v>-63.06</v>
      </c>
      <c r="K1212" s="12"/>
    </row>
    <row r="1213" spans="1:11" ht="13.5" thickBot="1" x14ac:dyDescent="0.25">
      <c r="A1213" s="9"/>
      <c r="B1213" s="2" t="s">
        <v>4234</v>
      </c>
      <c r="C1213" s="2" t="s">
        <v>586</v>
      </c>
      <c r="D1213" s="2" t="s">
        <v>4235</v>
      </c>
      <c r="E1213" s="2" t="s">
        <v>4236</v>
      </c>
      <c r="F1213" s="2" t="s">
        <v>4237</v>
      </c>
      <c r="G1213" s="2" t="s">
        <v>4238</v>
      </c>
      <c r="H1213" s="2" t="s">
        <v>2104</v>
      </c>
      <c r="I1213" s="2" t="s">
        <v>114</v>
      </c>
      <c r="J1213" s="2">
        <f>-3.06 -60</f>
        <v>-63.06</v>
      </c>
      <c r="K1213" s="10" t="s">
        <v>115</v>
      </c>
    </row>
    <row r="1214" spans="1:11" ht="13.5" thickBot="1" x14ac:dyDescent="0.25">
      <c r="A1214" s="11"/>
      <c r="B1214" s="3" t="s">
        <v>4239</v>
      </c>
      <c r="C1214" s="3" t="s">
        <v>586</v>
      </c>
      <c r="D1214" s="3" t="s">
        <v>4240</v>
      </c>
      <c r="E1214" s="3" t="s">
        <v>4241</v>
      </c>
      <c r="F1214" s="3" t="s">
        <v>4242</v>
      </c>
      <c r="G1214" s="3" t="s">
        <v>2109</v>
      </c>
      <c r="H1214" s="3" t="s">
        <v>2104</v>
      </c>
      <c r="I1214" s="3" t="s">
        <v>114</v>
      </c>
      <c r="J1214" s="3">
        <f>-15.783 -47.917</f>
        <v>-63.7</v>
      </c>
      <c r="K1214" s="12"/>
    </row>
    <row r="1215" spans="1:11" ht="13.5" thickBot="1" x14ac:dyDescent="0.25">
      <c r="A1215" s="9"/>
      <c r="B1215" s="2" t="s">
        <v>4243</v>
      </c>
      <c r="C1215" s="2" t="s">
        <v>586</v>
      </c>
      <c r="D1215" s="2" t="s">
        <v>4244</v>
      </c>
      <c r="E1215" s="2" t="s">
        <v>4245</v>
      </c>
      <c r="F1215" s="2" t="s">
        <v>4246</v>
      </c>
      <c r="G1215" s="2" t="s">
        <v>2109</v>
      </c>
      <c r="H1215" s="2" t="s">
        <v>2104</v>
      </c>
      <c r="I1215" s="2" t="s">
        <v>114</v>
      </c>
      <c r="J1215" s="2">
        <f>-15.783 -47.917</f>
        <v>-63.7</v>
      </c>
      <c r="K1215" s="10"/>
    </row>
    <row r="1216" spans="1:11" ht="13.5" thickBot="1" x14ac:dyDescent="0.25">
      <c r="A1216" s="11"/>
      <c r="B1216" s="3" t="s">
        <v>4247</v>
      </c>
      <c r="C1216" s="3" t="s">
        <v>586</v>
      </c>
      <c r="D1216" s="3" t="s">
        <v>4248</v>
      </c>
      <c r="E1216" s="3" t="s">
        <v>4249</v>
      </c>
      <c r="F1216" s="3" t="s">
        <v>67</v>
      </c>
      <c r="G1216" s="3" t="s">
        <v>4250</v>
      </c>
      <c r="H1216" s="3" t="s">
        <v>2452</v>
      </c>
      <c r="I1216" s="3" t="s">
        <v>114</v>
      </c>
      <c r="J1216" s="3" t="s">
        <v>4251</v>
      </c>
      <c r="K1216" s="12"/>
    </row>
    <row r="1217" spans="1:11" ht="13.5" thickBot="1" x14ac:dyDescent="0.25">
      <c r="A1217" s="9"/>
      <c r="B1217" s="2" t="s">
        <v>4252</v>
      </c>
      <c r="C1217" s="2" t="s">
        <v>586</v>
      </c>
      <c r="D1217" s="2" t="s">
        <v>4253</v>
      </c>
      <c r="E1217" s="2" t="s">
        <v>4254</v>
      </c>
      <c r="F1217" s="2" t="s">
        <v>4216</v>
      </c>
      <c r="G1217" s="2" t="s">
        <v>4255</v>
      </c>
      <c r="H1217" s="2" t="s">
        <v>2104</v>
      </c>
      <c r="I1217" s="2" t="s">
        <v>114</v>
      </c>
      <c r="J1217" s="2">
        <f>-16.28 -54.38</f>
        <v>-70.66</v>
      </c>
      <c r="K1217" s="10"/>
    </row>
    <row r="1218" spans="1:11" ht="13.5" thickBot="1" x14ac:dyDescent="0.25">
      <c r="A1218" s="11"/>
      <c r="B1218" s="3" t="s">
        <v>4256</v>
      </c>
      <c r="C1218" s="3" t="s">
        <v>586</v>
      </c>
      <c r="D1218" s="3" t="s">
        <v>4257</v>
      </c>
      <c r="E1218" s="3" t="s">
        <v>4258</v>
      </c>
      <c r="F1218" s="3" t="s">
        <v>4259</v>
      </c>
      <c r="G1218" s="3" t="s">
        <v>2109</v>
      </c>
      <c r="H1218" s="3" t="s">
        <v>2104</v>
      </c>
      <c r="I1218" s="3" t="s">
        <v>114</v>
      </c>
      <c r="J1218" s="3">
        <f>-15.783 -47.917</f>
        <v>-63.7</v>
      </c>
      <c r="K1218" s="12"/>
    </row>
    <row r="1219" spans="1:11" ht="13.5" thickBot="1" x14ac:dyDescent="0.25">
      <c r="A1219" s="9"/>
      <c r="B1219" s="2" t="s">
        <v>4260</v>
      </c>
      <c r="C1219" s="2" t="s">
        <v>586</v>
      </c>
      <c r="D1219" s="2" t="s">
        <v>4261</v>
      </c>
      <c r="E1219" s="2" t="s">
        <v>4262</v>
      </c>
      <c r="F1219" s="2" t="s">
        <v>4263</v>
      </c>
      <c r="G1219" s="2" t="s">
        <v>4264</v>
      </c>
      <c r="H1219" s="2" t="s">
        <v>316</v>
      </c>
      <c r="I1219" s="2" t="s">
        <v>114</v>
      </c>
      <c r="J1219" s="2">
        <f>-33.0239 -60.6259</f>
        <v>-93.649799999999999</v>
      </c>
      <c r="K1219" s="10"/>
    </row>
    <row r="1220" spans="1:11" ht="13.5" thickBot="1" x14ac:dyDescent="0.25">
      <c r="A1220" s="11"/>
      <c r="B1220" s="3" t="s">
        <v>4265</v>
      </c>
      <c r="C1220" s="3" t="s">
        <v>586</v>
      </c>
      <c r="D1220" s="3" t="s">
        <v>4266</v>
      </c>
      <c r="E1220" s="3" t="s">
        <v>4267</v>
      </c>
      <c r="F1220" s="3" t="s">
        <v>4268</v>
      </c>
      <c r="G1220" s="3" t="s">
        <v>2654</v>
      </c>
      <c r="H1220" s="3" t="s">
        <v>2655</v>
      </c>
      <c r="I1220" s="3" t="s">
        <v>114</v>
      </c>
      <c r="J1220" s="3" t="s">
        <v>2661</v>
      </c>
      <c r="K1220" s="12"/>
    </row>
    <row r="1221" spans="1:11" ht="13.5" thickBot="1" x14ac:dyDescent="0.25">
      <c r="A1221" s="9"/>
      <c r="B1221" s="2" t="s">
        <v>4269</v>
      </c>
      <c r="C1221" s="2" t="s">
        <v>586</v>
      </c>
      <c r="D1221" s="2" t="s">
        <v>4270</v>
      </c>
      <c r="E1221" s="2" t="s">
        <v>4271</v>
      </c>
      <c r="F1221" s="2" t="s">
        <v>4272</v>
      </c>
      <c r="G1221" s="2" t="s">
        <v>4273</v>
      </c>
      <c r="H1221" s="2" t="s">
        <v>335</v>
      </c>
      <c r="I1221" s="2" t="s">
        <v>114</v>
      </c>
      <c r="J1221" s="2">
        <f>-0.91 -75.22</f>
        <v>-76.13</v>
      </c>
      <c r="K1221" s="10"/>
    </row>
    <row r="1222" spans="1:11" ht="13.5" thickBot="1" x14ac:dyDescent="0.25">
      <c r="A1222" s="11"/>
      <c r="B1222" s="3" t="s">
        <v>4274</v>
      </c>
      <c r="C1222" s="3" t="s">
        <v>586</v>
      </c>
      <c r="D1222" s="3" t="s">
        <v>4275</v>
      </c>
      <c r="E1222" s="3" t="s">
        <v>4276</v>
      </c>
      <c r="F1222" s="3" t="s">
        <v>4277</v>
      </c>
      <c r="G1222" s="3" t="s">
        <v>4278</v>
      </c>
      <c r="H1222" s="3" t="s">
        <v>2552</v>
      </c>
      <c r="I1222" s="3" t="s">
        <v>114</v>
      </c>
      <c r="J1222" s="3">
        <f>-12.05 -77.05</f>
        <v>-89.1</v>
      </c>
      <c r="K1222" s="12" t="s">
        <v>115</v>
      </c>
    </row>
    <row r="1223" spans="1:11" ht="13.5" thickBot="1" x14ac:dyDescent="0.25">
      <c r="A1223" s="9"/>
      <c r="B1223" s="2" t="s">
        <v>4279</v>
      </c>
      <c r="C1223" s="2" t="s">
        <v>586</v>
      </c>
      <c r="D1223" s="2" t="s">
        <v>4280</v>
      </c>
      <c r="E1223" s="2" t="s">
        <v>4280</v>
      </c>
      <c r="F1223" s="2" t="s">
        <v>4281</v>
      </c>
      <c r="G1223" s="2" t="s">
        <v>2551</v>
      </c>
      <c r="H1223" s="2" t="s">
        <v>2552</v>
      </c>
      <c r="I1223" s="2" t="s">
        <v>114</v>
      </c>
      <c r="J1223" s="2">
        <f>-12.05 -77.05</f>
        <v>-89.1</v>
      </c>
      <c r="K1223" s="10"/>
    </row>
    <row r="1224" spans="1:11" ht="13.5" thickBot="1" x14ac:dyDescent="0.25">
      <c r="A1224" s="11"/>
      <c r="B1224" s="3" t="s">
        <v>4282</v>
      </c>
      <c r="C1224" s="3" t="s">
        <v>586</v>
      </c>
      <c r="D1224" s="3" t="s">
        <v>4283</v>
      </c>
      <c r="E1224" s="3" t="s">
        <v>4283</v>
      </c>
      <c r="F1224" s="3" t="s">
        <v>4284</v>
      </c>
      <c r="G1224" s="3" t="s">
        <v>2551</v>
      </c>
      <c r="H1224" s="3" t="s">
        <v>2552</v>
      </c>
      <c r="I1224" s="3" t="s">
        <v>114</v>
      </c>
      <c r="J1224" s="3">
        <f>-12.05 -77.05</f>
        <v>-89.1</v>
      </c>
      <c r="K1224" s="12"/>
    </row>
    <row r="1225" spans="1:11" ht="13.5" thickBot="1" x14ac:dyDescent="0.25">
      <c r="A1225" s="9"/>
      <c r="B1225" s="2" t="s">
        <v>4285</v>
      </c>
      <c r="C1225" s="2" t="s">
        <v>586</v>
      </c>
      <c r="D1225" s="2" t="s">
        <v>4286</v>
      </c>
      <c r="E1225" s="2" t="s">
        <v>4287</v>
      </c>
      <c r="F1225" s="2" t="s">
        <v>4288</v>
      </c>
      <c r="G1225" s="2" t="s">
        <v>141</v>
      </c>
      <c r="H1225" s="2" t="s">
        <v>141</v>
      </c>
      <c r="I1225" s="2" t="s">
        <v>114</v>
      </c>
      <c r="J1225" s="2" t="s">
        <v>4289</v>
      </c>
      <c r="K1225" s="10"/>
    </row>
    <row r="1226" spans="1:11" ht="13.5" thickBot="1" x14ac:dyDescent="0.25">
      <c r="A1226" s="11"/>
      <c r="B1226" s="3" t="s">
        <v>4290</v>
      </c>
      <c r="C1226" s="3" t="s">
        <v>586</v>
      </c>
      <c r="D1226" s="3" t="s">
        <v>4291</v>
      </c>
      <c r="E1226" s="3" t="s">
        <v>4292</v>
      </c>
      <c r="F1226" s="3" t="s">
        <v>4293</v>
      </c>
      <c r="G1226" s="3" t="s">
        <v>4294</v>
      </c>
      <c r="H1226" s="3" t="s">
        <v>128</v>
      </c>
      <c r="I1226" s="3" t="s">
        <v>114</v>
      </c>
      <c r="J1226" s="3" t="s">
        <v>2705</v>
      </c>
      <c r="K1226" s="12"/>
    </row>
    <row r="1227" spans="1:11" ht="13.5" thickBot="1" x14ac:dyDescent="0.25">
      <c r="A1227" s="9"/>
      <c r="B1227" s="2" t="s">
        <v>4295</v>
      </c>
      <c r="C1227" s="2" t="s">
        <v>586</v>
      </c>
      <c r="D1227" s="2" t="s">
        <v>4291</v>
      </c>
      <c r="E1227" s="2" t="s">
        <v>4296</v>
      </c>
      <c r="F1227" s="2" t="s">
        <v>4293</v>
      </c>
      <c r="G1227" s="2" t="s">
        <v>4297</v>
      </c>
      <c r="H1227" s="2" t="s">
        <v>128</v>
      </c>
      <c r="I1227" s="2" t="s">
        <v>114</v>
      </c>
      <c r="J1227" s="2" t="s">
        <v>2705</v>
      </c>
      <c r="K1227" s="10"/>
    </row>
    <row r="1228" spans="1:11" ht="13.5" thickBot="1" x14ac:dyDescent="0.25">
      <c r="A1228" s="11"/>
      <c r="B1228" s="3" t="s">
        <v>4298</v>
      </c>
      <c r="C1228" s="3" t="s">
        <v>586</v>
      </c>
      <c r="D1228" s="3" t="s">
        <v>4299</v>
      </c>
      <c r="E1228" s="3" t="s">
        <v>4300</v>
      </c>
      <c r="F1228" s="3" t="s">
        <v>4301</v>
      </c>
      <c r="G1228" s="3" t="s">
        <v>4302</v>
      </c>
      <c r="H1228" s="3" t="s">
        <v>2201</v>
      </c>
      <c r="I1228" s="3" t="s">
        <v>114</v>
      </c>
      <c r="J1228" s="3">
        <f>-38.45 -72.4</f>
        <v>-110.85000000000001</v>
      </c>
      <c r="K1228" s="12"/>
    </row>
    <row r="1229" spans="1:11" ht="13.5" thickBot="1" x14ac:dyDescent="0.25">
      <c r="A1229" s="9"/>
      <c r="B1229" s="2" t="s">
        <v>4303</v>
      </c>
      <c r="C1229" s="2" t="s">
        <v>586</v>
      </c>
      <c r="D1229" s="2" t="s">
        <v>4304</v>
      </c>
      <c r="E1229" s="2" t="s">
        <v>4305</v>
      </c>
      <c r="F1229" s="2" t="s">
        <v>4306</v>
      </c>
      <c r="G1229" s="2" t="s">
        <v>2738</v>
      </c>
      <c r="H1229" s="2" t="s">
        <v>2733</v>
      </c>
      <c r="I1229" s="2" t="s">
        <v>114</v>
      </c>
      <c r="J1229" s="2" t="s">
        <v>2734</v>
      </c>
      <c r="K1229" s="10" t="s">
        <v>67</v>
      </c>
    </row>
    <row r="1230" spans="1:11" ht="13.5" thickBot="1" x14ac:dyDescent="0.25">
      <c r="A1230" s="11"/>
      <c r="B1230" s="3" t="s">
        <v>4307</v>
      </c>
      <c r="C1230" s="3" t="s">
        <v>586</v>
      </c>
      <c r="D1230" s="3" t="s">
        <v>4308</v>
      </c>
      <c r="E1230" s="3" t="s">
        <v>4309</v>
      </c>
      <c r="F1230" s="3" t="s">
        <v>4310</v>
      </c>
      <c r="G1230" s="3" t="s">
        <v>4311</v>
      </c>
      <c r="H1230" s="3" t="s">
        <v>2733</v>
      </c>
      <c r="I1230" s="3" t="s">
        <v>114</v>
      </c>
      <c r="J1230" s="3" t="s">
        <v>4312</v>
      </c>
      <c r="K1230" s="12"/>
    </row>
    <row r="1231" spans="1:11" ht="13.5" thickBot="1" x14ac:dyDescent="0.25">
      <c r="A1231" s="9"/>
      <c r="B1231" s="2" t="s">
        <v>4307</v>
      </c>
      <c r="C1231" s="2" t="s">
        <v>586</v>
      </c>
      <c r="D1231" s="2" t="s">
        <v>4313</v>
      </c>
      <c r="E1231" s="2" t="s">
        <v>4309</v>
      </c>
      <c r="F1231" s="2" t="s">
        <v>4310</v>
      </c>
      <c r="G1231" s="2" t="s">
        <v>4311</v>
      </c>
      <c r="H1231" s="2" t="s">
        <v>2733</v>
      </c>
      <c r="I1231" s="2" t="s">
        <v>114</v>
      </c>
      <c r="J1231" s="2" t="s">
        <v>4312</v>
      </c>
      <c r="K1231" s="10"/>
    </row>
    <row r="1232" spans="1:11" ht="13.5" thickBot="1" x14ac:dyDescent="0.25">
      <c r="A1232" s="11"/>
      <c r="B1232" s="3" t="s">
        <v>4314</v>
      </c>
      <c r="C1232" s="3" t="s">
        <v>586</v>
      </c>
      <c r="D1232" s="3" t="s">
        <v>4315</v>
      </c>
      <c r="E1232" s="3" t="s">
        <v>4316</v>
      </c>
      <c r="F1232" s="3" t="s">
        <v>4317</v>
      </c>
      <c r="G1232" s="3" t="s">
        <v>4318</v>
      </c>
      <c r="H1232" s="3" t="s">
        <v>2733</v>
      </c>
      <c r="I1232" s="3" t="s">
        <v>114</v>
      </c>
      <c r="J1232" s="3" t="s">
        <v>4319</v>
      </c>
      <c r="K1232" s="12"/>
    </row>
    <row r="1233" spans="1:11" ht="13.5" thickBot="1" x14ac:dyDescent="0.25">
      <c r="A1233" s="9"/>
      <c r="B1233" s="2" t="s">
        <v>4320</v>
      </c>
      <c r="C1233" s="2" t="s">
        <v>586</v>
      </c>
      <c r="D1233" s="2" t="s">
        <v>4321</v>
      </c>
      <c r="E1233" s="2" t="s">
        <v>4322</v>
      </c>
      <c r="F1233" s="2" t="s">
        <v>4323</v>
      </c>
      <c r="G1233" s="2" t="s">
        <v>4324</v>
      </c>
      <c r="H1233" s="2" t="s">
        <v>2733</v>
      </c>
      <c r="I1233" s="2" t="s">
        <v>114</v>
      </c>
      <c r="J1233" s="2" t="s">
        <v>4325</v>
      </c>
      <c r="K1233" s="10"/>
    </row>
    <row r="1234" spans="1:11" ht="13.5" thickBot="1" x14ac:dyDescent="0.25">
      <c r="A1234" s="11"/>
      <c r="B1234" s="3" t="s">
        <v>4326</v>
      </c>
      <c r="C1234" s="3" t="s">
        <v>586</v>
      </c>
      <c r="D1234" s="3" t="s">
        <v>4327</v>
      </c>
      <c r="E1234" s="3" t="s">
        <v>4328</v>
      </c>
      <c r="F1234" s="3" t="s">
        <v>4329</v>
      </c>
      <c r="G1234" s="3" t="s">
        <v>4324</v>
      </c>
      <c r="H1234" s="3" t="s">
        <v>2733</v>
      </c>
      <c r="I1234" s="3" t="s">
        <v>114</v>
      </c>
      <c r="J1234" s="3" t="s">
        <v>4330</v>
      </c>
      <c r="K1234" s="12"/>
    </row>
    <row r="1235" spans="1:11" ht="13.5" thickBot="1" x14ac:dyDescent="0.25">
      <c r="A1235" s="9"/>
      <c r="B1235" s="2" t="s">
        <v>4331</v>
      </c>
      <c r="C1235" s="2" t="s">
        <v>586</v>
      </c>
      <c r="D1235" s="2" t="s">
        <v>4332</v>
      </c>
      <c r="E1235" s="2" t="s">
        <v>4333</v>
      </c>
      <c r="F1235" s="2" t="s">
        <v>4334</v>
      </c>
      <c r="G1235" s="2" t="s">
        <v>4324</v>
      </c>
      <c r="H1235" s="2" t="s">
        <v>2733</v>
      </c>
      <c r="I1235" s="2" t="s">
        <v>114</v>
      </c>
      <c r="J1235" s="2" t="s">
        <v>4325</v>
      </c>
      <c r="K1235" s="10"/>
    </row>
    <row r="1236" spans="1:11" ht="13.5" thickBot="1" x14ac:dyDescent="0.25">
      <c r="A1236" s="11"/>
      <c r="B1236" s="3" t="s">
        <v>4335</v>
      </c>
      <c r="C1236" s="3" t="s">
        <v>586</v>
      </c>
      <c r="D1236" s="3" t="s">
        <v>4336</v>
      </c>
      <c r="E1236" s="3" t="s">
        <v>4337</v>
      </c>
      <c r="F1236" s="3" t="s">
        <v>4338</v>
      </c>
      <c r="G1236" s="3" t="s">
        <v>2551</v>
      </c>
      <c r="H1236" s="3" t="s">
        <v>2552</v>
      </c>
      <c r="I1236" s="3" t="s">
        <v>114</v>
      </c>
      <c r="J1236" s="3">
        <f>-12.05 -77.05</f>
        <v>-89.1</v>
      </c>
      <c r="K1236" s="12"/>
    </row>
    <row r="1237" spans="1:11" ht="13.5" thickBot="1" x14ac:dyDescent="0.25">
      <c r="A1237" s="9"/>
      <c r="B1237" s="2" t="s">
        <v>4339</v>
      </c>
      <c r="C1237" s="2" t="s">
        <v>586</v>
      </c>
      <c r="D1237" s="2" t="s">
        <v>4340</v>
      </c>
      <c r="E1237" s="2" t="s">
        <v>4341</v>
      </c>
      <c r="F1237" s="2" t="s">
        <v>4342</v>
      </c>
      <c r="G1237" s="2" t="s">
        <v>4343</v>
      </c>
      <c r="H1237" s="2" t="s">
        <v>2677</v>
      </c>
      <c r="I1237" s="2" t="s">
        <v>114</v>
      </c>
      <c r="J1237" s="2">
        <f>-17.58 -67.6</f>
        <v>-85.179999999999993</v>
      </c>
      <c r="K1237" s="10"/>
    </row>
    <row r="1238" spans="1:11" ht="13.5" thickBot="1" x14ac:dyDescent="0.25">
      <c r="A1238" s="11"/>
      <c r="B1238" s="3" t="s">
        <v>4339</v>
      </c>
      <c r="C1238" s="3" t="s">
        <v>586</v>
      </c>
      <c r="D1238" s="3" t="s">
        <v>4340</v>
      </c>
      <c r="E1238" s="3" t="s">
        <v>4341</v>
      </c>
      <c r="F1238" s="3" t="s">
        <v>4344</v>
      </c>
      <c r="G1238" s="3" t="s">
        <v>4343</v>
      </c>
      <c r="H1238" s="3" t="s">
        <v>2677</v>
      </c>
      <c r="I1238" s="3" t="s">
        <v>114</v>
      </c>
      <c r="J1238" s="3">
        <f>-17.98 -67.13</f>
        <v>-85.11</v>
      </c>
      <c r="K1238" s="12"/>
    </row>
    <row r="1239" spans="1:11" ht="13.5" thickBot="1" x14ac:dyDescent="0.25">
      <c r="A1239" s="9"/>
      <c r="B1239" s="2" t="s">
        <v>4345</v>
      </c>
      <c r="C1239" s="2" t="s">
        <v>586</v>
      </c>
      <c r="D1239" s="2" t="s">
        <v>4346</v>
      </c>
      <c r="E1239" s="2" t="s">
        <v>4347</v>
      </c>
      <c r="F1239" s="2" t="s">
        <v>4348</v>
      </c>
      <c r="G1239" s="2" t="s">
        <v>2200</v>
      </c>
      <c r="H1239" s="2" t="s">
        <v>2201</v>
      </c>
      <c r="I1239" s="2" t="s">
        <v>114</v>
      </c>
      <c r="J1239" s="2">
        <f>-33.4 -70.667</f>
        <v>-104.06700000000001</v>
      </c>
      <c r="K1239" s="10"/>
    </row>
    <row r="1240" spans="1:11" ht="13.5" thickBot="1" x14ac:dyDescent="0.25">
      <c r="A1240" s="11"/>
      <c r="B1240" s="3" t="s">
        <v>4349</v>
      </c>
      <c r="C1240" s="3" t="s">
        <v>586</v>
      </c>
      <c r="D1240" s="3" t="s">
        <v>4349</v>
      </c>
      <c r="E1240" s="3" t="s">
        <v>4350</v>
      </c>
      <c r="F1240" s="3" t="s">
        <v>4351</v>
      </c>
      <c r="G1240" s="3" t="s">
        <v>2109</v>
      </c>
      <c r="H1240" s="3" t="s">
        <v>2104</v>
      </c>
      <c r="I1240" s="3" t="s">
        <v>114</v>
      </c>
      <c r="J1240" s="3">
        <f>-15.783 -47.917</f>
        <v>-63.7</v>
      </c>
      <c r="K1240" s="12"/>
    </row>
    <row r="1241" spans="1:11" ht="13.5" thickBot="1" x14ac:dyDescent="0.25">
      <c r="A1241" s="9"/>
      <c r="B1241" s="2" t="s">
        <v>4352</v>
      </c>
      <c r="C1241" s="2" t="s">
        <v>586</v>
      </c>
      <c r="D1241" s="2" t="s">
        <v>4353</v>
      </c>
      <c r="E1241" s="2" t="s">
        <v>4354</v>
      </c>
      <c r="F1241" s="2" t="s">
        <v>4355</v>
      </c>
      <c r="G1241" s="2" t="s">
        <v>4356</v>
      </c>
      <c r="H1241" s="2" t="s">
        <v>451</v>
      </c>
      <c r="I1241" s="2" t="s">
        <v>114</v>
      </c>
      <c r="J1241" s="2" t="s">
        <v>4357</v>
      </c>
      <c r="K1241" s="10"/>
    </row>
    <row r="1242" spans="1:11" ht="13.5" thickBot="1" x14ac:dyDescent="0.25">
      <c r="A1242" s="11"/>
      <c r="B1242" s="3" t="s">
        <v>4358</v>
      </c>
      <c r="C1242" s="3" t="s">
        <v>586</v>
      </c>
      <c r="D1242" s="3" t="s">
        <v>4359</v>
      </c>
      <c r="E1242" s="3" t="s">
        <v>4360</v>
      </c>
      <c r="F1242" s="3" t="s">
        <v>4361</v>
      </c>
      <c r="G1242" s="3" t="s">
        <v>4324</v>
      </c>
      <c r="H1242" s="3" t="s">
        <v>2733</v>
      </c>
      <c r="I1242" s="3" t="s">
        <v>114</v>
      </c>
      <c r="J1242" s="3" t="s">
        <v>4362</v>
      </c>
      <c r="K1242" s="12"/>
    </row>
    <row r="1243" spans="1:11" ht="13.5" thickBot="1" x14ac:dyDescent="0.25">
      <c r="A1243" s="9"/>
      <c r="B1243" s="2" t="s">
        <v>4363</v>
      </c>
      <c r="C1243" s="2" t="s">
        <v>586</v>
      </c>
      <c r="D1243" s="2" t="s">
        <v>4364</v>
      </c>
      <c r="E1243" s="2" t="s">
        <v>4365</v>
      </c>
      <c r="F1243" s="2" t="s">
        <v>4301</v>
      </c>
      <c r="G1243" s="2" t="s">
        <v>2200</v>
      </c>
      <c r="H1243" s="2" t="s">
        <v>2201</v>
      </c>
      <c r="I1243" s="2" t="s">
        <v>114</v>
      </c>
      <c r="J1243" s="2">
        <f>-33.27 -70.4</f>
        <v>-103.67000000000002</v>
      </c>
      <c r="K1243" s="10"/>
    </row>
    <row r="1244" spans="1:11" ht="13.5" thickBot="1" x14ac:dyDescent="0.25">
      <c r="A1244" s="11"/>
      <c r="B1244" s="3" t="s">
        <v>4366</v>
      </c>
      <c r="C1244" s="3" t="s">
        <v>586</v>
      </c>
      <c r="D1244" s="3" t="s">
        <v>4235</v>
      </c>
      <c r="E1244" s="3" t="s">
        <v>4367</v>
      </c>
      <c r="F1244" s="3" t="s">
        <v>4368</v>
      </c>
      <c r="G1244" s="3" t="s">
        <v>4238</v>
      </c>
      <c r="H1244" s="3" t="s">
        <v>2104</v>
      </c>
      <c r="I1244" s="3" t="s">
        <v>114</v>
      </c>
      <c r="J1244" s="3">
        <f>-3.06 -60</f>
        <v>-63.06</v>
      </c>
      <c r="K1244" s="12" t="s">
        <v>115</v>
      </c>
    </row>
    <row r="1245" spans="1:11" ht="13.5" thickBot="1" x14ac:dyDescent="0.25">
      <c r="A1245" s="9"/>
      <c r="B1245" s="2" t="s">
        <v>4369</v>
      </c>
      <c r="C1245" s="2" t="s">
        <v>586</v>
      </c>
      <c r="D1245" s="2" t="s">
        <v>4370</v>
      </c>
      <c r="E1245" s="2" t="s">
        <v>4371</v>
      </c>
      <c r="F1245" s="2" t="s">
        <v>4372</v>
      </c>
      <c r="G1245" s="2" t="s">
        <v>4373</v>
      </c>
      <c r="H1245" s="2" t="s">
        <v>4374</v>
      </c>
      <c r="I1245" s="2" t="s">
        <v>148</v>
      </c>
      <c r="J1245" s="2" t="s">
        <v>4375</v>
      </c>
      <c r="K1245" s="10" t="s">
        <v>67</v>
      </c>
    </row>
    <row r="1246" spans="1:11" ht="13.5" thickBot="1" x14ac:dyDescent="0.25">
      <c r="A1246" s="11"/>
      <c r="B1246" s="3" t="s">
        <v>4376</v>
      </c>
      <c r="C1246" s="3" t="s">
        <v>586</v>
      </c>
      <c r="D1246" s="3" t="s">
        <v>4377</v>
      </c>
      <c r="E1246" s="3" t="s">
        <v>4371</v>
      </c>
      <c r="F1246" s="3" t="s">
        <v>4378</v>
      </c>
      <c r="G1246" s="3" t="s">
        <v>4373</v>
      </c>
      <c r="H1246" s="3" t="s">
        <v>4374</v>
      </c>
      <c r="I1246" s="3" t="s">
        <v>148</v>
      </c>
      <c r="J1246" s="3" t="s">
        <v>4375</v>
      </c>
      <c r="K1246" s="12"/>
    </row>
    <row r="1247" spans="1:11" ht="13.5" thickBot="1" x14ac:dyDescent="0.25">
      <c r="A1247" s="9"/>
      <c r="B1247" s="2" t="s">
        <v>4379</v>
      </c>
      <c r="C1247" s="2" t="s">
        <v>586</v>
      </c>
      <c r="D1247" s="2" t="s">
        <v>4380</v>
      </c>
      <c r="E1247" s="2" t="s">
        <v>4381</v>
      </c>
      <c r="F1247" s="2" t="s">
        <v>4382</v>
      </c>
      <c r="G1247" s="2" t="s">
        <v>4383</v>
      </c>
      <c r="H1247" s="2" t="s">
        <v>4384</v>
      </c>
      <c r="I1247" s="2" t="s">
        <v>171</v>
      </c>
      <c r="J1247" s="2" t="s">
        <v>4385</v>
      </c>
      <c r="K1247" s="10"/>
    </row>
    <row r="1248" spans="1:11" ht="13.5" thickBot="1" x14ac:dyDescent="0.25">
      <c r="A1248" s="11"/>
      <c r="B1248" s="3" t="s">
        <v>4386</v>
      </c>
      <c r="C1248" s="3" t="s">
        <v>586</v>
      </c>
      <c r="D1248" s="3" t="s">
        <v>4387</v>
      </c>
      <c r="E1248" s="3" t="s">
        <v>4388</v>
      </c>
      <c r="F1248" s="3" t="s">
        <v>4389</v>
      </c>
      <c r="G1248" s="3" t="s">
        <v>4383</v>
      </c>
      <c r="H1248" s="3" t="s">
        <v>4384</v>
      </c>
      <c r="I1248" s="3" t="s">
        <v>171</v>
      </c>
      <c r="J1248" s="3" t="s">
        <v>4390</v>
      </c>
      <c r="K1248" s="12"/>
    </row>
    <row r="1249" spans="1:11" ht="13.5" thickBot="1" x14ac:dyDescent="0.25">
      <c r="A1249" s="9"/>
      <c r="B1249" s="2" t="s">
        <v>4391</v>
      </c>
      <c r="C1249" s="2" t="s">
        <v>586</v>
      </c>
      <c r="D1249" s="2" t="s">
        <v>4392</v>
      </c>
      <c r="E1249" s="2" t="s">
        <v>4393</v>
      </c>
      <c r="F1249" s="2" t="s">
        <v>4394</v>
      </c>
      <c r="G1249" s="2" t="s">
        <v>4395</v>
      </c>
      <c r="H1249" s="2" t="s">
        <v>4396</v>
      </c>
      <c r="I1249" s="2" t="s">
        <v>148</v>
      </c>
      <c r="J1249" s="2" t="s">
        <v>4397</v>
      </c>
      <c r="K1249" s="10" t="s">
        <v>67</v>
      </c>
    </row>
    <row r="1250" spans="1:11" ht="13.5" thickBot="1" x14ac:dyDescent="0.25">
      <c r="A1250" s="11"/>
      <c r="B1250" s="3" t="s">
        <v>4398</v>
      </c>
      <c r="C1250" s="3" t="s">
        <v>586</v>
      </c>
      <c r="D1250" s="3" t="s">
        <v>4399</v>
      </c>
      <c r="E1250" s="3" t="s">
        <v>4393</v>
      </c>
      <c r="F1250" s="3" t="s">
        <v>4400</v>
      </c>
      <c r="G1250" s="3" t="s">
        <v>4401</v>
      </c>
      <c r="H1250" s="3" t="s">
        <v>4396</v>
      </c>
      <c r="I1250" s="3" t="s">
        <v>148</v>
      </c>
      <c r="J1250" s="3" t="s">
        <v>4397</v>
      </c>
      <c r="K1250" s="12" t="s">
        <v>67</v>
      </c>
    </row>
    <row r="1251" spans="1:11" ht="13.5" thickBot="1" x14ac:dyDescent="0.25">
      <c r="A1251" s="9"/>
      <c r="B1251" s="2" t="s">
        <v>4402</v>
      </c>
      <c r="C1251" s="2" t="s">
        <v>586</v>
      </c>
      <c r="D1251" s="2" t="s">
        <v>4403</v>
      </c>
      <c r="E1251" s="2" t="s">
        <v>4404</v>
      </c>
      <c r="F1251" s="2" t="s">
        <v>4405</v>
      </c>
      <c r="G1251" s="2" t="s">
        <v>4406</v>
      </c>
      <c r="H1251" s="2" t="s">
        <v>398</v>
      </c>
      <c r="I1251" s="2" t="s">
        <v>33</v>
      </c>
      <c r="J1251" s="2" t="s">
        <v>4407</v>
      </c>
      <c r="K1251" s="10"/>
    </row>
    <row r="1252" spans="1:11" ht="13.5" thickBot="1" x14ac:dyDescent="0.25">
      <c r="A1252" s="11"/>
      <c r="B1252" s="3" t="s">
        <v>4408</v>
      </c>
      <c r="C1252" s="3" t="s">
        <v>586</v>
      </c>
      <c r="D1252" s="3" t="s">
        <v>4409</v>
      </c>
      <c r="E1252" s="3" t="s">
        <v>4410</v>
      </c>
      <c r="F1252" s="3" t="s">
        <v>4411</v>
      </c>
      <c r="G1252" s="3" t="s">
        <v>4412</v>
      </c>
      <c r="H1252" s="3" t="s">
        <v>3372</v>
      </c>
      <c r="I1252" s="3" t="s">
        <v>200</v>
      </c>
      <c r="J1252" s="3" t="s">
        <v>4413</v>
      </c>
      <c r="K1252" s="12"/>
    </row>
    <row r="1253" spans="1:11" ht="13.5" thickBot="1" x14ac:dyDescent="0.25">
      <c r="A1253" s="9"/>
      <c r="B1253" s="2" t="s">
        <v>4414</v>
      </c>
      <c r="C1253" s="2" t="s">
        <v>586</v>
      </c>
      <c r="D1253" s="2" t="s">
        <v>4415</v>
      </c>
      <c r="E1253" s="2" t="s">
        <v>4416</v>
      </c>
      <c r="F1253" s="2" t="s">
        <v>4417</v>
      </c>
      <c r="G1253" s="2" t="s">
        <v>4418</v>
      </c>
      <c r="H1253" s="2" t="s">
        <v>611</v>
      </c>
      <c r="I1253" s="2" t="s">
        <v>171</v>
      </c>
      <c r="J1253" s="2" t="s">
        <v>4419</v>
      </c>
      <c r="K1253" s="10"/>
    </row>
    <row r="1254" spans="1:11" ht="13.5" thickBot="1" x14ac:dyDescent="0.25">
      <c r="A1254" s="11"/>
      <c r="B1254" s="3" t="s">
        <v>4420</v>
      </c>
      <c r="C1254" s="3" t="s">
        <v>586</v>
      </c>
      <c r="D1254" s="3" t="s">
        <v>4421</v>
      </c>
      <c r="E1254" s="3" t="s">
        <v>4422</v>
      </c>
      <c r="F1254" s="3" t="s">
        <v>4423</v>
      </c>
      <c r="G1254" s="3" t="s">
        <v>660</v>
      </c>
      <c r="H1254" s="3" t="s">
        <v>611</v>
      </c>
      <c r="I1254" s="3" t="s">
        <v>171</v>
      </c>
      <c r="J1254" s="3" t="s">
        <v>624</v>
      </c>
      <c r="K1254" s="12"/>
    </row>
    <row r="1255" spans="1:11" ht="13.5" thickBot="1" x14ac:dyDescent="0.25">
      <c r="A1255" s="9"/>
      <c r="B1255" s="2" t="s">
        <v>4424</v>
      </c>
      <c r="C1255" s="2" t="s">
        <v>586</v>
      </c>
      <c r="D1255" s="2" t="s">
        <v>4425</v>
      </c>
      <c r="E1255" s="2" t="s">
        <v>4426</v>
      </c>
      <c r="F1255" s="2" t="s">
        <v>4427</v>
      </c>
      <c r="G1255" s="2" t="s">
        <v>386</v>
      </c>
      <c r="H1255" s="2" t="s">
        <v>371</v>
      </c>
      <c r="I1255" s="2" t="s">
        <v>148</v>
      </c>
      <c r="J1255" s="2" t="s">
        <v>4428</v>
      </c>
      <c r="K1255" s="10"/>
    </row>
    <row r="1256" spans="1:11" ht="13.5" thickBot="1" x14ac:dyDescent="0.25">
      <c r="A1256" s="11"/>
      <c r="B1256" s="3" t="s">
        <v>4429</v>
      </c>
      <c r="C1256" s="3" t="s">
        <v>586</v>
      </c>
      <c r="D1256" s="3" t="s">
        <v>4430</v>
      </c>
      <c r="E1256" s="3" t="s">
        <v>4430</v>
      </c>
      <c r="F1256" s="3" t="s">
        <v>4431</v>
      </c>
      <c r="G1256" s="3" t="s">
        <v>1358</v>
      </c>
      <c r="H1256" s="3" t="s">
        <v>32</v>
      </c>
      <c r="I1256" s="3" t="s">
        <v>33</v>
      </c>
      <c r="J1256" s="3" t="s">
        <v>1359</v>
      </c>
      <c r="K1256" s="12" t="s">
        <v>67</v>
      </c>
    </row>
    <row r="1257" spans="1:11" ht="13.5" thickBot="1" x14ac:dyDescent="0.25">
      <c r="A1257" s="9"/>
      <c r="B1257" s="2" t="s">
        <v>27</v>
      </c>
      <c r="C1257" s="2" t="s">
        <v>586</v>
      </c>
      <c r="D1257" s="2" t="s">
        <v>28</v>
      </c>
      <c r="E1257" s="2" t="s">
        <v>4432</v>
      </c>
      <c r="F1257" s="2" t="s">
        <v>30</v>
      </c>
      <c r="G1257" s="2" t="s">
        <v>1358</v>
      </c>
      <c r="H1257" s="2" t="s">
        <v>32</v>
      </c>
      <c r="I1257" s="2" t="s">
        <v>33</v>
      </c>
      <c r="J1257" s="2" t="s">
        <v>1359</v>
      </c>
      <c r="K1257" s="10"/>
    </row>
    <row r="1258" spans="1:11" ht="13.5" thickBot="1" x14ac:dyDescent="0.25">
      <c r="A1258" s="11"/>
      <c r="B1258" s="3" t="s">
        <v>4433</v>
      </c>
      <c r="C1258" s="3" t="s">
        <v>586</v>
      </c>
      <c r="D1258" s="3" t="s">
        <v>4434</v>
      </c>
      <c r="E1258" s="3" t="s">
        <v>4435</v>
      </c>
      <c r="F1258" s="3" t="s">
        <v>4436</v>
      </c>
      <c r="G1258" s="3" t="s">
        <v>1358</v>
      </c>
      <c r="H1258" s="3" t="s">
        <v>32</v>
      </c>
      <c r="I1258" s="3" t="s">
        <v>33</v>
      </c>
      <c r="J1258" s="3" t="s">
        <v>1723</v>
      </c>
      <c r="K1258" s="12" t="s">
        <v>67</v>
      </c>
    </row>
    <row r="1259" spans="1:11" ht="13.5" thickBot="1" x14ac:dyDescent="0.25">
      <c r="A1259" s="9"/>
      <c r="B1259" s="2" t="s">
        <v>4437</v>
      </c>
      <c r="C1259" s="2" t="s">
        <v>586</v>
      </c>
      <c r="D1259" s="2" t="s">
        <v>1603</v>
      </c>
      <c r="E1259" s="2" t="s">
        <v>4438</v>
      </c>
      <c r="F1259" s="2" t="s">
        <v>4439</v>
      </c>
      <c r="G1259" s="2" t="s">
        <v>1606</v>
      </c>
      <c r="H1259" s="2" t="s">
        <v>32</v>
      </c>
      <c r="I1259" s="2" t="s">
        <v>33</v>
      </c>
      <c r="J1259" s="2" t="s">
        <v>1612</v>
      </c>
      <c r="K1259" s="10" t="s">
        <v>67</v>
      </c>
    </row>
    <row r="1260" spans="1:11" ht="13.5" thickBot="1" x14ac:dyDescent="0.25">
      <c r="A1260" s="11"/>
      <c r="B1260" s="3" t="s">
        <v>1603</v>
      </c>
      <c r="C1260" s="3" t="s">
        <v>586</v>
      </c>
      <c r="D1260" s="3" t="s">
        <v>1603</v>
      </c>
      <c r="E1260" s="3" t="s">
        <v>4440</v>
      </c>
      <c r="F1260" s="3" t="s">
        <v>4441</v>
      </c>
      <c r="G1260" s="3" t="s">
        <v>1606</v>
      </c>
      <c r="H1260" s="3" t="s">
        <v>32</v>
      </c>
      <c r="I1260" s="3" t="s">
        <v>33</v>
      </c>
      <c r="J1260" s="3" t="s">
        <v>1612</v>
      </c>
      <c r="K1260" s="12"/>
    </row>
    <row r="1261" spans="1:11" ht="13.5" thickBot="1" x14ac:dyDescent="0.25">
      <c r="A1261" s="9"/>
      <c r="B1261" s="2" t="s">
        <v>4442</v>
      </c>
      <c r="C1261" s="2" t="s">
        <v>586</v>
      </c>
      <c r="D1261" s="2" t="s">
        <v>4443</v>
      </c>
      <c r="E1261" s="2" t="s">
        <v>4444</v>
      </c>
      <c r="F1261" s="2" t="s">
        <v>4445</v>
      </c>
      <c r="G1261" s="2" t="s">
        <v>4446</v>
      </c>
      <c r="H1261" s="2" t="s">
        <v>32</v>
      </c>
      <c r="I1261" s="2" t="s">
        <v>33</v>
      </c>
      <c r="J1261" s="2" t="s">
        <v>4447</v>
      </c>
      <c r="K1261" s="10" t="s">
        <v>67</v>
      </c>
    </row>
    <row r="1262" spans="1:11" ht="13.5" thickBot="1" x14ac:dyDescent="0.25">
      <c r="A1262" s="11"/>
      <c r="B1262" s="3" t="s">
        <v>1351</v>
      </c>
      <c r="C1262" s="3" t="s">
        <v>586</v>
      </c>
      <c r="D1262" s="3" t="s">
        <v>1351</v>
      </c>
      <c r="E1262" s="3" t="s">
        <v>4448</v>
      </c>
      <c r="F1262" s="3" t="s">
        <v>4449</v>
      </c>
      <c r="G1262" s="3" t="s">
        <v>1354</v>
      </c>
      <c r="H1262" s="3" t="s">
        <v>32</v>
      </c>
      <c r="I1262" s="3" t="s">
        <v>33</v>
      </c>
      <c r="J1262" s="3" t="s">
        <v>1355</v>
      </c>
      <c r="K1262" s="12"/>
    </row>
    <row r="1263" spans="1:11" ht="13.5" thickBot="1" x14ac:dyDescent="0.25">
      <c r="A1263" s="9"/>
      <c r="B1263" s="2" t="s">
        <v>4450</v>
      </c>
      <c r="C1263" s="2" t="s">
        <v>586</v>
      </c>
      <c r="D1263" s="2" t="s">
        <v>4451</v>
      </c>
      <c r="E1263" s="2" t="s">
        <v>4452</v>
      </c>
      <c r="F1263" s="2" t="s">
        <v>4453</v>
      </c>
      <c r="G1263" s="2" t="s">
        <v>4454</v>
      </c>
      <c r="H1263" s="2" t="s">
        <v>32</v>
      </c>
      <c r="I1263" s="2" t="s">
        <v>33</v>
      </c>
      <c r="J1263" s="2" t="s">
        <v>4455</v>
      </c>
      <c r="K1263" s="10" t="s">
        <v>67</v>
      </c>
    </row>
    <row r="1264" spans="1:11" ht="13.5" thickBot="1" x14ac:dyDescent="0.25">
      <c r="A1264" s="11"/>
      <c r="B1264" s="3" t="s">
        <v>4456</v>
      </c>
      <c r="C1264" s="3" t="s">
        <v>586</v>
      </c>
      <c r="D1264" s="3" t="s">
        <v>4456</v>
      </c>
      <c r="E1264" s="3" t="s">
        <v>4457</v>
      </c>
      <c r="F1264" s="3" t="s">
        <v>4458</v>
      </c>
      <c r="G1264" s="3" t="s">
        <v>4454</v>
      </c>
      <c r="H1264" s="3" t="s">
        <v>32</v>
      </c>
      <c r="I1264" s="3" t="s">
        <v>33</v>
      </c>
      <c r="J1264" s="3" t="s">
        <v>4459</v>
      </c>
      <c r="K1264" s="12"/>
    </row>
    <row r="1265" spans="1:11" ht="13.5" thickBot="1" x14ac:dyDescent="0.25">
      <c r="A1265" s="9"/>
      <c r="B1265" s="2" t="s">
        <v>4460</v>
      </c>
      <c r="C1265" s="2" t="s">
        <v>586</v>
      </c>
      <c r="D1265" s="2" t="s">
        <v>4461</v>
      </c>
      <c r="E1265" s="2" t="s">
        <v>4462</v>
      </c>
      <c r="F1265" s="2" t="s">
        <v>4463</v>
      </c>
      <c r="G1265" s="2" t="s">
        <v>4464</v>
      </c>
      <c r="H1265" s="2" t="s">
        <v>347</v>
      </c>
      <c r="I1265" s="2" t="s">
        <v>348</v>
      </c>
      <c r="J1265" s="2" t="s">
        <v>4465</v>
      </c>
      <c r="K1265" s="10" t="s">
        <v>67</v>
      </c>
    </row>
    <row r="1266" spans="1:11" ht="13.5" thickBot="1" x14ac:dyDescent="0.25">
      <c r="A1266" s="11"/>
      <c r="B1266" s="3" t="s">
        <v>4466</v>
      </c>
      <c r="C1266" s="3" t="s">
        <v>586</v>
      </c>
      <c r="D1266" s="3" t="s">
        <v>4467</v>
      </c>
      <c r="E1266" s="3" t="s">
        <v>4468</v>
      </c>
      <c r="F1266" s="3" t="s">
        <v>4469</v>
      </c>
      <c r="G1266" s="3" t="s">
        <v>4470</v>
      </c>
      <c r="H1266" s="3" t="s">
        <v>4470</v>
      </c>
      <c r="I1266" s="3" t="s">
        <v>356</v>
      </c>
      <c r="J1266" s="3" t="s">
        <v>4471</v>
      </c>
      <c r="K1266" s="12"/>
    </row>
    <row r="1267" spans="1:11" ht="13.5" thickBot="1" x14ac:dyDescent="0.25">
      <c r="A1267" s="9"/>
      <c r="B1267" s="2" t="s">
        <v>4472</v>
      </c>
      <c r="C1267" s="2" t="s">
        <v>586</v>
      </c>
      <c r="D1267" s="2" t="s">
        <v>4473</v>
      </c>
      <c r="E1267" s="2" t="s">
        <v>4474</v>
      </c>
      <c r="F1267" s="2" t="s">
        <v>2815</v>
      </c>
      <c r="G1267" s="2" t="s">
        <v>2161</v>
      </c>
      <c r="H1267" s="2" t="s">
        <v>2162</v>
      </c>
      <c r="I1267" s="2" t="s">
        <v>171</v>
      </c>
      <c r="J1267" s="2" t="s">
        <v>2163</v>
      </c>
      <c r="K1267" s="10" t="s">
        <v>67</v>
      </c>
    </row>
    <row r="1268" spans="1:11" ht="13.5" thickBot="1" x14ac:dyDescent="0.25">
      <c r="A1268" s="11"/>
      <c r="B1268" s="3" t="s">
        <v>4472</v>
      </c>
      <c r="C1268" s="3" t="s">
        <v>586</v>
      </c>
      <c r="D1268" s="3" t="s">
        <v>3825</v>
      </c>
      <c r="E1268" s="3" t="s">
        <v>4474</v>
      </c>
      <c r="F1268" s="3" t="s">
        <v>2815</v>
      </c>
      <c r="G1268" s="3" t="s">
        <v>2161</v>
      </c>
      <c r="H1268" s="3" t="s">
        <v>2162</v>
      </c>
      <c r="I1268" s="3" t="s">
        <v>171</v>
      </c>
      <c r="J1268" s="3" t="s">
        <v>2163</v>
      </c>
      <c r="K1268" s="12" t="s">
        <v>67</v>
      </c>
    </row>
    <row r="1269" spans="1:11" ht="13.5" thickBot="1" x14ac:dyDescent="0.25">
      <c r="A1269" s="9"/>
      <c r="B1269" s="2" t="s">
        <v>4472</v>
      </c>
      <c r="C1269" s="2" t="s">
        <v>586</v>
      </c>
      <c r="D1269" s="2" t="s">
        <v>3825</v>
      </c>
      <c r="E1269" s="2" t="s">
        <v>4474</v>
      </c>
      <c r="F1269" s="2" t="s">
        <v>2815</v>
      </c>
      <c r="G1269" s="2" t="s">
        <v>2161</v>
      </c>
      <c r="H1269" s="2" t="s">
        <v>2162</v>
      </c>
      <c r="I1269" s="2" t="s">
        <v>171</v>
      </c>
      <c r="J1269" s="2" t="s">
        <v>2163</v>
      </c>
      <c r="K1269" s="10" t="s">
        <v>426</v>
      </c>
    </row>
    <row r="1270" spans="1:11" ht="13.5" thickBot="1" x14ac:dyDescent="0.25">
      <c r="A1270" s="11"/>
      <c r="B1270" s="3" t="s">
        <v>4475</v>
      </c>
      <c r="C1270" s="3" t="s">
        <v>586</v>
      </c>
      <c r="D1270" s="3" t="s">
        <v>4476</v>
      </c>
      <c r="E1270" s="3" t="s">
        <v>4474</v>
      </c>
      <c r="F1270" s="3" t="s">
        <v>4477</v>
      </c>
      <c r="G1270" s="3" t="s">
        <v>2161</v>
      </c>
      <c r="H1270" s="3" t="s">
        <v>2162</v>
      </c>
      <c r="I1270" s="3" t="s">
        <v>171</v>
      </c>
      <c r="J1270" s="3" t="s">
        <v>2163</v>
      </c>
      <c r="K1270" s="12"/>
    </row>
    <row r="1271" spans="1:11" ht="13.5" thickBot="1" x14ac:dyDescent="0.25">
      <c r="A1271" s="9"/>
      <c r="B1271" s="2" t="s">
        <v>4478</v>
      </c>
      <c r="C1271" s="2" t="s">
        <v>586</v>
      </c>
      <c r="D1271" s="2" t="s">
        <v>4479</v>
      </c>
      <c r="E1271" s="2" t="s">
        <v>4480</v>
      </c>
      <c r="F1271" s="2" t="s">
        <v>4481</v>
      </c>
      <c r="G1271" s="2" t="s">
        <v>3828</v>
      </c>
      <c r="H1271" s="2" t="s">
        <v>2162</v>
      </c>
      <c r="I1271" s="2" t="s">
        <v>171</v>
      </c>
      <c r="J1271" s="2" t="s">
        <v>4482</v>
      </c>
      <c r="K1271" s="10" t="s">
        <v>67</v>
      </c>
    </row>
    <row r="1272" spans="1:11" ht="13.5" thickBot="1" x14ac:dyDescent="0.25">
      <c r="A1272" s="11"/>
      <c r="B1272" s="3" t="s">
        <v>4483</v>
      </c>
      <c r="C1272" s="3" t="s">
        <v>586</v>
      </c>
      <c r="D1272" s="3" t="s">
        <v>4484</v>
      </c>
      <c r="E1272" s="3" t="s">
        <v>4485</v>
      </c>
      <c r="F1272" s="3" t="s">
        <v>4486</v>
      </c>
      <c r="G1272" s="3" t="s">
        <v>4487</v>
      </c>
      <c r="H1272" s="3" t="s">
        <v>2162</v>
      </c>
      <c r="I1272" s="3" t="s">
        <v>171</v>
      </c>
      <c r="J1272" s="3" t="s">
        <v>4488</v>
      </c>
      <c r="K1272" s="12"/>
    </row>
    <row r="1273" spans="1:11" ht="13.5" thickBot="1" x14ac:dyDescent="0.25">
      <c r="A1273" s="9"/>
      <c r="B1273" s="2" t="s">
        <v>4483</v>
      </c>
      <c r="C1273" s="2" t="s">
        <v>586</v>
      </c>
      <c r="D1273" s="2" t="s">
        <v>4489</v>
      </c>
      <c r="E1273" s="2" t="s">
        <v>4485</v>
      </c>
      <c r="F1273" s="2" t="s">
        <v>4486</v>
      </c>
      <c r="G1273" s="2" t="s">
        <v>4487</v>
      </c>
      <c r="H1273" s="2" t="s">
        <v>2162</v>
      </c>
      <c r="I1273" s="2" t="s">
        <v>171</v>
      </c>
      <c r="J1273" s="2" t="s">
        <v>4488</v>
      </c>
      <c r="K1273" s="10"/>
    </row>
    <row r="1274" spans="1:11" ht="13.5" thickBot="1" x14ac:dyDescent="0.25">
      <c r="A1274" s="11"/>
      <c r="B1274" s="3" t="s">
        <v>4490</v>
      </c>
      <c r="C1274" s="3" t="s">
        <v>586</v>
      </c>
      <c r="D1274" s="3" t="s">
        <v>4491</v>
      </c>
      <c r="E1274" s="3" t="s">
        <v>4492</v>
      </c>
      <c r="F1274" s="3" t="s">
        <v>4493</v>
      </c>
      <c r="G1274" s="3"/>
      <c r="H1274" s="3" t="s">
        <v>611</v>
      </c>
      <c r="I1274" s="3" t="s">
        <v>171</v>
      </c>
      <c r="J1274" s="3" t="s">
        <v>4494</v>
      </c>
      <c r="K1274" s="12" t="s">
        <v>426</v>
      </c>
    </row>
    <row r="1275" spans="1:11" ht="13.5" thickBot="1" x14ac:dyDescent="0.25">
      <c r="A1275" s="9"/>
      <c r="B1275" s="2" t="s">
        <v>4490</v>
      </c>
      <c r="C1275" s="2" t="s">
        <v>586</v>
      </c>
      <c r="D1275" s="2" t="s">
        <v>4491</v>
      </c>
      <c r="E1275" s="2" t="s">
        <v>4492</v>
      </c>
      <c r="F1275" s="2" t="s">
        <v>4493</v>
      </c>
      <c r="G1275" s="2"/>
      <c r="H1275" s="2" t="s">
        <v>611</v>
      </c>
      <c r="I1275" s="2" t="s">
        <v>171</v>
      </c>
      <c r="J1275" s="2" t="s">
        <v>4494</v>
      </c>
      <c r="K1275" s="10" t="s">
        <v>643</v>
      </c>
    </row>
    <row r="1276" spans="1:11" ht="13.5" thickBot="1" x14ac:dyDescent="0.25">
      <c r="A1276" s="11"/>
      <c r="B1276" s="3" t="s">
        <v>4495</v>
      </c>
      <c r="C1276" s="3" t="s">
        <v>586</v>
      </c>
      <c r="D1276" s="3" t="s">
        <v>4496</v>
      </c>
      <c r="E1276" s="3" t="s">
        <v>4497</v>
      </c>
      <c r="F1276" s="3" t="s">
        <v>4498</v>
      </c>
      <c r="G1276" s="3" t="s">
        <v>4499</v>
      </c>
      <c r="H1276" s="3" t="s">
        <v>2162</v>
      </c>
      <c r="I1276" s="3" t="s">
        <v>171</v>
      </c>
      <c r="J1276" s="3" t="s">
        <v>4500</v>
      </c>
      <c r="K1276" s="12"/>
    </row>
    <row r="1277" spans="1:11" ht="13.5" thickBot="1" x14ac:dyDescent="0.25">
      <c r="A1277" s="9"/>
      <c r="B1277" s="2" t="s">
        <v>4495</v>
      </c>
      <c r="C1277" s="2" t="s">
        <v>586</v>
      </c>
      <c r="D1277" s="2" t="s">
        <v>4501</v>
      </c>
      <c r="E1277" s="2" t="s">
        <v>4502</v>
      </c>
      <c r="F1277" s="2"/>
      <c r="G1277" s="2"/>
      <c r="H1277" s="2" t="s">
        <v>2162</v>
      </c>
      <c r="I1277" s="2" t="s">
        <v>171</v>
      </c>
      <c r="J1277" s="2"/>
      <c r="K1277" s="10"/>
    </row>
    <row r="1278" spans="1:11" ht="13.5" thickBot="1" x14ac:dyDescent="0.25">
      <c r="A1278" s="11"/>
      <c r="B1278" s="3" t="s">
        <v>4503</v>
      </c>
      <c r="C1278" s="3" t="s">
        <v>586</v>
      </c>
      <c r="D1278" s="3" t="s">
        <v>4504</v>
      </c>
      <c r="E1278" s="3" t="s">
        <v>4505</v>
      </c>
      <c r="F1278" s="3" t="s">
        <v>4506</v>
      </c>
      <c r="G1278" s="3" t="s">
        <v>4507</v>
      </c>
      <c r="H1278" s="3" t="s">
        <v>4508</v>
      </c>
      <c r="I1278" s="3" t="s">
        <v>171</v>
      </c>
      <c r="J1278" s="3" t="s">
        <v>4509</v>
      </c>
      <c r="K1278" s="12"/>
    </row>
    <row r="1279" spans="1:11" ht="13.5" thickBot="1" x14ac:dyDescent="0.25">
      <c r="A1279" s="9"/>
      <c r="B1279" s="2" t="s">
        <v>4510</v>
      </c>
      <c r="C1279" s="2" t="s">
        <v>586</v>
      </c>
      <c r="D1279" s="2" t="s">
        <v>4511</v>
      </c>
      <c r="E1279" s="2" t="s">
        <v>4512</v>
      </c>
      <c r="F1279" s="2" t="s">
        <v>362</v>
      </c>
      <c r="G1279" s="2" t="s">
        <v>4513</v>
      </c>
      <c r="H1279" s="2" t="s">
        <v>364</v>
      </c>
      <c r="I1279" s="2" t="s">
        <v>356</v>
      </c>
      <c r="J1279" s="2" t="s">
        <v>4514</v>
      </c>
      <c r="K1279" s="10"/>
    </row>
    <row r="1280" spans="1:11" ht="13.5" thickBot="1" x14ac:dyDescent="0.25">
      <c r="A1280" s="11"/>
      <c r="B1280" s="3" t="s">
        <v>4515</v>
      </c>
      <c r="C1280" s="3" t="s">
        <v>586</v>
      </c>
      <c r="D1280" s="3" t="s">
        <v>4516</v>
      </c>
      <c r="E1280" s="3" t="s">
        <v>4517</v>
      </c>
      <c r="F1280" s="3" t="s">
        <v>4518</v>
      </c>
      <c r="G1280" s="3" t="s">
        <v>4519</v>
      </c>
      <c r="H1280" s="3" t="s">
        <v>371</v>
      </c>
      <c r="I1280" s="3" t="s">
        <v>148</v>
      </c>
      <c r="J1280" s="3" t="s">
        <v>4520</v>
      </c>
      <c r="K1280" s="12"/>
    </row>
    <row r="1281" spans="1:11" ht="13.5" thickBot="1" x14ac:dyDescent="0.25">
      <c r="A1281" s="9"/>
      <c r="B1281" s="2" t="s">
        <v>4521</v>
      </c>
      <c r="C1281" s="2" t="s">
        <v>586</v>
      </c>
      <c r="D1281" s="2" t="s">
        <v>4522</v>
      </c>
      <c r="E1281" s="2" t="s">
        <v>4523</v>
      </c>
      <c r="F1281" s="2" t="s">
        <v>4524</v>
      </c>
      <c r="G1281" s="2" t="s">
        <v>4524</v>
      </c>
      <c r="H1281" s="2" t="s">
        <v>364</v>
      </c>
      <c r="I1281" s="2" t="s">
        <v>356</v>
      </c>
      <c r="J1281" s="2" t="s">
        <v>4525</v>
      </c>
      <c r="K1281" s="10" t="s">
        <v>67</v>
      </c>
    </row>
    <row r="1282" spans="1:11" ht="13.5" thickBot="1" x14ac:dyDescent="0.25">
      <c r="A1282" s="11"/>
      <c r="B1282" s="3" t="s">
        <v>4526</v>
      </c>
      <c r="C1282" s="3" t="s">
        <v>586</v>
      </c>
      <c r="D1282" s="3" t="s">
        <v>4527</v>
      </c>
      <c r="E1282" s="3" t="s">
        <v>4528</v>
      </c>
      <c r="F1282" s="3" t="s">
        <v>4529</v>
      </c>
      <c r="G1282" s="3" t="s">
        <v>4530</v>
      </c>
      <c r="H1282" s="3" t="s">
        <v>2162</v>
      </c>
      <c r="I1282" s="3" t="s">
        <v>171</v>
      </c>
      <c r="J1282" s="3" t="s">
        <v>4531</v>
      </c>
      <c r="K1282" s="12"/>
    </row>
    <row r="1283" spans="1:11" ht="13.5" thickBot="1" x14ac:dyDescent="0.25">
      <c r="A1283" s="9"/>
      <c r="B1283" s="2" t="s">
        <v>4532</v>
      </c>
      <c r="C1283" s="2" t="s">
        <v>586</v>
      </c>
      <c r="D1283" s="2" t="s">
        <v>4533</v>
      </c>
      <c r="E1283" s="2" t="s">
        <v>4534</v>
      </c>
      <c r="F1283" s="2" t="s">
        <v>4535</v>
      </c>
      <c r="G1283" s="2" t="s">
        <v>4536</v>
      </c>
      <c r="H1283" s="2" t="s">
        <v>4537</v>
      </c>
      <c r="I1283" s="2" t="s">
        <v>356</v>
      </c>
      <c r="J1283" s="2" t="s">
        <v>4538</v>
      </c>
      <c r="K1283" s="10" t="s">
        <v>67</v>
      </c>
    </row>
    <row r="1284" spans="1:11" ht="13.5" thickBot="1" x14ac:dyDescent="0.25">
      <c r="A1284" s="11"/>
      <c r="B1284" s="3" t="s">
        <v>4539</v>
      </c>
      <c r="C1284" s="3" t="s">
        <v>586</v>
      </c>
      <c r="D1284" s="3" t="s">
        <v>4540</v>
      </c>
      <c r="E1284" s="3" t="s">
        <v>4541</v>
      </c>
      <c r="F1284" s="3" t="s">
        <v>4542</v>
      </c>
      <c r="G1284" s="3" t="s">
        <v>4543</v>
      </c>
      <c r="H1284" s="3" t="s">
        <v>4396</v>
      </c>
      <c r="I1284" s="3" t="s">
        <v>148</v>
      </c>
      <c r="J1284" s="3" t="s">
        <v>4544</v>
      </c>
      <c r="K1284" s="12"/>
    </row>
    <row r="1285" spans="1:11" ht="13.5" thickBot="1" x14ac:dyDescent="0.25">
      <c r="A1285" s="9"/>
      <c r="B1285" s="2" t="s">
        <v>4545</v>
      </c>
      <c r="C1285" s="2" t="s">
        <v>586</v>
      </c>
      <c r="D1285" s="2" t="s">
        <v>4546</v>
      </c>
      <c r="E1285" s="2" t="s">
        <v>4547</v>
      </c>
      <c r="F1285" s="2" t="s">
        <v>4548</v>
      </c>
      <c r="G1285" s="2" t="s">
        <v>4549</v>
      </c>
      <c r="H1285" s="2" t="s">
        <v>347</v>
      </c>
      <c r="I1285" s="2" t="s">
        <v>348</v>
      </c>
      <c r="J1285" s="2" t="s">
        <v>4550</v>
      </c>
      <c r="K1285" s="10"/>
    </row>
    <row r="1286" spans="1:11" ht="13.5" thickBot="1" x14ac:dyDescent="0.25">
      <c r="A1286" s="11"/>
      <c r="B1286" s="3" t="s">
        <v>4551</v>
      </c>
      <c r="C1286" s="3" t="s">
        <v>586</v>
      </c>
      <c r="D1286" s="3" t="s">
        <v>4552</v>
      </c>
      <c r="E1286" s="3" t="s">
        <v>4553</v>
      </c>
      <c r="F1286" s="3" t="s">
        <v>4554</v>
      </c>
      <c r="G1286" s="3" t="s">
        <v>4555</v>
      </c>
      <c r="H1286" s="3" t="s">
        <v>2558</v>
      </c>
      <c r="I1286" s="3" t="s">
        <v>356</v>
      </c>
      <c r="J1286" s="3" t="s">
        <v>4556</v>
      </c>
      <c r="K1286" s="12"/>
    </row>
    <row r="1287" spans="1:11" ht="13.5" thickBot="1" x14ac:dyDescent="0.25">
      <c r="A1287" s="9"/>
      <c r="B1287" s="2" t="s">
        <v>4557</v>
      </c>
      <c r="C1287" s="2" t="s">
        <v>586</v>
      </c>
      <c r="D1287" s="2" t="s">
        <v>2356</v>
      </c>
      <c r="E1287" s="2" t="s">
        <v>4558</v>
      </c>
      <c r="F1287" s="2" t="s">
        <v>67</v>
      </c>
      <c r="G1287" s="2" t="s">
        <v>67</v>
      </c>
      <c r="H1287" s="2" t="s">
        <v>67</v>
      </c>
      <c r="I1287" s="2" t="s">
        <v>67</v>
      </c>
      <c r="J1287" s="2" t="s">
        <v>67</v>
      </c>
      <c r="K1287" s="10" t="s">
        <v>67</v>
      </c>
    </row>
    <row r="1288" spans="1:11" ht="13.5" thickBot="1" x14ac:dyDescent="0.25">
      <c r="A1288" s="11"/>
      <c r="B1288" s="3" t="s">
        <v>4559</v>
      </c>
      <c r="C1288" s="3" t="s">
        <v>586</v>
      </c>
      <c r="D1288" s="3" t="s">
        <v>4559</v>
      </c>
      <c r="E1288" s="3" t="s">
        <v>4560</v>
      </c>
      <c r="F1288" s="3" t="s">
        <v>4561</v>
      </c>
      <c r="G1288" s="3" t="s">
        <v>1358</v>
      </c>
      <c r="H1288" s="3" t="s">
        <v>32</v>
      </c>
      <c r="I1288" s="3" t="s">
        <v>33</v>
      </c>
      <c r="J1288" s="3" t="s">
        <v>1359</v>
      </c>
      <c r="K1288" s="12"/>
    </row>
    <row r="1289" spans="1:11" ht="13.5" thickBot="1" x14ac:dyDescent="0.25">
      <c r="A1289" s="9"/>
      <c r="B1289" s="2" t="s">
        <v>4562</v>
      </c>
      <c r="C1289" s="2" t="s">
        <v>586</v>
      </c>
      <c r="D1289" s="2" t="s">
        <v>4562</v>
      </c>
      <c r="E1289" s="2" t="s">
        <v>4562</v>
      </c>
      <c r="F1289" s="2" t="s">
        <v>67</v>
      </c>
      <c r="G1289" s="2" t="s">
        <v>67</v>
      </c>
      <c r="H1289" s="2" t="s">
        <v>32</v>
      </c>
      <c r="I1289" s="2" t="s">
        <v>33</v>
      </c>
      <c r="J1289" s="2" t="s">
        <v>67</v>
      </c>
      <c r="K1289" s="10" t="s">
        <v>67</v>
      </c>
    </row>
    <row r="1290" spans="1:11" ht="13.5" thickBot="1" x14ac:dyDescent="0.25">
      <c r="A1290" s="11"/>
      <c r="B1290" s="3" t="s">
        <v>4563</v>
      </c>
      <c r="C1290" s="3" t="s">
        <v>586</v>
      </c>
      <c r="D1290" s="3" t="s">
        <v>4563</v>
      </c>
      <c r="E1290" s="3" t="s">
        <v>4564</v>
      </c>
      <c r="F1290" s="3" t="s">
        <v>4565</v>
      </c>
      <c r="G1290" s="3" t="s">
        <v>1358</v>
      </c>
      <c r="H1290" s="3" t="s">
        <v>32</v>
      </c>
      <c r="I1290" s="3" t="s">
        <v>33</v>
      </c>
      <c r="J1290" s="3" t="s">
        <v>1359</v>
      </c>
      <c r="K1290" s="12"/>
    </row>
    <row r="1291" spans="1:11" ht="13.5" thickBot="1" x14ac:dyDescent="0.25">
      <c r="A1291" s="9"/>
      <c r="B1291" s="2" t="s">
        <v>4566</v>
      </c>
      <c r="C1291" s="2" t="s">
        <v>586</v>
      </c>
      <c r="D1291" s="2" t="s">
        <v>4566</v>
      </c>
      <c r="E1291" s="2" t="s">
        <v>4567</v>
      </c>
      <c r="F1291" s="2" t="s">
        <v>4568</v>
      </c>
      <c r="G1291" s="2" t="s">
        <v>1358</v>
      </c>
      <c r="H1291" s="2" t="s">
        <v>32</v>
      </c>
      <c r="I1291" s="2" t="s">
        <v>33</v>
      </c>
      <c r="J1291" s="2" t="s">
        <v>1359</v>
      </c>
      <c r="K1291" s="10" t="s">
        <v>67</v>
      </c>
    </row>
    <row r="1292" spans="1:11" ht="13.5" thickBot="1" x14ac:dyDescent="0.25">
      <c r="A1292" s="11"/>
      <c r="B1292" s="3" t="s">
        <v>67</v>
      </c>
      <c r="C1292" s="3" t="s">
        <v>586</v>
      </c>
      <c r="D1292" s="3" t="s">
        <v>4569</v>
      </c>
      <c r="E1292" s="3" t="s">
        <v>4569</v>
      </c>
      <c r="F1292" s="3" t="s">
        <v>67</v>
      </c>
      <c r="G1292" s="3" t="s">
        <v>67</v>
      </c>
      <c r="H1292" s="3" t="s">
        <v>67</v>
      </c>
      <c r="I1292" s="3" t="s">
        <v>67</v>
      </c>
      <c r="J1292" s="3" t="s">
        <v>67</v>
      </c>
      <c r="K1292" s="12"/>
    </row>
    <row r="1293" spans="1:11" ht="13.5" thickBot="1" x14ac:dyDescent="0.25">
      <c r="A1293" s="9"/>
      <c r="B1293" s="2" t="s">
        <v>67</v>
      </c>
      <c r="C1293" s="2" t="s">
        <v>586</v>
      </c>
      <c r="D1293" s="2" t="s">
        <v>4570</v>
      </c>
      <c r="E1293" s="2" t="s">
        <v>4570</v>
      </c>
      <c r="F1293" s="2" t="s">
        <v>67</v>
      </c>
      <c r="G1293" s="2" t="s">
        <v>67</v>
      </c>
      <c r="H1293" s="2" t="s">
        <v>67</v>
      </c>
      <c r="I1293" s="2" t="s">
        <v>67</v>
      </c>
      <c r="J1293" s="2" t="s">
        <v>67</v>
      </c>
      <c r="K1293" s="10"/>
    </row>
    <row r="1294" spans="1:11" ht="13.5" thickBot="1" x14ac:dyDescent="0.25">
      <c r="A1294" s="11"/>
      <c r="B1294" s="3" t="s">
        <v>4571</v>
      </c>
      <c r="C1294" s="3" t="s">
        <v>586</v>
      </c>
      <c r="D1294" s="3" t="s">
        <v>4571</v>
      </c>
      <c r="E1294" s="3" t="s">
        <v>4572</v>
      </c>
      <c r="F1294" s="3" t="s">
        <v>4573</v>
      </c>
      <c r="G1294" s="3" t="s">
        <v>1358</v>
      </c>
      <c r="H1294" s="3" t="s">
        <v>32</v>
      </c>
      <c r="I1294" s="3" t="s">
        <v>33</v>
      </c>
      <c r="J1294" s="3" t="s">
        <v>1359</v>
      </c>
      <c r="K1294" s="12"/>
    </row>
    <row r="1295" spans="1:11" ht="13.5" thickBot="1" x14ac:dyDescent="0.25">
      <c r="A1295" s="9"/>
      <c r="B1295" s="2" t="s">
        <v>4574</v>
      </c>
      <c r="C1295" s="2" t="s">
        <v>586</v>
      </c>
      <c r="D1295" s="2" t="s">
        <v>4575</v>
      </c>
      <c r="E1295" s="2" t="s">
        <v>4576</v>
      </c>
      <c r="F1295" s="2" t="s">
        <v>4577</v>
      </c>
      <c r="G1295" s="2" t="s">
        <v>617</v>
      </c>
      <c r="H1295" s="2" t="s">
        <v>410</v>
      </c>
      <c r="I1295" s="2" t="s">
        <v>356</v>
      </c>
      <c r="J1295" s="2" t="s">
        <v>4578</v>
      </c>
      <c r="K1295" s="10"/>
    </row>
    <row r="1296" spans="1:11" ht="13.5" thickBot="1" x14ac:dyDescent="0.25">
      <c r="A1296" s="11"/>
      <c r="B1296" s="3" t="s">
        <v>4579</v>
      </c>
      <c r="C1296" s="3" t="s">
        <v>586</v>
      </c>
      <c r="D1296" s="3" t="s">
        <v>4580</v>
      </c>
      <c r="E1296" s="3" t="s">
        <v>4581</v>
      </c>
      <c r="F1296" s="3" t="s">
        <v>4582</v>
      </c>
      <c r="G1296" s="3" t="s">
        <v>4583</v>
      </c>
      <c r="H1296" s="3" t="s">
        <v>410</v>
      </c>
      <c r="I1296" s="3" t="s">
        <v>356</v>
      </c>
      <c r="J1296" s="3" t="s">
        <v>4584</v>
      </c>
      <c r="K1296" s="12"/>
    </row>
    <row r="1297" spans="1:11" ht="13.5" thickBot="1" x14ac:dyDescent="0.25">
      <c r="A1297" s="9"/>
      <c r="B1297" s="2" t="s">
        <v>4585</v>
      </c>
      <c r="C1297" s="2" t="s">
        <v>586</v>
      </c>
      <c r="D1297" s="2" t="s">
        <v>4586</v>
      </c>
      <c r="E1297" s="2" t="s">
        <v>4587</v>
      </c>
      <c r="F1297" s="2" t="s">
        <v>4588</v>
      </c>
      <c r="G1297" s="2" t="s">
        <v>4589</v>
      </c>
      <c r="H1297" s="2" t="s">
        <v>32</v>
      </c>
      <c r="I1297" s="2" t="s">
        <v>33</v>
      </c>
      <c r="J1297" s="2" t="s">
        <v>4590</v>
      </c>
      <c r="K1297" s="10"/>
    </row>
    <row r="1298" spans="1:11" ht="13.5" thickBot="1" x14ac:dyDescent="0.25">
      <c r="A1298" s="11"/>
      <c r="B1298" s="3" t="s">
        <v>4591</v>
      </c>
      <c r="C1298" s="3" t="s">
        <v>586</v>
      </c>
      <c r="D1298" s="3" t="s">
        <v>394</v>
      </c>
      <c r="E1298" s="3" t="s">
        <v>4592</v>
      </c>
      <c r="F1298" s="3" t="s">
        <v>4593</v>
      </c>
      <c r="G1298" s="3" t="s">
        <v>397</v>
      </c>
      <c r="H1298" s="3" t="s">
        <v>398</v>
      </c>
      <c r="I1298" s="3" t="s">
        <v>33</v>
      </c>
      <c r="J1298" s="3" t="s">
        <v>4594</v>
      </c>
      <c r="K1298" s="12" t="s">
        <v>67</v>
      </c>
    </row>
    <row r="1299" spans="1:11" ht="13.5" thickBot="1" x14ac:dyDescent="0.25">
      <c r="A1299" s="9"/>
      <c r="B1299" s="2" t="s">
        <v>4595</v>
      </c>
      <c r="C1299" s="2" t="s">
        <v>586</v>
      </c>
      <c r="D1299" s="2" t="s">
        <v>4596</v>
      </c>
      <c r="E1299" s="2" t="s">
        <v>4596</v>
      </c>
      <c r="F1299" s="2" t="s">
        <v>4597</v>
      </c>
      <c r="G1299" s="2" t="s">
        <v>3828</v>
      </c>
      <c r="H1299" s="2" t="s">
        <v>2162</v>
      </c>
      <c r="I1299" s="2" t="s">
        <v>171</v>
      </c>
      <c r="J1299" s="2" t="s">
        <v>4598</v>
      </c>
      <c r="K1299" s="10"/>
    </row>
    <row r="1300" spans="1:11" ht="13.5" thickBot="1" x14ac:dyDescent="0.25">
      <c r="A1300" s="11"/>
      <c r="B1300" s="3"/>
      <c r="C1300" s="3" t="s">
        <v>586</v>
      </c>
      <c r="D1300" s="3" t="s">
        <v>4599</v>
      </c>
      <c r="E1300" s="3" t="s">
        <v>4599</v>
      </c>
      <c r="F1300" s="3"/>
      <c r="G1300" s="3"/>
      <c r="H1300" s="3"/>
      <c r="I1300" s="3"/>
      <c r="J1300" s="3"/>
      <c r="K1300" s="12"/>
    </row>
    <row r="1301" spans="1:11" ht="13.5" thickBot="1" x14ac:dyDescent="0.25">
      <c r="A1301" s="9"/>
      <c r="B1301" s="2" t="s">
        <v>4600</v>
      </c>
      <c r="C1301" s="2" t="s">
        <v>586</v>
      </c>
      <c r="D1301" s="2" t="s">
        <v>4601</v>
      </c>
      <c r="E1301" s="2" t="s">
        <v>4599</v>
      </c>
      <c r="F1301" s="2" t="s">
        <v>4602</v>
      </c>
      <c r="G1301" s="2" t="s">
        <v>4603</v>
      </c>
      <c r="H1301" s="2" t="s">
        <v>2162</v>
      </c>
      <c r="I1301" s="2" t="s">
        <v>171</v>
      </c>
      <c r="J1301" s="2" t="s">
        <v>4604</v>
      </c>
      <c r="K1301" s="10"/>
    </row>
    <row r="1302" spans="1:11" ht="13.5" thickBot="1" x14ac:dyDescent="0.25">
      <c r="A1302" s="11"/>
      <c r="B1302" s="3" t="s">
        <v>4605</v>
      </c>
      <c r="C1302" s="3" t="s">
        <v>586</v>
      </c>
      <c r="D1302" s="3" t="s">
        <v>4606</v>
      </c>
      <c r="E1302" s="3" t="s">
        <v>4607</v>
      </c>
      <c r="F1302" s="3" t="s">
        <v>4608</v>
      </c>
      <c r="G1302" s="3" t="s">
        <v>3828</v>
      </c>
      <c r="H1302" s="3" t="s">
        <v>2162</v>
      </c>
      <c r="I1302" s="3" t="s">
        <v>171</v>
      </c>
      <c r="J1302" s="3" t="s">
        <v>3829</v>
      </c>
      <c r="K1302" s="12"/>
    </row>
    <row r="1303" spans="1:11" ht="13.5" thickBot="1" x14ac:dyDescent="0.25">
      <c r="A1303" s="9"/>
      <c r="B1303" s="2" t="s">
        <v>4609</v>
      </c>
      <c r="C1303" s="2" t="s">
        <v>586</v>
      </c>
      <c r="D1303" s="2" t="s">
        <v>406</v>
      </c>
      <c r="E1303" s="2" t="s">
        <v>4610</v>
      </c>
      <c r="F1303" s="2" t="s">
        <v>408</v>
      </c>
      <c r="G1303" s="2" t="s">
        <v>409</v>
      </c>
      <c r="H1303" s="2" t="s">
        <v>410</v>
      </c>
      <c r="I1303" s="2" t="s">
        <v>356</v>
      </c>
      <c r="J1303" s="2" t="s">
        <v>411</v>
      </c>
      <c r="K1303" s="10"/>
    </row>
    <row r="1304" spans="1:11" ht="13.5" thickBot="1" x14ac:dyDescent="0.25">
      <c r="A1304" s="11"/>
      <c r="B1304" s="3" t="s">
        <v>4611</v>
      </c>
      <c r="C1304" s="3" t="s">
        <v>586</v>
      </c>
      <c r="D1304" s="3" t="s">
        <v>4612</v>
      </c>
      <c r="E1304" s="3" t="s">
        <v>4613</v>
      </c>
      <c r="F1304" s="3" t="s">
        <v>4614</v>
      </c>
      <c r="G1304" s="3" t="s">
        <v>4615</v>
      </c>
      <c r="H1304" s="3" t="s">
        <v>611</v>
      </c>
      <c r="I1304" s="3" t="s">
        <v>171</v>
      </c>
      <c r="J1304" s="3" t="s">
        <v>4616</v>
      </c>
      <c r="K1304" s="12" t="s">
        <v>67</v>
      </c>
    </row>
    <row r="1305" spans="1:11" ht="13.5" thickBot="1" x14ac:dyDescent="0.25">
      <c r="A1305" s="9"/>
      <c r="B1305" s="2" t="s">
        <v>4617</v>
      </c>
      <c r="C1305" s="2" t="s">
        <v>586</v>
      </c>
      <c r="D1305" s="2" t="s">
        <v>4618</v>
      </c>
      <c r="E1305" s="2" t="s">
        <v>4619</v>
      </c>
      <c r="F1305" s="2" t="s">
        <v>4620</v>
      </c>
      <c r="G1305" s="2" t="s">
        <v>4621</v>
      </c>
      <c r="H1305" s="2" t="s">
        <v>611</v>
      </c>
      <c r="I1305" s="2" t="s">
        <v>171</v>
      </c>
      <c r="J1305" s="2" t="s">
        <v>4622</v>
      </c>
      <c r="K1305" s="10" t="s">
        <v>67</v>
      </c>
    </row>
    <row r="1306" spans="1:11" ht="13.5" thickBot="1" x14ac:dyDescent="0.25">
      <c r="A1306" s="11"/>
      <c r="B1306" s="3" t="s">
        <v>4623</v>
      </c>
      <c r="C1306" s="3" t="s">
        <v>586</v>
      </c>
      <c r="D1306" s="3" t="s">
        <v>4624</v>
      </c>
      <c r="E1306" s="3" t="s">
        <v>4625</v>
      </c>
      <c r="F1306" s="3" t="s">
        <v>4626</v>
      </c>
      <c r="G1306" s="3" t="s">
        <v>1298</v>
      </c>
      <c r="H1306" s="3" t="s">
        <v>147</v>
      </c>
      <c r="I1306" s="3" t="s">
        <v>148</v>
      </c>
      <c r="J1306" s="3" t="s">
        <v>4627</v>
      </c>
      <c r="K1306" s="12"/>
    </row>
    <row r="1307" spans="1:11" ht="13.5" thickBot="1" x14ac:dyDescent="0.25">
      <c r="A1307" s="9"/>
      <c r="B1307" s="2" t="s">
        <v>4628</v>
      </c>
      <c r="C1307" s="2" t="s">
        <v>586</v>
      </c>
      <c r="D1307" s="2" t="s">
        <v>4629</v>
      </c>
      <c r="E1307" s="2" t="s">
        <v>4630</v>
      </c>
      <c r="F1307" s="2" t="s">
        <v>4631</v>
      </c>
      <c r="G1307" s="2" t="s">
        <v>3837</v>
      </c>
      <c r="H1307" s="2" t="s">
        <v>3837</v>
      </c>
      <c r="I1307" s="2" t="s">
        <v>200</v>
      </c>
      <c r="J1307" s="2" t="s">
        <v>4632</v>
      </c>
      <c r="K1307" s="10"/>
    </row>
    <row r="1308" spans="1:11" ht="13.5" thickBot="1" x14ac:dyDescent="0.25">
      <c r="A1308" s="11"/>
      <c r="B1308" s="3" t="s">
        <v>4633</v>
      </c>
      <c r="C1308" s="3" t="s">
        <v>586</v>
      </c>
      <c r="D1308" s="3" t="s">
        <v>4634</v>
      </c>
      <c r="E1308" s="3" t="s">
        <v>4635</v>
      </c>
      <c r="F1308" s="3" t="s">
        <v>4636</v>
      </c>
      <c r="G1308" s="3" t="s">
        <v>2557</v>
      </c>
      <c r="H1308" s="3" t="s">
        <v>2558</v>
      </c>
      <c r="I1308" s="3" t="s">
        <v>356</v>
      </c>
      <c r="J1308" s="3" t="s">
        <v>4637</v>
      </c>
      <c r="K1308" s="12"/>
    </row>
    <row r="1309" spans="1:11" ht="13.5" thickBot="1" x14ac:dyDescent="0.25">
      <c r="A1309" s="9"/>
      <c r="B1309" s="2" t="s">
        <v>4638</v>
      </c>
      <c r="C1309" s="2" t="s">
        <v>586</v>
      </c>
      <c r="D1309" s="2" t="s">
        <v>4639</v>
      </c>
      <c r="E1309" s="2" t="s">
        <v>4640</v>
      </c>
      <c r="F1309" s="2" t="s">
        <v>4641</v>
      </c>
      <c r="G1309" s="2" t="s">
        <v>4642</v>
      </c>
      <c r="H1309" s="2" t="s">
        <v>355</v>
      </c>
      <c r="I1309" s="2" t="s">
        <v>356</v>
      </c>
      <c r="J1309" s="2" t="s">
        <v>4643</v>
      </c>
      <c r="K1309" s="10"/>
    </row>
    <row r="1310" spans="1:11" ht="13.5" thickBot="1" x14ac:dyDescent="0.25">
      <c r="A1310" s="11"/>
      <c r="B1310" s="3" t="s">
        <v>4644</v>
      </c>
      <c r="C1310" s="3" t="s">
        <v>586</v>
      </c>
      <c r="D1310" s="3" t="s">
        <v>4645</v>
      </c>
      <c r="E1310" s="3" t="s">
        <v>4646</v>
      </c>
      <c r="F1310" s="3" t="s">
        <v>4647</v>
      </c>
      <c r="G1310" s="3" t="s">
        <v>4648</v>
      </c>
      <c r="H1310" s="3" t="s">
        <v>417</v>
      </c>
      <c r="I1310" s="3" t="s">
        <v>171</v>
      </c>
      <c r="J1310" s="3" t="s">
        <v>4649</v>
      </c>
      <c r="K1310" s="12"/>
    </row>
    <row r="1311" spans="1:11" ht="13.5" thickBot="1" x14ac:dyDescent="0.25">
      <c r="A1311" s="9"/>
      <c r="B1311" s="2" t="s">
        <v>441</v>
      </c>
      <c r="C1311" s="2" t="s">
        <v>586</v>
      </c>
      <c r="D1311" s="2" t="s">
        <v>441</v>
      </c>
      <c r="E1311" s="2" t="s">
        <v>4650</v>
      </c>
      <c r="F1311" s="2" t="s">
        <v>4651</v>
      </c>
      <c r="G1311" s="2" t="s">
        <v>444</v>
      </c>
      <c r="H1311" s="2" t="s">
        <v>444</v>
      </c>
      <c r="I1311" s="2" t="s">
        <v>356</v>
      </c>
      <c r="J1311" s="2" t="s">
        <v>445</v>
      </c>
      <c r="K1311" s="10" t="s">
        <v>67</v>
      </c>
    </row>
    <row r="1312" spans="1:11" ht="13.5" thickBot="1" x14ac:dyDescent="0.25">
      <c r="A1312" s="11"/>
      <c r="B1312" s="3" t="s">
        <v>4652</v>
      </c>
      <c r="C1312" s="3" t="s">
        <v>586</v>
      </c>
      <c r="D1312" s="3" t="s">
        <v>4653</v>
      </c>
      <c r="E1312" s="3" t="s">
        <v>4654</v>
      </c>
      <c r="F1312" s="3" t="s">
        <v>4655</v>
      </c>
      <c r="G1312" s="3" t="s">
        <v>660</v>
      </c>
      <c r="H1312" s="3" t="s">
        <v>611</v>
      </c>
      <c r="I1312" s="3" t="s">
        <v>171</v>
      </c>
      <c r="J1312" s="3" t="s">
        <v>4419</v>
      </c>
      <c r="K1312" s="12"/>
    </row>
    <row r="1313" spans="1:11" ht="13.5" thickBot="1" x14ac:dyDescent="0.25">
      <c r="A1313" s="9"/>
      <c r="B1313" s="2" t="s">
        <v>4656</v>
      </c>
      <c r="C1313" s="2" t="s">
        <v>586</v>
      </c>
      <c r="D1313" s="2" t="s">
        <v>4657</v>
      </c>
      <c r="E1313" s="2" t="s">
        <v>4657</v>
      </c>
      <c r="F1313" s="2" t="s">
        <v>4658</v>
      </c>
      <c r="G1313" s="2" t="s">
        <v>660</v>
      </c>
      <c r="H1313" s="2" t="s">
        <v>611</v>
      </c>
      <c r="I1313" s="2" t="s">
        <v>171</v>
      </c>
      <c r="J1313" s="2" t="s">
        <v>4659</v>
      </c>
      <c r="K1313" s="10"/>
    </row>
    <row r="1314" spans="1:11" ht="13.5" thickBot="1" x14ac:dyDescent="0.25">
      <c r="A1314" s="11"/>
      <c r="B1314" s="3"/>
      <c r="C1314" s="3" t="s">
        <v>586</v>
      </c>
      <c r="D1314" s="3" t="s">
        <v>4660</v>
      </c>
      <c r="E1314" s="3" t="s">
        <v>4661</v>
      </c>
      <c r="F1314" s="3"/>
      <c r="G1314" s="3"/>
      <c r="H1314" s="3"/>
      <c r="I1314" s="3"/>
      <c r="J1314" s="3"/>
      <c r="K1314" s="12"/>
    </row>
    <row r="1315" spans="1:11" ht="13.5" thickBot="1" x14ac:dyDescent="0.25">
      <c r="A1315" s="9"/>
      <c r="B1315" s="2" t="s">
        <v>4662</v>
      </c>
      <c r="C1315" s="2" t="s">
        <v>586</v>
      </c>
      <c r="D1315" s="2" t="s">
        <v>638</v>
      </c>
      <c r="E1315" s="2" t="s">
        <v>4663</v>
      </c>
      <c r="F1315" s="2" t="s">
        <v>4664</v>
      </c>
      <c r="G1315" s="2" t="s">
        <v>641</v>
      </c>
      <c r="H1315" s="2" t="s">
        <v>611</v>
      </c>
      <c r="I1315" s="2" t="s">
        <v>171</v>
      </c>
      <c r="J1315" s="2" t="s">
        <v>4665</v>
      </c>
      <c r="K1315" s="10"/>
    </row>
    <row r="1316" spans="1:11" ht="13.5" thickBot="1" x14ac:dyDescent="0.25">
      <c r="A1316" s="11"/>
      <c r="B1316" s="3" t="s">
        <v>4666</v>
      </c>
      <c r="C1316" s="3" t="s">
        <v>586</v>
      </c>
      <c r="D1316" s="3" t="s">
        <v>4667</v>
      </c>
      <c r="E1316" s="3" t="s">
        <v>4668</v>
      </c>
      <c r="F1316" s="3" t="s">
        <v>4423</v>
      </c>
      <c r="G1316" s="3" t="s">
        <v>623</v>
      </c>
      <c r="H1316" s="3" t="s">
        <v>611</v>
      </c>
      <c r="I1316" s="3" t="s">
        <v>171</v>
      </c>
      <c r="J1316" s="3" t="s">
        <v>4669</v>
      </c>
      <c r="K1316" s="12" t="s">
        <v>67</v>
      </c>
    </row>
    <row r="1317" spans="1:11" ht="13.5" thickBot="1" x14ac:dyDescent="0.25">
      <c r="A1317" s="9"/>
      <c r="B1317" s="2" t="s">
        <v>4670</v>
      </c>
      <c r="C1317" s="2" t="s">
        <v>586</v>
      </c>
      <c r="D1317" s="2" t="s">
        <v>657</v>
      </c>
      <c r="E1317" s="2" t="s">
        <v>4671</v>
      </c>
      <c r="F1317" s="2" t="s">
        <v>2977</v>
      </c>
      <c r="G1317" s="2" t="s">
        <v>660</v>
      </c>
      <c r="H1317" s="2" t="s">
        <v>611</v>
      </c>
      <c r="I1317" s="2" t="s">
        <v>171</v>
      </c>
      <c r="J1317" s="2" t="s">
        <v>661</v>
      </c>
      <c r="K1317" s="10"/>
    </row>
    <row r="1318" spans="1:11" ht="13.5" thickBot="1" x14ac:dyDescent="0.25">
      <c r="A1318" s="11"/>
      <c r="B1318" s="3" t="s">
        <v>4672</v>
      </c>
      <c r="C1318" s="3" t="s">
        <v>586</v>
      </c>
      <c r="D1318" s="3" t="s">
        <v>4673</v>
      </c>
      <c r="E1318" s="3" t="s">
        <v>4674</v>
      </c>
      <c r="F1318" s="3" t="s">
        <v>4675</v>
      </c>
      <c r="G1318" s="3" t="s">
        <v>660</v>
      </c>
      <c r="H1318" s="3" t="s">
        <v>611</v>
      </c>
      <c r="I1318" s="3" t="s">
        <v>171</v>
      </c>
      <c r="J1318" s="3" t="s">
        <v>4676</v>
      </c>
      <c r="K1318" s="12"/>
    </row>
    <row r="1319" spans="1:11" ht="13.5" thickBot="1" x14ac:dyDescent="0.25">
      <c r="A1319" s="9"/>
      <c r="B1319" s="2" t="s">
        <v>4677</v>
      </c>
      <c r="C1319" s="2" t="s">
        <v>586</v>
      </c>
      <c r="D1319" s="2" t="s">
        <v>4678</v>
      </c>
      <c r="E1319" s="2" t="s">
        <v>4679</v>
      </c>
      <c r="F1319" s="2" t="s">
        <v>4680</v>
      </c>
      <c r="G1319" s="2" t="s">
        <v>660</v>
      </c>
      <c r="H1319" s="2" t="s">
        <v>611</v>
      </c>
      <c r="I1319" s="2" t="s">
        <v>171</v>
      </c>
      <c r="J1319" s="2" t="s">
        <v>4419</v>
      </c>
      <c r="K1319" s="10" t="s">
        <v>67</v>
      </c>
    </row>
    <row r="1320" spans="1:11" ht="13.5" thickBot="1" x14ac:dyDescent="0.25">
      <c r="A1320" s="11"/>
      <c r="B1320" s="3" t="s">
        <v>4681</v>
      </c>
      <c r="C1320" s="3" t="s">
        <v>586</v>
      </c>
      <c r="D1320" s="3" t="s">
        <v>4682</v>
      </c>
      <c r="E1320" s="3" t="s">
        <v>4683</v>
      </c>
      <c r="F1320" s="3" t="s">
        <v>4684</v>
      </c>
      <c r="G1320" s="3" t="s">
        <v>660</v>
      </c>
      <c r="H1320" s="3" t="s">
        <v>611</v>
      </c>
      <c r="I1320" s="3" t="s">
        <v>171</v>
      </c>
      <c r="J1320" s="3" t="s">
        <v>4419</v>
      </c>
      <c r="K1320" s="12"/>
    </row>
    <row r="1321" spans="1:11" ht="13.5" thickBot="1" x14ac:dyDescent="0.25">
      <c r="A1321" s="9"/>
      <c r="B1321" s="2" t="s">
        <v>4685</v>
      </c>
      <c r="C1321" s="2" t="s">
        <v>586</v>
      </c>
      <c r="D1321" s="2" t="s">
        <v>657</v>
      </c>
      <c r="E1321" s="2" t="s">
        <v>4686</v>
      </c>
      <c r="F1321" s="2" t="s">
        <v>4687</v>
      </c>
      <c r="G1321" s="2" t="s">
        <v>660</v>
      </c>
      <c r="H1321" s="2" t="s">
        <v>611</v>
      </c>
      <c r="I1321" s="2" t="s">
        <v>171</v>
      </c>
      <c r="J1321" s="2" t="s">
        <v>661</v>
      </c>
      <c r="K1321" s="10"/>
    </row>
    <row r="1322" spans="1:11" ht="13.5" thickBot="1" x14ac:dyDescent="0.25">
      <c r="A1322" s="11"/>
      <c r="B1322" s="3" t="s">
        <v>4688</v>
      </c>
      <c r="C1322" s="3" t="s">
        <v>586</v>
      </c>
      <c r="D1322" s="3" t="s">
        <v>4689</v>
      </c>
      <c r="E1322" s="3" t="s">
        <v>4690</v>
      </c>
      <c r="F1322" s="3" t="s">
        <v>4691</v>
      </c>
      <c r="G1322" s="3" t="s">
        <v>4692</v>
      </c>
      <c r="H1322" s="3" t="s">
        <v>398</v>
      </c>
      <c r="I1322" s="3" t="s">
        <v>33</v>
      </c>
      <c r="J1322" s="3" t="s">
        <v>4693</v>
      </c>
      <c r="K1322" s="12"/>
    </row>
    <row r="1323" spans="1:11" ht="13.5" thickBot="1" x14ac:dyDescent="0.25">
      <c r="A1323" s="9"/>
      <c r="B1323" s="2" t="s">
        <v>4694</v>
      </c>
      <c r="C1323" s="2" t="s">
        <v>586</v>
      </c>
      <c r="D1323" s="2" t="s">
        <v>4695</v>
      </c>
      <c r="E1323" s="2" t="s">
        <v>4696</v>
      </c>
      <c r="F1323" s="2" t="s">
        <v>4697</v>
      </c>
      <c r="G1323" s="2" t="s">
        <v>4698</v>
      </c>
      <c r="H1323" s="2" t="s">
        <v>355</v>
      </c>
      <c r="I1323" s="2" t="s">
        <v>356</v>
      </c>
      <c r="J1323" s="2" t="s">
        <v>4699</v>
      </c>
      <c r="K1323" s="10"/>
    </row>
    <row r="1324" spans="1:11" ht="13.5" thickBot="1" x14ac:dyDescent="0.25">
      <c r="A1324" s="11"/>
      <c r="B1324" s="3" t="s">
        <v>4700</v>
      </c>
      <c r="C1324" s="3" t="s">
        <v>586</v>
      </c>
      <c r="D1324" s="3" t="s">
        <v>4701</v>
      </c>
      <c r="E1324" s="3" t="s">
        <v>4702</v>
      </c>
      <c r="F1324" s="3" t="s">
        <v>4703</v>
      </c>
      <c r="G1324" s="3" t="s">
        <v>4704</v>
      </c>
      <c r="H1324" s="3" t="s">
        <v>4537</v>
      </c>
      <c r="I1324" s="3" t="s">
        <v>356</v>
      </c>
      <c r="J1324" s="3" t="s">
        <v>4705</v>
      </c>
      <c r="K1324" s="12"/>
    </row>
    <row r="1325" spans="1:11" ht="13.5" thickBot="1" x14ac:dyDescent="0.25">
      <c r="A1325" s="9"/>
      <c r="B1325" s="2" t="s">
        <v>4706</v>
      </c>
      <c r="C1325" s="2" t="s">
        <v>586</v>
      </c>
      <c r="D1325" s="2" t="s">
        <v>4707</v>
      </c>
      <c r="E1325" s="2" t="s">
        <v>4708</v>
      </c>
      <c r="F1325" s="2" t="s">
        <v>4709</v>
      </c>
      <c r="G1325" s="2" t="s">
        <v>4710</v>
      </c>
      <c r="H1325" s="2" t="s">
        <v>4537</v>
      </c>
      <c r="I1325" s="2" t="s">
        <v>356</v>
      </c>
      <c r="J1325" s="2" t="s">
        <v>4538</v>
      </c>
      <c r="K1325" s="10"/>
    </row>
    <row r="1326" spans="1:11" ht="13.5" thickBot="1" x14ac:dyDescent="0.25">
      <c r="A1326" s="11"/>
      <c r="B1326" s="3" t="s">
        <v>4711</v>
      </c>
      <c r="C1326" s="3" t="s">
        <v>586</v>
      </c>
      <c r="D1326" s="3" t="s">
        <v>4712</v>
      </c>
      <c r="E1326" s="3" t="s">
        <v>4713</v>
      </c>
      <c r="F1326" s="3" t="s">
        <v>4714</v>
      </c>
      <c r="G1326" s="3" t="s">
        <v>4715</v>
      </c>
      <c r="H1326" s="3" t="s">
        <v>170</v>
      </c>
      <c r="I1326" s="3" t="s">
        <v>171</v>
      </c>
      <c r="J1326" s="3" t="s">
        <v>4716</v>
      </c>
      <c r="K1326" s="12" t="s">
        <v>67</v>
      </c>
    </row>
    <row r="1327" spans="1:11" ht="13.5" thickBot="1" x14ac:dyDescent="0.25">
      <c r="A1327" s="9"/>
      <c r="B1327" s="2" t="s">
        <v>4717</v>
      </c>
      <c r="C1327" s="2" t="s">
        <v>586</v>
      </c>
      <c r="D1327" s="2" t="s">
        <v>4718</v>
      </c>
      <c r="E1327" s="2" t="s">
        <v>4719</v>
      </c>
      <c r="F1327" s="2"/>
      <c r="G1327" s="2" t="s">
        <v>4720</v>
      </c>
      <c r="H1327" s="2" t="s">
        <v>2821</v>
      </c>
      <c r="I1327" s="2" t="s">
        <v>356</v>
      </c>
      <c r="J1327" s="2" t="s">
        <v>4721</v>
      </c>
      <c r="K1327" s="10"/>
    </row>
    <row r="1328" spans="1:11" ht="13.5" thickBot="1" x14ac:dyDescent="0.25">
      <c r="A1328" s="11"/>
      <c r="B1328" s="3" t="s">
        <v>4722</v>
      </c>
      <c r="C1328" s="3" t="s">
        <v>586</v>
      </c>
      <c r="D1328" s="3" t="s">
        <v>4723</v>
      </c>
      <c r="E1328" s="3" t="s">
        <v>4724</v>
      </c>
      <c r="F1328" s="3" t="s">
        <v>4725</v>
      </c>
      <c r="G1328" s="3" t="s">
        <v>4726</v>
      </c>
      <c r="H1328" s="3" t="s">
        <v>611</v>
      </c>
      <c r="I1328" s="3" t="s">
        <v>171</v>
      </c>
      <c r="J1328" s="3" t="s">
        <v>4727</v>
      </c>
      <c r="K1328" s="12"/>
    </row>
    <row r="1329" spans="1:11" ht="13.5" thickBot="1" x14ac:dyDescent="0.25">
      <c r="A1329" s="9"/>
      <c r="B1329" s="2" t="s">
        <v>4728</v>
      </c>
      <c r="C1329" s="2" t="s">
        <v>586</v>
      </c>
      <c r="D1329" s="2" t="s">
        <v>4723</v>
      </c>
      <c r="E1329" s="2" t="s">
        <v>4724</v>
      </c>
      <c r="F1329" s="2" t="s">
        <v>4725</v>
      </c>
      <c r="G1329" s="2" t="s">
        <v>4726</v>
      </c>
      <c r="H1329" s="2" t="s">
        <v>611</v>
      </c>
      <c r="I1329" s="2" t="s">
        <v>171</v>
      </c>
      <c r="J1329" s="2" t="s">
        <v>4729</v>
      </c>
      <c r="K1329" s="10"/>
    </row>
    <row r="1330" spans="1:11" ht="13.5" thickBot="1" x14ac:dyDescent="0.25">
      <c r="A1330" s="11"/>
      <c r="B1330" s="3" t="s">
        <v>4730</v>
      </c>
      <c r="C1330" s="3" t="s">
        <v>586</v>
      </c>
      <c r="D1330" s="3" t="s">
        <v>4730</v>
      </c>
      <c r="E1330" s="3" t="s">
        <v>4731</v>
      </c>
      <c r="F1330" s="3" t="s">
        <v>4732</v>
      </c>
      <c r="G1330" s="3" t="s">
        <v>617</v>
      </c>
      <c r="H1330" s="3" t="s">
        <v>410</v>
      </c>
      <c r="I1330" s="3" t="s">
        <v>356</v>
      </c>
      <c r="J1330" s="3" t="s">
        <v>4733</v>
      </c>
      <c r="K1330" s="12"/>
    </row>
    <row r="1331" spans="1:11" ht="13.5" thickBot="1" x14ac:dyDescent="0.25">
      <c r="A1331" s="9"/>
      <c r="B1331" s="2" t="s">
        <v>4734</v>
      </c>
      <c r="C1331" s="2" t="s">
        <v>586</v>
      </c>
      <c r="D1331" s="2" t="s">
        <v>367</v>
      </c>
      <c r="E1331" s="2" t="s">
        <v>4735</v>
      </c>
      <c r="F1331" s="2" t="s">
        <v>1479</v>
      </c>
      <c r="G1331" s="2" t="s">
        <v>654</v>
      </c>
      <c r="H1331" s="2" t="s">
        <v>371</v>
      </c>
      <c r="I1331" s="2" t="s">
        <v>148</v>
      </c>
      <c r="J1331" s="2" t="s">
        <v>4736</v>
      </c>
      <c r="K1331" s="10" t="s">
        <v>67</v>
      </c>
    </row>
    <row r="1332" spans="1:11" ht="13.5" thickBot="1" x14ac:dyDescent="0.25">
      <c r="A1332" s="11"/>
      <c r="B1332" s="3" t="s">
        <v>4737</v>
      </c>
      <c r="C1332" s="3" t="s">
        <v>586</v>
      </c>
      <c r="D1332" s="3" t="s">
        <v>4737</v>
      </c>
      <c r="E1332" s="3" t="s">
        <v>4738</v>
      </c>
      <c r="F1332" s="3" t="s">
        <v>67</v>
      </c>
      <c r="G1332" s="3" t="s">
        <v>67</v>
      </c>
      <c r="H1332" s="3" t="s">
        <v>2821</v>
      </c>
      <c r="I1332" s="3" t="s">
        <v>356</v>
      </c>
      <c r="J1332" s="3" t="s">
        <v>2822</v>
      </c>
      <c r="K1332" s="12"/>
    </row>
    <row r="1333" spans="1:11" ht="13.5" thickBot="1" x14ac:dyDescent="0.25">
      <c r="A1333" s="9"/>
      <c r="B1333" s="2" t="s">
        <v>4739</v>
      </c>
      <c r="C1333" s="2" t="s">
        <v>586</v>
      </c>
      <c r="D1333" s="2" t="s">
        <v>4740</v>
      </c>
      <c r="E1333" s="2" t="s">
        <v>4741</v>
      </c>
      <c r="F1333" s="2" t="s">
        <v>4742</v>
      </c>
      <c r="G1333" s="2" t="s">
        <v>4743</v>
      </c>
      <c r="H1333" s="2" t="s">
        <v>611</v>
      </c>
      <c r="I1333" s="2" t="s">
        <v>171</v>
      </c>
      <c r="J1333" s="2" t="s">
        <v>4744</v>
      </c>
      <c r="K1333" s="10" t="s">
        <v>643</v>
      </c>
    </row>
    <row r="1334" spans="1:11" ht="13.5" thickBot="1" x14ac:dyDescent="0.25">
      <c r="A1334" s="11"/>
      <c r="B1334" s="3" t="s">
        <v>4739</v>
      </c>
      <c r="C1334" s="3" t="s">
        <v>586</v>
      </c>
      <c r="D1334" s="3" t="s">
        <v>4740</v>
      </c>
      <c r="E1334" s="3" t="s">
        <v>4741</v>
      </c>
      <c r="F1334" s="3" t="s">
        <v>4742</v>
      </c>
      <c r="G1334" s="3" t="s">
        <v>4743</v>
      </c>
      <c r="H1334" s="3" t="s">
        <v>611</v>
      </c>
      <c r="I1334" s="3" t="s">
        <v>171</v>
      </c>
      <c r="J1334" s="3" t="s">
        <v>4744</v>
      </c>
      <c r="K1334" s="12" t="s">
        <v>426</v>
      </c>
    </row>
    <row r="1335" spans="1:11" ht="13.5" thickBot="1" x14ac:dyDescent="0.25">
      <c r="A1335" s="9"/>
      <c r="B1335" s="2" t="s">
        <v>4739</v>
      </c>
      <c r="C1335" s="2" t="s">
        <v>586</v>
      </c>
      <c r="D1335" s="2" t="s">
        <v>4740</v>
      </c>
      <c r="E1335" s="2" t="s">
        <v>4741</v>
      </c>
      <c r="F1335" s="2" t="s">
        <v>4742</v>
      </c>
      <c r="G1335" s="2" t="s">
        <v>4743</v>
      </c>
      <c r="H1335" s="2" t="s">
        <v>611</v>
      </c>
      <c r="I1335" s="2" t="s">
        <v>171</v>
      </c>
      <c r="J1335" s="2" t="s">
        <v>4744</v>
      </c>
      <c r="K1335" s="10" t="s">
        <v>4745</v>
      </c>
    </row>
    <row r="1336" spans="1:11" ht="13.5" thickBot="1" x14ac:dyDescent="0.25">
      <c r="A1336" s="11"/>
      <c r="B1336" s="3" t="s">
        <v>4739</v>
      </c>
      <c r="C1336" s="3" t="s">
        <v>586</v>
      </c>
      <c r="D1336" s="3" t="s">
        <v>4740</v>
      </c>
      <c r="E1336" s="3" t="s">
        <v>4741</v>
      </c>
      <c r="F1336" s="3" t="s">
        <v>4742</v>
      </c>
      <c r="G1336" s="3" t="s">
        <v>4743</v>
      </c>
      <c r="H1336" s="3" t="s">
        <v>611</v>
      </c>
      <c r="I1336" s="3" t="s">
        <v>171</v>
      </c>
      <c r="J1336" s="3" t="s">
        <v>4744</v>
      </c>
      <c r="K1336" s="12" t="s">
        <v>644</v>
      </c>
    </row>
    <row r="1337" spans="1:11" ht="13.5" thickBot="1" x14ac:dyDescent="0.25">
      <c r="A1337" s="9"/>
      <c r="B1337" s="2" t="s">
        <v>4739</v>
      </c>
      <c r="C1337" s="2" t="s">
        <v>586</v>
      </c>
      <c r="D1337" s="2" t="s">
        <v>4740</v>
      </c>
      <c r="E1337" s="2" t="s">
        <v>4741</v>
      </c>
      <c r="F1337" s="2" t="s">
        <v>4742</v>
      </c>
      <c r="G1337" s="2" t="s">
        <v>4743</v>
      </c>
      <c r="H1337" s="2" t="s">
        <v>611</v>
      </c>
      <c r="I1337" s="2" t="s">
        <v>171</v>
      </c>
      <c r="J1337" s="2" t="s">
        <v>4744</v>
      </c>
      <c r="K1337" s="10" t="s">
        <v>67</v>
      </c>
    </row>
    <row r="1338" spans="1:11" ht="13.5" thickBot="1" x14ac:dyDescent="0.25">
      <c r="A1338" s="11"/>
      <c r="B1338" s="3" t="s">
        <v>4746</v>
      </c>
      <c r="C1338" s="3" t="s">
        <v>586</v>
      </c>
      <c r="D1338" s="3" t="s">
        <v>4747</v>
      </c>
      <c r="E1338" s="3" t="s">
        <v>4748</v>
      </c>
      <c r="F1338" s="3" t="s">
        <v>4749</v>
      </c>
      <c r="G1338" s="3" t="s">
        <v>1358</v>
      </c>
      <c r="H1338" s="3" t="s">
        <v>32</v>
      </c>
      <c r="I1338" s="3" t="s">
        <v>33</v>
      </c>
      <c r="J1338" s="3" t="s">
        <v>1359</v>
      </c>
      <c r="K1338" s="12"/>
    </row>
    <row r="1339" spans="1:11" ht="13.5" thickBot="1" x14ac:dyDescent="0.25">
      <c r="A1339" s="9"/>
      <c r="B1339" s="2" t="s">
        <v>4750</v>
      </c>
      <c r="C1339" s="2" t="s">
        <v>586</v>
      </c>
      <c r="D1339" s="2" t="s">
        <v>4750</v>
      </c>
      <c r="E1339" s="2" t="s">
        <v>4751</v>
      </c>
      <c r="F1339" s="2" t="s">
        <v>4752</v>
      </c>
      <c r="G1339" s="2" t="s">
        <v>4753</v>
      </c>
      <c r="H1339" s="2" t="s">
        <v>32</v>
      </c>
      <c r="I1339" s="2" t="s">
        <v>33</v>
      </c>
      <c r="J1339" s="2" t="s">
        <v>4754</v>
      </c>
      <c r="K1339" s="10"/>
    </row>
    <row r="1340" spans="1:11" ht="13.5" thickBot="1" x14ac:dyDescent="0.25">
      <c r="A1340" s="11"/>
      <c r="B1340" s="3" t="s">
        <v>4755</v>
      </c>
      <c r="C1340" s="3" t="s">
        <v>586</v>
      </c>
      <c r="D1340" s="3" t="s">
        <v>4756</v>
      </c>
      <c r="E1340" s="3" t="s">
        <v>4757</v>
      </c>
      <c r="F1340" s="3" t="s">
        <v>2355</v>
      </c>
      <c r="G1340" s="3" t="s">
        <v>1358</v>
      </c>
      <c r="H1340" s="3" t="s">
        <v>32</v>
      </c>
      <c r="I1340" s="3" t="s">
        <v>33</v>
      </c>
      <c r="J1340" s="3" t="s">
        <v>1723</v>
      </c>
      <c r="K1340" s="12"/>
    </row>
    <row r="1341" spans="1:11" ht="13.5" thickBot="1" x14ac:dyDescent="0.25">
      <c r="A1341" s="9"/>
      <c r="B1341" s="2" t="s">
        <v>4758</v>
      </c>
      <c r="C1341" s="2" t="s">
        <v>586</v>
      </c>
      <c r="D1341" s="2" t="s">
        <v>4758</v>
      </c>
      <c r="E1341" s="2" t="s">
        <v>4759</v>
      </c>
      <c r="F1341" s="2" t="s">
        <v>4760</v>
      </c>
      <c r="G1341" s="2" t="s">
        <v>1358</v>
      </c>
      <c r="H1341" s="2" t="s">
        <v>32</v>
      </c>
      <c r="I1341" s="2" t="s">
        <v>33</v>
      </c>
      <c r="J1341" s="2" t="s">
        <v>4761</v>
      </c>
      <c r="K1341" s="10"/>
    </row>
    <row r="1342" spans="1:11" ht="13.5" thickBot="1" x14ac:dyDescent="0.25">
      <c r="A1342" s="11"/>
      <c r="B1342" s="3" t="s">
        <v>4758</v>
      </c>
      <c r="C1342" s="3" t="s">
        <v>586</v>
      </c>
      <c r="D1342" s="3" t="s">
        <v>4758</v>
      </c>
      <c r="E1342" s="3" t="s">
        <v>4762</v>
      </c>
      <c r="F1342" s="3" t="s">
        <v>4760</v>
      </c>
      <c r="G1342" s="3" t="s">
        <v>1358</v>
      </c>
      <c r="H1342" s="3" t="s">
        <v>32</v>
      </c>
      <c r="I1342" s="3" t="s">
        <v>33</v>
      </c>
      <c r="J1342" s="3" t="s">
        <v>4761</v>
      </c>
      <c r="K1342" s="12"/>
    </row>
    <row r="1343" spans="1:11" ht="13.5" thickBot="1" x14ac:dyDescent="0.25">
      <c r="A1343" s="9"/>
      <c r="B1343" s="2" t="s">
        <v>4763</v>
      </c>
      <c r="C1343" s="2" t="s">
        <v>586</v>
      </c>
      <c r="D1343" s="2" t="s">
        <v>4764</v>
      </c>
      <c r="E1343" s="2" t="s">
        <v>4765</v>
      </c>
      <c r="F1343" s="2" t="s">
        <v>2355</v>
      </c>
      <c r="G1343" s="2" t="s">
        <v>437</v>
      </c>
      <c r="H1343" s="2" t="s">
        <v>438</v>
      </c>
      <c r="I1343" s="2" t="s">
        <v>33</v>
      </c>
      <c r="J1343" s="2" t="s">
        <v>2138</v>
      </c>
      <c r="K1343" s="10" t="s">
        <v>67</v>
      </c>
    </row>
    <row r="1344" spans="1:11" ht="13.5" thickBot="1" x14ac:dyDescent="0.25">
      <c r="A1344" s="11"/>
      <c r="B1344" s="3" t="s">
        <v>4766</v>
      </c>
      <c r="C1344" s="3" t="s">
        <v>586</v>
      </c>
      <c r="D1344" s="3" t="s">
        <v>4767</v>
      </c>
      <c r="E1344" s="3" t="s">
        <v>4768</v>
      </c>
      <c r="F1344" s="3" t="s">
        <v>4769</v>
      </c>
      <c r="G1344" s="3" t="s">
        <v>1358</v>
      </c>
      <c r="H1344" s="3" t="s">
        <v>32</v>
      </c>
      <c r="I1344" s="3" t="s">
        <v>33</v>
      </c>
      <c r="J1344" s="3" t="s">
        <v>4770</v>
      </c>
      <c r="K1344" s="12"/>
    </row>
    <row r="1345" spans="1:11" ht="13.5" thickBot="1" x14ac:dyDescent="0.25">
      <c r="A1345" s="9"/>
      <c r="B1345" s="2" t="s">
        <v>4771</v>
      </c>
      <c r="C1345" s="2" t="s">
        <v>586</v>
      </c>
      <c r="D1345" s="2" t="s">
        <v>367</v>
      </c>
      <c r="E1345" s="2" t="s">
        <v>4772</v>
      </c>
      <c r="F1345" s="2" t="s">
        <v>1479</v>
      </c>
      <c r="G1345" s="2" t="s">
        <v>4773</v>
      </c>
      <c r="H1345" s="2" t="s">
        <v>371</v>
      </c>
      <c r="I1345" s="2" t="s">
        <v>148</v>
      </c>
      <c r="J1345" s="2" t="s">
        <v>4774</v>
      </c>
      <c r="K1345" s="10" t="s">
        <v>67</v>
      </c>
    </row>
    <row r="1346" spans="1:11" ht="13.5" thickBot="1" x14ac:dyDescent="0.25">
      <c r="A1346" s="11"/>
      <c r="B1346" s="3" t="s">
        <v>4775</v>
      </c>
      <c r="C1346" s="3" t="s">
        <v>586</v>
      </c>
      <c r="D1346" s="3" t="s">
        <v>4776</v>
      </c>
      <c r="E1346" s="3" t="s">
        <v>4777</v>
      </c>
      <c r="F1346" s="3" t="s">
        <v>4778</v>
      </c>
      <c r="G1346" s="3" t="s">
        <v>4779</v>
      </c>
      <c r="H1346" s="3" t="s">
        <v>2162</v>
      </c>
      <c r="I1346" s="3" t="s">
        <v>171</v>
      </c>
      <c r="J1346" s="3" t="s">
        <v>4780</v>
      </c>
      <c r="K1346" s="12"/>
    </row>
    <row r="1347" spans="1:11" ht="13.5" thickBot="1" x14ac:dyDescent="0.25">
      <c r="A1347" s="9"/>
      <c r="B1347" s="2" t="s">
        <v>4781</v>
      </c>
      <c r="C1347" s="2" t="s">
        <v>586</v>
      </c>
      <c r="D1347" s="2" t="s">
        <v>4782</v>
      </c>
      <c r="E1347" s="2" t="s">
        <v>4783</v>
      </c>
      <c r="F1347" s="2" t="s">
        <v>1479</v>
      </c>
      <c r="G1347" s="2" t="s">
        <v>4784</v>
      </c>
      <c r="H1347" s="2" t="s">
        <v>371</v>
      </c>
      <c r="I1347" s="2" t="s">
        <v>148</v>
      </c>
      <c r="J1347" s="2" t="s">
        <v>4785</v>
      </c>
      <c r="K1347" s="10" t="s">
        <v>67</v>
      </c>
    </row>
    <row r="1348" spans="1:11" ht="13.5" thickBot="1" x14ac:dyDescent="0.25">
      <c r="A1348" s="11"/>
      <c r="B1348" s="3" t="s">
        <v>4786</v>
      </c>
      <c r="C1348" s="3" t="s">
        <v>586</v>
      </c>
      <c r="D1348" s="3" t="s">
        <v>4787</v>
      </c>
      <c r="E1348" s="3" t="s">
        <v>4788</v>
      </c>
      <c r="F1348" s="3" t="s">
        <v>4789</v>
      </c>
      <c r="G1348" s="3" t="s">
        <v>4790</v>
      </c>
      <c r="H1348" s="3" t="s">
        <v>533</v>
      </c>
      <c r="I1348" s="3" t="s">
        <v>171</v>
      </c>
      <c r="J1348" s="3" t="s">
        <v>534</v>
      </c>
      <c r="K1348" s="12"/>
    </row>
    <row r="1349" spans="1:11" ht="13.5" thickBot="1" x14ac:dyDescent="0.25">
      <c r="A1349" s="9"/>
      <c r="B1349" s="2" t="s">
        <v>4791</v>
      </c>
      <c r="C1349" s="2" t="s">
        <v>586</v>
      </c>
      <c r="D1349" s="2" t="s">
        <v>367</v>
      </c>
      <c r="E1349" s="2" t="s">
        <v>4792</v>
      </c>
      <c r="F1349" s="2" t="s">
        <v>1479</v>
      </c>
      <c r="G1349" s="2" t="s">
        <v>1230</v>
      </c>
      <c r="H1349" s="2" t="s">
        <v>371</v>
      </c>
      <c r="I1349" s="2" t="s">
        <v>148</v>
      </c>
      <c r="J1349" s="2" t="s">
        <v>4793</v>
      </c>
      <c r="K1349" s="10" t="s">
        <v>67</v>
      </c>
    </row>
    <row r="1350" spans="1:11" ht="13.5" thickBot="1" x14ac:dyDescent="0.25">
      <c r="A1350" s="11"/>
      <c r="B1350" s="3" t="s">
        <v>4794</v>
      </c>
      <c r="C1350" s="3" t="s">
        <v>586</v>
      </c>
      <c r="D1350" s="3" t="s">
        <v>367</v>
      </c>
      <c r="E1350" s="3" t="s">
        <v>4795</v>
      </c>
      <c r="F1350" s="3" t="s">
        <v>1479</v>
      </c>
      <c r="G1350" s="3" t="s">
        <v>4796</v>
      </c>
      <c r="H1350" s="3" t="s">
        <v>371</v>
      </c>
      <c r="I1350" s="3" t="s">
        <v>148</v>
      </c>
      <c r="J1350" s="3" t="s">
        <v>4797</v>
      </c>
      <c r="K1350" s="12" t="s">
        <v>67</v>
      </c>
    </row>
    <row r="1351" spans="1:11" ht="13.5" thickBot="1" x14ac:dyDescent="0.25">
      <c r="A1351" s="9"/>
      <c r="B1351" s="2" t="s">
        <v>4798</v>
      </c>
      <c r="C1351" s="2" t="s">
        <v>586</v>
      </c>
      <c r="D1351" s="2" t="s">
        <v>4799</v>
      </c>
      <c r="E1351" s="2" t="s">
        <v>4800</v>
      </c>
      <c r="F1351" s="2" t="s">
        <v>653</v>
      </c>
      <c r="G1351" s="2" t="s">
        <v>654</v>
      </c>
      <c r="H1351" s="2" t="s">
        <v>371</v>
      </c>
      <c r="I1351" s="2" t="s">
        <v>148</v>
      </c>
      <c r="J1351" s="2" t="s">
        <v>655</v>
      </c>
      <c r="K1351" s="10"/>
    </row>
    <row r="1352" spans="1:11" ht="13.5" thickBot="1" x14ac:dyDescent="0.25">
      <c r="A1352" s="11"/>
      <c r="B1352" s="3" t="s">
        <v>4801</v>
      </c>
      <c r="C1352" s="3" t="s">
        <v>586</v>
      </c>
      <c r="D1352" s="3" t="s">
        <v>4802</v>
      </c>
      <c r="E1352" s="3" t="s">
        <v>4803</v>
      </c>
      <c r="F1352" s="3" t="s">
        <v>4802</v>
      </c>
      <c r="G1352" s="3" t="s">
        <v>2200</v>
      </c>
      <c r="H1352" s="3" t="s">
        <v>2201</v>
      </c>
      <c r="I1352" s="3" t="s">
        <v>114</v>
      </c>
      <c r="J1352" s="3">
        <f>-33.4 -70.667</f>
        <v>-104.06700000000001</v>
      </c>
      <c r="K1352" s="12" t="s">
        <v>67</v>
      </c>
    </row>
    <row r="1353" spans="1:11" ht="13.5" thickBot="1" x14ac:dyDescent="0.25">
      <c r="A1353" s="9"/>
      <c r="B1353" s="2" t="s">
        <v>4804</v>
      </c>
      <c r="C1353" s="2" t="s">
        <v>586</v>
      </c>
      <c r="D1353" s="2" t="s">
        <v>4805</v>
      </c>
      <c r="E1353" s="2" t="s">
        <v>4806</v>
      </c>
      <c r="F1353" s="2" t="s">
        <v>4807</v>
      </c>
      <c r="G1353" s="2" t="s">
        <v>437</v>
      </c>
      <c r="H1353" s="2" t="s">
        <v>438</v>
      </c>
      <c r="I1353" s="2" t="s">
        <v>33</v>
      </c>
      <c r="J1353" s="2" t="s">
        <v>2138</v>
      </c>
      <c r="K1353" s="10"/>
    </row>
    <row r="1354" spans="1:11" ht="13.5" thickBot="1" x14ac:dyDescent="0.25">
      <c r="A1354" s="11"/>
      <c r="B1354" s="3" t="s">
        <v>67</v>
      </c>
      <c r="C1354" s="3" t="s">
        <v>586</v>
      </c>
      <c r="D1354" s="3" t="s">
        <v>4808</v>
      </c>
      <c r="E1354" s="3" t="s">
        <v>4809</v>
      </c>
      <c r="F1354" s="3" t="s">
        <v>67</v>
      </c>
      <c r="G1354" s="3" t="s">
        <v>67</v>
      </c>
      <c r="H1354" s="3" t="s">
        <v>438</v>
      </c>
      <c r="I1354" s="3" t="s">
        <v>33</v>
      </c>
      <c r="J1354" s="3" t="s">
        <v>67</v>
      </c>
      <c r="K1354" s="12"/>
    </row>
    <row r="1355" spans="1:11" ht="13.5" thickBot="1" x14ac:dyDescent="0.25">
      <c r="A1355" s="9"/>
      <c r="B1355" s="2" t="s">
        <v>4810</v>
      </c>
      <c r="C1355" s="2" t="s">
        <v>586</v>
      </c>
      <c r="D1355" s="2" t="s">
        <v>4810</v>
      </c>
      <c r="E1355" s="2" t="s">
        <v>4811</v>
      </c>
      <c r="F1355" s="2" t="s">
        <v>2355</v>
      </c>
      <c r="G1355" s="2" t="s">
        <v>437</v>
      </c>
      <c r="H1355" s="2" t="s">
        <v>438</v>
      </c>
      <c r="I1355" s="2" t="s">
        <v>33</v>
      </c>
      <c r="J1355" s="2" t="s">
        <v>2138</v>
      </c>
      <c r="K1355" s="10"/>
    </row>
    <row r="1356" spans="1:11" ht="13.5" thickBot="1" x14ac:dyDescent="0.25">
      <c r="A1356" s="11"/>
      <c r="B1356" s="3" t="s">
        <v>67</v>
      </c>
      <c r="C1356" s="3" t="s">
        <v>586</v>
      </c>
      <c r="D1356" s="3" t="s">
        <v>4808</v>
      </c>
      <c r="E1356" s="3" t="s">
        <v>4811</v>
      </c>
      <c r="F1356" s="3" t="s">
        <v>67</v>
      </c>
      <c r="G1356" s="3" t="s">
        <v>67</v>
      </c>
      <c r="H1356" s="3" t="s">
        <v>438</v>
      </c>
      <c r="I1356" s="3" t="s">
        <v>33</v>
      </c>
      <c r="J1356" s="3" t="s">
        <v>67</v>
      </c>
      <c r="K1356" s="12"/>
    </row>
    <row r="1357" spans="1:11" ht="13.5" thickBot="1" x14ac:dyDescent="0.25">
      <c r="A1357" s="9"/>
      <c r="B1357" s="2" t="s">
        <v>4812</v>
      </c>
      <c r="C1357" s="2" t="s">
        <v>586</v>
      </c>
      <c r="D1357" s="2" t="s">
        <v>4812</v>
      </c>
      <c r="E1357" s="2" t="s">
        <v>4813</v>
      </c>
      <c r="F1357" s="2" t="s">
        <v>2355</v>
      </c>
      <c r="G1357" s="2" t="s">
        <v>437</v>
      </c>
      <c r="H1357" s="2" t="s">
        <v>438</v>
      </c>
      <c r="I1357" s="2" t="s">
        <v>33</v>
      </c>
      <c r="J1357" s="2" t="s">
        <v>2138</v>
      </c>
      <c r="K1357" s="10"/>
    </row>
    <row r="1358" spans="1:11" ht="13.5" thickBot="1" x14ac:dyDescent="0.25">
      <c r="A1358" s="11"/>
      <c r="B1358" s="3" t="s">
        <v>67</v>
      </c>
      <c r="C1358" s="3" t="s">
        <v>586</v>
      </c>
      <c r="D1358" s="3" t="s">
        <v>4808</v>
      </c>
      <c r="E1358" s="3" t="s">
        <v>4813</v>
      </c>
      <c r="F1358" s="3" t="s">
        <v>67</v>
      </c>
      <c r="G1358" s="3" t="s">
        <v>67</v>
      </c>
      <c r="H1358" s="3" t="s">
        <v>438</v>
      </c>
      <c r="I1358" s="3" t="s">
        <v>33</v>
      </c>
      <c r="J1358" s="3" t="s">
        <v>67</v>
      </c>
      <c r="K1358" s="12"/>
    </row>
    <row r="1359" spans="1:11" ht="13.5" thickBot="1" x14ac:dyDescent="0.25">
      <c r="A1359" s="9"/>
      <c r="B1359" s="2" t="s">
        <v>4814</v>
      </c>
      <c r="C1359" s="2" t="s">
        <v>586</v>
      </c>
      <c r="D1359" s="2" t="s">
        <v>4814</v>
      </c>
      <c r="E1359" s="2" t="s">
        <v>4815</v>
      </c>
      <c r="F1359" s="2" t="s">
        <v>2355</v>
      </c>
      <c r="G1359" s="2" t="s">
        <v>437</v>
      </c>
      <c r="H1359" s="2" t="s">
        <v>438</v>
      </c>
      <c r="I1359" s="2" t="s">
        <v>33</v>
      </c>
      <c r="J1359" s="2" t="s">
        <v>2138</v>
      </c>
      <c r="K1359" s="10" t="s">
        <v>67</v>
      </c>
    </row>
    <row r="1360" spans="1:11" ht="13.5" thickBot="1" x14ac:dyDescent="0.25">
      <c r="A1360" s="11"/>
      <c r="B1360" s="3" t="s">
        <v>4816</v>
      </c>
      <c r="C1360" s="3" t="s">
        <v>586</v>
      </c>
      <c r="D1360" s="3" t="s">
        <v>4816</v>
      </c>
      <c r="E1360" s="3" t="s">
        <v>4817</v>
      </c>
      <c r="F1360" s="3" t="s">
        <v>2355</v>
      </c>
      <c r="G1360" s="3" t="s">
        <v>437</v>
      </c>
      <c r="H1360" s="3" t="s">
        <v>438</v>
      </c>
      <c r="I1360" s="3" t="s">
        <v>33</v>
      </c>
      <c r="J1360" s="3" t="s">
        <v>2138</v>
      </c>
      <c r="K1360" s="12" t="s">
        <v>67</v>
      </c>
    </row>
    <row r="1361" spans="1:11" ht="13.5" thickBot="1" x14ac:dyDescent="0.25">
      <c r="A1361" s="9"/>
      <c r="B1361" s="2" t="s">
        <v>67</v>
      </c>
      <c r="C1361" s="2" t="s">
        <v>586</v>
      </c>
      <c r="D1361" s="2" t="s">
        <v>4818</v>
      </c>
      <c r="E1361" s="2" t="s">
        <v>4819</v>
      </c>
      <c r="F1361" s="2" t="s">
        <v>67</v>
      </c>
      <c r="G1361" s="2" t="s">
        <v>67</v>
      </c>
      <c r="H1361" s="2" t="s">
        <v>67</v>
      </c>
      <c r="I1361" s="2" t="s">
        <v>67</v>
      </c>
      <c r="J1361" s="2" t="s">
        <v>67</v>
      </c>
      <c r="K1361" s="10"/>
    </row>
    <row r="1362" spans="1:11" ht="13.5" thickBot="1" x14ac:dyDescent="0.25">
      <c r="A1362" s="11"/>
      <c r="B1362" s="3" t="s">
        <v>4820</v>
      </c>
      <c r="C1362" s="3" t="s">
        <v>586</v>
      </c>
      <c r="D1362" s="3" t="s">
        <v>4820</v>
      </c>
      <c r="E1362" s="3" t="s">
        <v>4819</v>
      </c>
      <c r="F1362" s="3" t="s">
        <v>2355</v>
      </c>
      <c r="G1362" s="3" t="s">
        <v>437</v>
      </c>
      <c r="H1362" s="3" t="s">
        <v>438</v>
      </c>
      <c r="I1362" s="3" t="s">
        <v>33</v>
      </c>
      <c r="J1362" s="3" t="s">
        <v>2138</v>
      </c>
      <c r="K1362" s="12"/>
    </row>
    <row r="1363" spans="1:11" ht="13.5" thickBot="1" x14ac:dyDescent="0.25">
      <c r="A1363" s="9"/>
      <c r="B1363" s="2" t="s">
        <v>4821</v>
      </c>
      <c r="C1363" s="2" t="s">
        <v>586</v>
      </c>
      <c r="D1363" s="2" t="s">
        <v>4821</v>
      </c>
      <c r="E1363" s="2" t="s">
        <v>4822</v>
      </c>
      <c r="F1363" s="2" t="s">
        <v>4823</v>
      </c>
      <c r="G1363" s="2" t="s">
        <v>437</v>
      </c>
      <c r="H1363" s="2" t="s">
        <v>438</v>
      </c>
      <c r="I1363" s="2" t="s">
        <v>33</v>
      </c>
      <c r="J1363" s="2" t="s">
        <v>2138</v>
      </c>
      <c r="K1363" s="10" t="s">
        <v>67</v>
      </c>
    </row>
    <row r="1364" spans="1:11" ht="13.5" thickBot="1" x14ac:dyDescent="0.25">
      <c r="A1364" s="11"/>
      <c r="B1364" s="3" t="s">
        <v>67</v>
      </c>
      <c r="C1364" s="3" t="s">
        <v>586</v>
      </c>
      <c r="D1364" s="3" t="s">
        <v>4824</v>
      </c>
      <c r="E1364" s="3" t="s">
        <v>4825</v>
      </c>
      <c r="F1364" s="3" t="s">
        <v>67</v>
      </c>
      <c r="G1364" s="3" t="s">
        <v>67</v>
      </c>
      <c r="H1364" s="3" t="s">
        <v>67</v>
      </c>
      <c r="I1364" s="3" t="s">
        <v>67</v>
      </c>
      <c r="J1364" s="3" t="s">
        <v>67</v>
      </c>
      <c r="K1364" s="12"/>
    </row>
    <row r="1365" spans="1:11" ht="13.5" thickBot="1" x14ac:dyDescent="0.25">
      <c r="A1365" s="9"/>
      <c r="B1365" s="2" t="s">
        <v>4826</v>
      </c>
      <c r="C1365" s="2" t="s">
        <v>586</v>
      </c>
      <c r="D1365" s="2" t="s">
        <v>4826</v>
      </c>
      <c r="E1365" s="2" t="s">
        <v>4825</v>
      </c>
      <c r="F1365" s="2" t="s">
        <v>67</v>
      </c>
      <c r="G1365" s="2" t="s">
        <v>67</v>
      </c>
      <c r="H1365" s="2" t="s">
        <v>438</v>
      </c>
      <c r="I1365" s="2" t="s">
        <v>33</v>
      </c>
      <c r="J1365" s="2" t="s">
        <v>4827</v>
      </c>
      <c r="K1365" s="10" t="s">
        <v>67</v>
      </c>
    </row>
    <row r="1366" spans="1:11" ht="13.5" thickBot="1" x14ac:dyDescent="0.25">
      <c r="A1366" s="11"/>
      <c r="B1366" s="3" t="s">
        <v>67</v>
      </c>
      <c r="C1366" s="3" t="s">
        <v>586</v>
      </c>
      <c r="D1366" s="3" t="s">
        <v>4828</v>
      </c>
      <c r="E1366" s="3" t="s">
        <v>4829</v>
      </c>
      <c r="F1366" s="3" t="s">
        <v>67</v>
      </c>
      <c r="G1366" s="3" t="s">
        <v>67</v>
      </c>
      <c r="H1366" s="3" t="s">
        <v>67</v>
      </c>
      <c r="I1366" s="3" t="s">
        <v>67</v>
      </c>
      <c r="J1366" s="3" t="s">
        <v>67</v>
      </c>
      <c r="K1366" s="12"/>
    </row>
    <row r="1367" spans="1:11" ht="13.5" thickBot="1" x14ac:dyDescent="0.25">
      <c r="A1367" s="9"/>
      <c r="B1367" s="2" t="s">
        <v>4830</v>
      </c>
      <c r="C1367" s="2" t="s">
        <v>586</v>
      </c>
      <c r="D1367" s="2" t="s">
        <v>4830</v>
      </c>
      <c r="E1367" s="2" t="s">
        <v>4829</v>
      </c>
      <c r="F1367" s="2" t="s">
        <v>67</v>
      </c>
      <c r="G1367" s="2" t="s">
        <v>67</v>
      </c>
      <c r="H1367" s="2" t="s">
        <v>438</v>
      </c>
      <c r="I1367" s="2" t="s">
        <v>33</v>
      </c>
      <c r="J1367" s="2" t="s">
        <v>4827</v>
      </c>
      <c r="K1367" s="10"/>
    </row>
    <row r="1368" spans="1:11" ht="13.5" thickBot="1" x14ac:dyDescent="0.25">
      <c r="A1368" s="11"/>
      <c r="B1368" s="3" t="s">
        <v>67</v>
      </c>
      <c r="C1368" s="3" t="s">
        <v>586</v>
      </c>
      <c r="D1368" s="3" t="s">
        <v>4808</v>
      </c>
      <c r="E1368" s="3" t="s">
        <v>4831</v>
      </c>
      <c r="F1368" s="3" t="s">
        <v>67</v>
      </c>
      <c r="G1368" s="3" t="s">
        <v>67</v>
      </c>
      <c r="H1368" s="3" t="s">
        <v>67</v>
      </c>
      <c r="I1368" s="3" t="s">
        <v>67</v>
      </c>
      <c r="J1368" s="3" t="s">
        <v>67</v>
      </c>
      <c r="K1368" s="12"/>
    </row>
    <row r="1369" spans="1:11" ht="13.5" thickBot="1" x14ac:dyDescent="0.25">
      <c r="A1369" s="9"/>
      <c r="B1369" s="2" t="s">
        <v>4832</v>
      </c>
      <c r="C1369" s="2" t="s">
        <v>586</v>
      </c>
      <c r="D1369" s="2" t="s">
        <v>4833</v>
      </c>
      <c r="E1369" s="2" t="s">
        <v>4831</v>
      </c>
      <c r="F1369" s="2" t="s">
        <v>2355</v>
      </c>
      <c r="G1369" s="2" t="s">
        <v>437</v>
      </c>
      <c r="H1369" s="2" t="s">
        <v>438</v>
      </c>
      <c r="I1369" s="2" t="s">
        <v>33</v>
      </c>
      <c r="J1369" s="2" t="s">
        <v>2138</v>
      </c>
      <c r="K1369" s="10"/>
    </row>
    <row r="1370" spans="1:11" ht="13.5" thickBot="1" x14ac:dyDescent="0.25">
      <c r="A1370" s="11"/>
      <c r="B1370" s="3" t="s">
        <v>4769</v>
      </c>
      <c r="C1370" s="3" t="s">
        <v>586</v>
      </c>
      <c r="D1370" s="3" t="s">
        <v>4834</v>
      </c>
      <c r="E1370" s="3" t="s">
        <v>4835</v>
      </c>
      <c r="F1370" s="3" t="s">
        <v>2355</v>
      </c>
      <c r="G1370" s="3" t="s">
        <v>437</v>
      </c>
      <c r="H1370" s="3" t="s">
        <v>438</v>
      </c>
      <c r="I1370" s="3" t="s">
        <v>33</v>
      </c>
      <c r="J1370" s="3" t="s">
        <v>2138</v>
      </c>
      <c r="K1370" s="12"/>
    </row>
    <row r="1371" spans="1:11" ht="13.5" thickBot="1" x14ac:dyDescent="0.25">
      <c r="A1371" s="9"/>
      <c r="B1371" s="2" t="s">
        <v>67</v>
      </c>
      <c r="C1371" s="2" t="s">
        <v>586</v>
      </c>
      <c r="D1371" s="2" t="s">
        <v>4808</v>
      </c>
      <c r="E1371" s="2" t="s">
        <v>4835</v>
      </c>
      <c r="F1371" s="2" t="s">
        <v>67</v>
      </c>
      <c r="G1371" s="2" t="s">
        <v>67</v>
      </c>
      <c r="H1371" s="2" t="s">
        <v>438</v>
      </c>
      <c r="I1371" s="2" t="s">
        <v>33</v>
      </c>
      <c r="J1371" s="2" t="s">
        <v>67</v>
      </c>
      <c r="K1371" s="10"/>
    </row>
    <row r="1372" spans="1:11" ht="13.5" thickBot="1" x14ac:dyDescent="0.25">
      <c r="A1372" s="11"/>
      <c r="B1372" s="3" t="s">
        <v>67</v>
      </c>
      <c r="C1372" s="3" t="s">
        <v>586</v>
      </c>
      <c r="D1372" s="3" t="s">
        <v>4836</v>
      </c>
      <c r="E1372" s="3" t="s">
        <v>4837</v>
      </c>
      <c r="F1372" s="3" t="s">
        <v>67</v>
      </c>
      <c r="G1372" s="3" t="s">
        <v>67</v>
      </c>
      <c r="H1372" s="3" t="s">
        <v>67</v>
      </c>
      <c r="I1372" s="3" t="s">
        <v>67</v>
      </c>
      <c r="J1372" s="3" t="s">
        <v>67</v>
      </c>
      <c r="K1372" s="12"/>
    </row>
    <row r="1373" spans="1:11" ht="13.5" thickBot="1" x14ac:dyDescent="0.25">
      <c r="A1373" s="9"/>
      <c r="B1373" s="2" t="s">
        <v>4838</v>
      </c>
      <c r="C1373" s="2" t="s">
        <v>586</v>
      </c>
      <c r="D1373" s="2" t="s">
        <v>4838</v>
      </c>
      <c r="E1373" s="2" t="s">
        <v>4837</v>
      </c>
      <c r="F1373" s="2" t="s">
        <v>2355</v>
      </c>
      <c r="G1373" s="2" t="s">
        <v>437</v>
      </c>
      <c r="H1373" s="2" t="s">
        <v>438</v>
      </c>
      <c r="I1373" s="2" t="s">
        <v>33</v>
      </c>
      <c r="J1373" s="2" t="s">
        <v>2138</v>
      </c>
      <c r="K1373" s="10"/>
    </row>
    <row r="1374" spans="1:11" ht="13.5" thickBot="1" x14ac:dyDescent="0.25">
      <c r="A1374" s="11"/>
      <c r="B1374" s="3" t="s">
        <v>4839</v>
      </c>
      <c r="C1374" s="3" t="s">
        <v>586</v>
      </c>
      <c r="D1374" s="3" t="s">
        <v>4840</v>
      </c>
      <c r="E1374" s="3" t="s">
        <v>4841</v>
      </c>
      <c r="F1374" s="3" t="s">
        <v>653</v>
      </c>
      <c r="G1374" s="3" t="s">
        <v>4784</v>
      </c>
      <c r="H1374" s="3" t="s">
        <v>371</v>
      </c>
      <c r="I1374" s="3" t="s">
        <v>148</v>
      </c>
      <c r="J1374" s="3" t="s">
        <v>4785</v>
      </c>
      <c r="K1374" s="12"/>
    </row>
    <row r="1375" spans="1:11" ht="13.5" thickBot="1" x14ac:dyDescent="0.25">
      <c r="A1375" s="9"/>
      <c r="B1375" s="2" t="s">
        <v>4842</v>
      </c>
      <c r="C1375" s="2" t="s">
        <v>586</v>
      </c>
      <c r="D1375" s="2" t="s">
        <v>4843</v>
      </c>
      <c r="E1375" s="2" t="s">
        <v>4844</v>
      </c>
      <c r="F1375" s="2" t="s">
        <v>1479</v>
      </c>
      <c r="G1375" s="2" t="s">
        <v>4845</v>
      </c>
      <c r="H1375" s="2" t="s">
        <v>371</v>
      </c>
      <c r="I1375" s="2" t="s">
        <v>148</v>
      </c>
      <c r="J1375" s="2" t="s">
        <v>4846</v>
      </c>
      <c r="K1375" s="10" t="s">
        <v>67</v>
      </c>
    </row>
    <row r="1376" spans="1:11" ht="13.5" thickBot="1" x14ac:dyDescent="0.25">
      <c r="A1376" s="11"/>
      <c r="B1376" s="3" t="s">
        <v>4847</v>
      </c>
      <c r="C1376" s="3" t="s">
        <v>586</v>
      </c>
      <c r="D1376" s="3" t="s">
        <v>4848</v>
      </c>
      <c r="E1376" s="3" t="s">
        <v>4849</v>
      </c>
      <c r="F1376" s="3" t="s">
        <v>4850</v>
      </c>
      <c r="G1376" s="3" t="s">
        <v>4851</v>
      </c>
      <c r="H1376" s="3" t="s">
        <v>4852</v>
      </c>
      <c r="I1376" s="3" t="s">
        <v>356</v>
      </c>
      <c r="J1376" s="3" t="s">
        <v>4853</v>
      </c>
      <c r="K1376" s="12"/>
    </row>
    <row r="1377" spans="1:11" ht="13.5" thickBot="1" x14ac:dyDescent="0.25">
      <c r="A1377" s="9"/>
      <c r="B1377" s="2" t="s">
        <v>4854</v>
      </c>
      <c r="C1377" s="2" t="s">
        <v>586</v>
      </c>
      <c r="D1377" s="2" t="s">
        <v>4855</v>
      </c>
      <c r="E1377" s="2" t="s">
        <v>4856</v>
      </c>
      <c r="F1377" s="2" t="s">
        <v>4857</v>
      </c>
      <c r="G1377" s="2" t="s">
        <v>4858</v>
      </c>
      <c r="H1377" s="2" t="s">
        <v>4852</v>
      </c>
      <c r="I1377" s="2" t="s">
        <v>356</v>
      </c>
      <c r="J1377" s="2" t="s">
        <v>4859</v>
      </c>
      <c r="K1377" s="10"/>
    </row>
    <row r="1378" spans="1:11" ht="13.5" thickBot="1" x14ac:dyDescent="0.25">
      <c r="A1378" s="11"/>
      <c r="B1378" s="3" t="s">
        <v>4860</v>
      </c>
      <c r="C1378" s="3" t="s">
        <v>586</v>
      </c>
      <c r="D1378" s="3" t="s">
        <v>4861</v>
      </c>
      <c r="E1378" s="3" t="s">
        <v>4862</v>
      </c>
      <c r="F1378" s="3" t="s">
        <v>4863</v>
      </c>
      <c r="G1378" s="3" t="s">
        <v>4858</v>
      </c>
      <c r="H1378" s="3" t="s">
        <v>4852</v>
      </c>
      <c r="I1378" s="3" t="s">
        <v>356</v>
      </c>
      <c r="J1378" s="3" t="s">
        <v>4859</v>
      </c>
      <c r="K1378" s="12"/>
    </row>
    <row r="1379" spans="1:11" ht="13.5" thickBot="1" x14ac:dyDescent="0.25">
      <c r="A1379" s="9"/>
      <c r="B1379" s="2" t="s">
        <v>4864</v>
      </c>
      <c r="C1379" s="2" t="s">
        <v>586</v>
      </c>
      <c r="D1379" s="2" t="s">
        <v>4865</v>
      </c>
      <c r="E1379" s="2" t="s">
        <v>4866</v>
      </c>
      <c r="F1379" s="2" t="s">
        <v>4867</v>
      </c>
      <c r="G1379" s="2" t="s">
        <v>660</v>
      </c>
      <c r="H1379" s="2" t="s">
        <v>611</v>
      </c>
      <c r="I1379" s="2" t="s">
        <v>171</v>
      </c>
      <c r="J1379" s="2" t="s">
        <v>4868</v>
      </c>
      <c r="K1379" s="10" t="s">
        <v>67</v>
      </c>
    </row>
    <row r="1380" spans="1:11" ht="13.5" thickBot="1" x14ac:dyDescent="0.25">
      <c r="A1380" s="11"/>
      <c r="B1380" s="3" t="s">
        <v>4869</v>
      </c>
      <c r="C1380" s="3" t="s">
        <v>586</v>
      </c>
      <c r="D1380" s="3" t="s">
        <v>4865</v>
      </c>
      <c r="E1380" s="3" t="s">
        <v>4870</v>
      </c>
      <c r="F1380" s="3" t="s">
        <v>4871</v>
      </c>
      <c r="G1380" s="3" t="s">
        <v>4872</v>
      </c>
      <c r="H1380" s="3" t="s">
        <v>611</v>
      </c>
      <c r="I1380" s="3" t="s">
        <v>171</v>
      </c>
      <c r="J1380" s="3" t="s">
        <v>4868</v>
      </c>
      <c r="K1380" s="12" t="s">
        <v>67</v>
      </c>
    </row>
    <row r="1381" spans="1:11" ht="13.5" thickBot="1" x14ac:dyDescent="0.25">
      <c r="A1381" s="9"/>
      <c r="B1381" s="2" t="s">
        <v>4873</v>
      </c>
      <c r="C1381" s="2" t="s">
        <v>586</v>
      </c>
      <c r="D1381" s="2" t="s">
        <v>4874</v>
      </c>
      <c r="E1381" s="2" t="s">
        <v>4870</v>
      </c>
      <c r="F1381" s="2" t="s">
        <v>4875</v>
      </c>
      <c r="G1381" s="2" t="s">
        <v>4872</v>
      </c>
      <c r="H1381" s="2" t="s">
        <v>611</v>
      </c>
      <c r="I1381" s="2" t="s">
        <v>171</v>
      </c>
      <c r="J1381" s="2" t="s">
        <v>4868</v>
      </c>
      <c r="K1381" s="10" t="s">
        <v>67</v>
      </c>
    </row>
    <row r="1382" spans="1:11" ht="13.5" thickBot="1" x14ac:dyDescent="0.25">
      <c r="A1382" s="11"/>
      <c r="B1382" s="3" t="s">
        <v>4876</v>
      </c>
      <c r="C1382" s="3" t="s">
        <v>586</v>
      </c>
      <c r="D1382" s="3" t="s">
        <v>4877</v>
      </c>
      <c r="E1382" s="3" t="s">
        <v>4870</v>
      </c>
      <c r="F1382" s="3" t="s">
        <v>4878</v>
      </c>
      <c r="G1382" s="3" t="s">
        <v>4879</v>
      </c>
      <c r="H1382" s="3" t="s">
        <v>611</v>
      </c>
      <c r="I1382" s="3" t="s">
        <v>171</v>
      </c>
      <c r="J1382" s="3" t="s">
        <v>4880</v>
      </c>
      <c r="K1382" s="12" t="s">
        <v>426</v>
      </c>
    </row>
    <row r="1383" spans="1:11" ht="13.5" thickBot="1" x14ac:dyDescent="0.25">
      <c r="A1383" s="9"/>
      <c r="B1383" s="2" t="s">
        <v>4876</v>
      </c>
      <c r="C1383" s="2" t="s">
        <v>586</v>
      </c>
      <c r="D1383" s="2" t="s">
        <v>4877</v>
      </c>
      <c r="E1383" s="2" t="s">
        <v>4870</v>
      </c>
      <c r="F1383" s="2" t="s">
        <v>4878</v>
      </c>
      <c r="G1383" s="2" t="s">
        <v>4879</v>
      </c>
      <c r="H1383" s="2" t="s">
        <v>611</v>
      </c>
      <c r="I1383" s="2" t="s">
        <v>171</v>
      </c>
      <c r="J1383" s="2" t="s">
        <v>4880</v>
      </c>
      <c r="K1383" s="10" t="s">
        <v>643</v>
      </c>
    </row>
    <row r="1384" spans="1:11" ht="13.5" thickBot="1" x14ac:dyDescent="0.25">
      <c r="A1384" s="11"/>
      <c r="B1384" s="3" t="s">
        <v>4881</v>
      </c>
      <c r="C1384" s="3" t="s">
        <v>586</v>
      </c>
      <c r="D1384" s="3" t="s">
        <v>4865</v>
      </c>
      <c r="E1384" s="3" t="s">
        <v>4882</v>
      </c>
      <c r="F1384" s="3" t="s">
        <v>4867</v>
      </c>
      <c r="G1384" s="3" t="s">
        <v>4883</v>
      </c>
      <c r="H1384" s="3" t="s">
        <v>611</v>
      </c>
      <c r="I1384" s="3" t="s">
        <v>171</v>
      </c>
      <c r="J1384" s="3" t="s">
        <v>4868</v>
      </c>
      <c r="K1384" s="12"/>
    </row>
    <row r="1385" spans="1:11" ht="13.5" thickBot="1" x14ac:dyDescent="0.25">
      <c r="A1385" s="9"/>
      <c r="B1385" s="2" t="s">
        <v>4884</v>
      </c>
      <c r="C1385" s="2" t="s">
        <v>586</v>
      </c>
      <c r="D1385" s="2" t="s">
        <v>4865</v>
      </c>
      <c r="E1385" s="2" t="s">
        <v>4882</v>
      </c>
      <c r="F1385" s="2" t="s">
        <v>4867</v>
      </c>
      <c r="G1385" s="2" t="s">
        <v>660</v>
      </c>
      <c r="H1385" s="2" t="s">
        <v>611</v>
      </c>
      <c r="I1385" s="2" t="s">
        <v>171</v>
      </c>
      <c r="J1385" s="2" t="s">
        <v>4868</v>
      </c>
      <c r="K1385" s="10" t="s">
        <v>643</v>
      </c>
    </row>
    <row r="1386" spans="1:11" ht="13.5" thickBot="1" x14ac:dyDescent="0.25">
      <c r="A1386" s="11"/>
      <c r="B1386" s="3" t="s">
        <v>4884</v>
      </c>
      <c r="C1386" s="3" t="s">
        <v>586</v>
      </c>
      <c r="D1386" s="3" t="s">
        <v>4865</v>
      </c>
      <c r="E1386" s="3" t="s">
        <v>4882</v>
      </c>
      <c r="F1386" s="3" t="s">
        <v>4867</v>
      </c>
      <c r="G1386" s="3" t="s">
        <v>660</v>
      </c>
      <c r="H1386" s="3" t="s">
        <v>611</v>
      </c>
      <c r="I1386" s="3" t="s">
        <v>171</v>
      </c>
      <c r="J1386" s="3" t="s">
        <v>4868</v>
      </c>
      <c r="K1386" s="12" t="s">
        <v>426</v>
      </c>
    </row>
    <row r="1387" spans="1:11" ht="13.5" thickBot="1" x14ac:dyDescent="0.25">
      <c r="A1387" s="9"/>
      <c r="B1387" s="2" t="s">
        <v>4884</v>
      </c>
      <c r="C1387" s="2" t="s">
        <v>586</v>
      </c>
      <c r="D1387" s="2" t="s">
        <v>4865</v>
      </c>
      <c r="E1387" s="2" t="s">
        <v>4882</v>
      </c>
      <c r="F1387" s="2" t="s">
        <v>4867</v>
      </c>
      <c r="G1387" s="2" t="s">
        <v>660</v>
      </c>
      <c r="H1387" s="2" t="s">
        <v>611</v>
      </c>
      <c r="I1387" s="2" t="s">
        <v>171</v>
      </c>
      <c r="J1387" s="2" t="s">
        <v>4868</v>
      </c>
      <c r="K1387" s="10" t="s">
        <v>67</v>
      </c>
    </row>
    <row r="1388" spans="1:11" ht="13.5" thickBot="1" x14ac:dyDescent="0.25">
      <c r="A1388" s="11"/>
      <c r="B1388" s="3" t="s">
        <v>4885</v>
      </c>
      <c r="C1388" s="3" t="s">
        <v>586</v>
      </c>
      <c r="D1388" s="3" t="s">
        <v>4886</v>
      </c>
      <c r="E1388" s="3" t="s">
        <v>4887</v>
      </c>
      <c r="F1388" s="3" t="s">
        <v>653</v>
      </c>
      <c r="G1388" s="3" t="s">
        <v>1230</v>
      </c>
      <c r="H1388" s="3" t="s">
        <v>371</v>
      </c>
      <c r="I1388" s="3" t="s">
        <v>148</v>
      </c>
      <c r="J1388" s="3" t="s">
        <v>4888</v>
      </c>
      <c r="K1388" s="12"/>
    </row>
    <row r="1389" spans="1:11" ht="13.5" thickBot="1" x14ac:dyDescent="0.25">
      <c r="A1389" s="9"/>
      <c r="B1389" s="2" t="s">
        <v>4889</v>
      </c>
      <c r="C1389" s="2" t="s">
        <v>586</v>
      </c>
      <c r="D1389" s="2" t="s">
        <v>4890</v>
      </c>
      <c r="E1389" s="2" t="s">
        <v>4891</v>
      </c>
      <c r="F1389" s="2" t="s">
        <v>4892</v>
      </c>
      <c r="G1389" s="2" t="s">
        <v>4893</v>
      </c>
      <c r="H1389" s="2" t="s">
        <v>170</v>
      </c>
      <c r="I1389" s="2" t="s">
        <v>171</v>
      </c>
      <c r="J1389" s="2" t="s">
        <v>4894</v>
      </c>
      <c r="K1389" s="10" t="s">
        <v>67</v>
      </c>
    </row>
    <row r="1390" spans="1:11" ht="13.5" thickBot="1" x14ac:dyDescent="0.25">
      <c r="A1390" s="11"/>
      <c r="B1390" s="3" t="s">
        <v>4895</v>
      </c>
      <c r="C1390" s="3" t="s">
        <v>586</v>
      </c>
      <c r="D1390" s="3" t="s">
        <v>620</v>
      </c>
      <c r="E1390" s="3" t="s">
        <v>4896</v>
      </c>
      <c r="F1390" s="3" t="s">
        <v>4897</v>
      </c>
      <c r="G1390" s="3" t="s">
        <v>660</v>
      </c>
      <c r="H1390" s="3" t="s">
        <v>611</v>
      </c>
      <c r="I1390" s="3" t="s">
        <v>171</v>
      </c>
      <c r="J1390" s="3" t="s">
        <v>624</v>
      </c>
      <c r="K1390" s="12"/>
    </row>
    <row r="1391" spans="1:11" ht="13.5" thickBot="1" x14ac:dyDescent="0.25">
      <c r="A1391" s="9"/>
      <c r="B1391" s="2" t="s">
        <v>4898</v>
      </c>
      <c r="C1391" s="2" t="s">
        <v>586</v>
      </c>
      <c r="D1391" s="2" t="s">
        <v>620</v>
      </c>
      <c r="E1391" s="2" t="s">
        <v>4899</v>
      </c>
      <c r="F1391" s="2" t="s">
        <v>4423</v>
      </c>
      <c r="G1391" s="2" t="s">
        <v>623</v>
      </c>
      <c r="H1391" s="2" t="s">
        <v>611</v>
      </c>
      <c r="I1391" s="2" t="s">
        <v>171</v>
      </c>
      <c r="J1391" s="2" t="s">
        <v>4669</v>
      </c>
      <c r="K1391" s="10" t="s">
        <v>67</v>
      </c>
    </row>
    <row r="1392" spans="1:11" ht="13.5" thickBot="1" x14ac:dyDescent="0.25">
      <c r="A1392" s="11"/>
      <c r="B1392" s="3" t="s">
        <v>4900</v>
      </c>
      <c r="C1392" s="3" t="s">
        <v>586</v>
      </c>
      <c r="D1392" s="3" t="s">
        <v>4901</v>
      </c>
      <c r="E1392" s="3" t="s">
        <v>4902</v>
      </c>
      <c r="F1392" s="3" t="s">
        <v>4897</v>
      </c>
      <c r="G1392" s="3" t="s">
        <v>660</v>
      </c>
      <c r="H1392" s="3" t="s">
        <v>611</v>
      </c>
      <c r="I1392" s="3" t="s">
        <v>171</v>
      </c>
      <c r="J1392" s="3" t="s">
        <v>624</v>
      </c>
      <c r="K1392" s="12"/>
    </row>
    <row r="1393" spans="1:11" ht="13.5" thickBot="1" x14ac:dyDescent="0.25">
      <c r="A1393" s="9"/>
      <c r="B1393" s="2" t="s">
        <v>4903</v>
      </c>
      <c r="C1393" s="2" t="s">
        <v>586</v>
      </c>
      <c r="D1393" s="2" t="s">
        <v>820</v>
      </c>
      <c r="E1393" s="2" t="s">
        <v>4904</v>
      </c>
      <c r="F1393" s="2" t="s">
        <v>822</v>
      </c>
      <c r="G1393" s="2" t="s">
        <v>823</v>
      </c>
      <c r="H1393" s="2" t="s">
        <v>48</v>
      </c>
      <c r="I1393" s="2" t="s">
        <v>49</v>
      </c>
      <c r="J1393" s="2" t="s">
        <v>4905</v>
      </c>
      <c r="K1393" s="10" t="s">
        <v>67</v>
      </c>
    </row>
    <row r="1394" spans="1:11" ht="13.5" thickBot="1" x14ac:dyDescent="0.25">
      <c r="A1394" s="11"/>
      <c r="B1394" s="3" t="s">
        <v>4906</v>
      </c>
      <c r="C1394" s="3" t="s">
        <v>586</v>
      </c>
      <c r="D1394" s="3" t="s">
        <v>820</v>
      </c>
      <c r="E1394" s="3" t="s">
        <v>4907</v>
      </c>
      <c r="F1394" s="3" t="s">
        <v>822</v>
      </c>
      <c r="G1394" s="3" t="s">
        <v>823</v>
      </c>
      <c r="H1394" s="3" t="s">
        <v>48</v>
      </c>
      <c r="I1394" s="3" t="s">
        <v>49</v>
      </c>
      <c r="J1394" s="3" t="s">
        <v>4905</v>
      </c>
      <c r="K1394" s="12"/>
    </row>
    <row r="1395" spans="1:11" ht="13.5" thickBot="1" x14ac:dyDescent="0.25">
      <c r="A1395" s="9"/>
      <c r="B1395" s="2" t="s">
        <v>4908</v>
      </c>
      <c r="C1395" s="2" t="s">
        <v>586</v>
      </c>
      <c r="D1395" s="2" t="s">
        <v>820</v>
      </c>
      <c r="E1395" s="2" t="s">
        <v>4909</v>
      </c>
      <c r="F1395" s="2" t="s">
        <v>822</v>
      </c>
      <c r="G1395" s="2" t="s">
        <v>823</v>
      </c>
      <c r="H1395" s="2" t="s">
        <v>48</v>
      </c>
      <c r="I1395" s="2" t="s">
        <v>49</v>
      </c>
      <c r="J1395" s="2" t="s">
        <v>4905</v>
      </c>
      <c r="K1395" s="10"/>
    </row>
    <row r="1396" spans="1:11" ht="13.5" thickBot="1" x14ac:dyDescent="0.25">
      <c r="A1396" s="11"/>
      <c r="B1396" s="3" t="s">
        <v>4910</v>
      </c>
      <c r="C1396" s="3" t="s">
        <v>586</v>
      </c>
      <c r="D1396" s="3" t="s">
        <v>820</v>
      </c>
      <c r="E1396" s="3" t="s">
        <v>4911</v>
      </c>
      <c r="F1396" s="3" t="s">
        <v>822</v>
      </c>
      <c r="G1396" s="3" t="s">
        <v>823</v>
      </c>
      <c r="H1396" s="3" t="s">
        <v>48</v>
      </c>
      <c r="I1396" s="3" t="s">
        <v>49</v>
      </c>
      <c r="J1396" s="3" t="s">
        <v>824</v>
      </c>
      <c r="K1396" s="12"/>
    </row>
    <row r="1397" spans="1:11" ht="13.5" thickBot="1" x14ac:dyDescent="0.25">
      <c r="A1397" s="9"/>
      <c r="B1397" s="2" t="s">
        <v>4912</v>
      </c>
      <c r="C1397" s="2" t="s">
        <v>586</v>
      </c>
      <c r="D1397" s="2" t="s">
        <v>4913</v>
      </c>
      <c r="E1397" s="2" t="s">
        <v>4914</v>
      </c>
      <c r="F1397" s="2" t="s">
        <v>4915</v>
      </c>
      <c r="G1397" s="2" t="s">
        <v>2759</v>
      </c>
      <c r="H1397" s="2" t="s">
        <v>48</v>
      </c>
      <c r="I1397" s="2" t="s">
        <v>49</v>
      </c>
      <c r="J1397" s="2" t="s">
        <v>3061</v>
      </c>
      <c r="K1397" s="10"/>
    </row>
    <row r="1398" spans="1:11" ht="13.5" thickBot="1" x14ac:dyDescent="0.25">
      <c r="A1398" s="11"/>
      <c r="B1398" s="3" t="s">
        <v>67</v>
      </c>
      <c r="C1398" s="3" t="s">
        <v>586</v>
      </c>
      <c r="D1398" s="3" t="s">
        <v>67</v>
      </c>
      <c r="E1398" s="3" t="s">
        <v>4916</v>
      </c>
      <c r="F1398" s="3" t="s">
        <v>67</v>
      </c>
      <c r="G1398" s="3" t="s">
        <v>67</v>
      </c>
      <c r="H1398" s="3" t="s">
        <v>67</v>
      </c>
      <c r="I1398" s="3" t="s">
        <v>67</v>
      </c>
      <c r="J1398" s="3" t="s">
        <v>67</v>
      </c>
      <c r="K1398" s="12"/>
    </row>
    <row r="1399" spans="1:11" ht="13.5" thickBot="1" x14ac:dyDescent="0.25">
      <c r="A1399" s="9"/>
      <c r="B1399" s="2" t="s">
        <v>4917</v>
      </c>
      <c r="C1399" s="2" t="s">
        <v>586</v>
      </c>
      <c r="D1399" s="2" t="s">
        <v>4918</v>
      </c>
      <c r="E1399" s="2" t="s">
        <v>4919</v>
      </c>
      <c r="F1399" s="2" t="s">
        <v>4920</v>
      </c>
      <c r="G1399" s="2" t="s">
        <v>4921</v>
      </c>
      <c r="H1399" s="2" t="s">
        <v>4922</v>
      </c>
      <c r="I1399" s="2" t="s">
        <v>58</v>
      </c>
      <c r="J1399" s="2" t="s">
        <v>4923</v>
      </c>
      <c r="K1399" s="10"/>
    </row>
    <row r="1400" spans="1:11" ht="13.5" thickBot="1" x14ac:dyDescent="0.25">
      <c r="A1400" s="11"/>
      <c r="B1400" s="3" t="s">
        <v>4924</v>
      </c>
      <c r="C1400" s="3" t="s">
        <v>586</v>
      </c>
      <c r="D1400" s="3" t="s">
        <v>4924</v>
      </c>
      <c r="E1400" s="3" t="s">
        <v>4925</v>
      </c>
      <c r="F1400" s="3" t="s">
        <v>4926</v>
      </c>
      <c r="G1400" s="3" t="s">
        <v>4927</v>
      </c>
      <c r="H1400" s="3" t="s">
        <v>48</v>
      </c>
      <c r="I1400" s="3" t="s">
        <v>49</v>
      </c>
      <c r="J1400" s="3" t="s">
        <v>4928</v>
      </c>
      <c r="K1400" s="12"/>
    </row>
    <row r="1401" spans="1:11" ht="13.5" thickBot="1" x14ac:dyDescent="0.25">
      <c r="A1401" s="9"/>
      <c r="B1401" s="2" t="s">
        <v>4924</v>
      </c>
      <c r="C1401" s="2" t="s">
        <v>586</v>
      </c>
      <c r="D1401" s="2" t="s">
        <v>4924</v>
      </c>
      <c r="E1401" s="2" t="s">
        <v>4929</v>
      </c>
      <c r="F1401" s="2" t="s">
        <v>4926</v>
      </c>
      <c r="G1401" s="2" t="s">
        <v>4927</v>
      </c>
      <c r="H1401" s="2" t="s">
        <v>48</v>
      </c>
      <c r="I1401" s="2" t="s">
        <v>49</v>
      </c>
      <c r="J1401" s="2" t="s">
        <v>4928</v>
      </c>
      <c r="K1401" s="10"/>
    </row>
    <row r="1402" spans="1:11" ht="13.5" thickBot="1" x14ac:dyDescent="0.25">
      <c r="A1402" s="11"/>
      <c r="B1402" s="3" t="s">
        <v>4930</v>
      </c>
      <c r="C1402" s="3" t="s">
        <v>586</v>
      </c>
      <c r="D1402" s="3" t="s">
        <v>4930</v>
      </c>
      <c r="E1402" s="3" t="s">
        <v>4931</v>
      </c>
      <c r="F1402" s="3" t="s">
        <v>4926</v>
      </c>
      <c r="G1402" s="3" t="s">
        <v>4927</v>
      </c>
      <c r="H1402" s="3" t="s">
        <v>48</v>
      </c>
      <c r="I1402" s="3" t="s">
        <v>49</v>
      </c>
      <c r="J1402" s="3" t="s">
        <v>4928</v>
      </c>
      <c r="K1402" s="12"/>
    </row>
    <row r="1403" spans="1:11" ht="13.5" thickBot="1" x14ac:dyDescent="0.25">
      <c r="A1403" s="9"/>
      <c r="B1403" s="2" t="s">
        <v>4930</v>
      </c>
      <c r="C1403" s="2" t="s">
        <v>586</v>
      </c>
      <c r="D1403" s="2" t="s">
        <v>4930</v>
      </c>
      <c r="E1403" s="2" t="s">
        <v>4932</v>
      </c>
      <c r="F1403" s="2" t="s">
        <v>4926</v>
      </c>
      <c r="G1403" s="2" t="s">
        <v>4927</v>
      </c>
      <c r="H1403" s="2" t="s">
        <v>48</v>
      </c>
      <c r="I1403" s="2" t="s">
        <v>49</v>
      </c>
      <c r="J1403" s="2" t="s">
        <v>4928</v>
      </c>
      <c r="K1403" s="10"/>
    </row>
    <row r="1404" spans="1:11" ht="13.5" thickBot="1" x14ac:dyDescent="0.25">
      <c r="A1404" s="11"/>
      <c r="B1404" s="3" t="s">
        <v>4930</v>
      </c>
      <c r="C1404" s="3" t="s">
        <v>586</v>
      </c>
      <c r="D1404" s="3" t="s">
        <v>4930</v>
      </c>
      <c r="E1404" s="3" t="s">
        <v>4933</v>
      </c>
      <c r="F1404" s="3" t="s">
        <v>4926</v>
      </c>
      <c r="G1404" s="3" t="s">
        <v>4927</v>
      </c>
      <c r="H1404" s="3" t="s">
        <v>48</v>
      </c>
      <c r="I1404" s="3" t="s">
        <v>49</v>
      </c>
      <c r="J1404" s="3" t="s">
        <v>4928</v>
      </c>
      <c r="K1404" s="12"/>
    </row>
    <row r="1405" spans="1:11" ht="13.5" thickBot="1" x14ac:dyDescent="0.25">
      <c r="A1405" s="9"/>
      <c r="B1405" s="2" t="s">
        <v>4934</v>
      </c>
      <c r="C1405" s="2" t="s">
        <v>586</v>
      </c>
      <c r="D1405" s="2" t="s">
        <v>4935</v>
      </c>
      <c r="E1405" s="2" t="s">
        <v>4936</v>
      </c>
      <c r="F1405" s="2" t="s">
        <v>4937</v>
      </c>
      <c r="G1405" s="2" t="s">
        <v>169</v>
      </c>
      <c r="H1405" s="2" t="s">
        <v>170</v>
      </c>
      <c r="I1405" s="2" t="s">
        <v>171</v>
      </c>
      <c r="J1405" s="2" t="s">
        <v>4938</v>
      </c>
      <c r="K1405" s="10" t="s">
        <v>67</v>
      </c>
    </row>
    <row r="1406" spans="1:11" ht="13.5" thickBot="1" x14ac:dyDescent="0.25">
      <c r="A1406" s="11"/>
      <c r="B1406" s="3" t="s">
        <v>4939</v>
      </c>
      <c r="C1406" s="3" t="s">
        <v>586</v>
      </c>
      <c r="D1406" s="3" t="s">
        <v>4940</v>
      </c>
      <c r="E1406" s="3" t="s">
        <v>4941</v>
      </c>
      <c r="F1406" s="3" t="s">
        <v>67</v>
      </c>
      <c r="G1406" s="3" t="s">
        <v>67</v>
      </c>
      <c r="H1406" s="3" t="s">
        <v>48</v>
      </c>
      <c r="I1406" s="3" t="s">
        <v>49</v>
      </c>
      <c r="J1406" s="3" t="s">
        <v>67</v>
      </c>
      <c r="K1406" s="12" t="s">
        <v>67</v>
      </c>
    </row>
    <row r="1407" spans="1:11" ht="13.5" thickBot="1" x14ac:dyDescent="0.25">
      <c r="A1407" s="9"/>
      <c r="B1407" s="2" t="s">
        <v>4942</v>
      </c>
      <c r="C1407" s="2" t="s">
        <v>586</v>
      </c>
      <c r="D1407" s="2" t="s">
        <v>4942</v>
      </c>
      <c r="E1407" s="2" t="s">
        <v>4943</v>
      </c>
      <c r="F1407" s="2" t="s">
        <v>4944</v>
      </c>
      <c r="G1407" s="2" t="s">
        <v>4927</v>
      </c>
      <c r="H1407" s="2" t="s">
        <v>48</v>
      </c>
      <c r="I1407" s="2" t="s">
        <v>49</v>
      </c>
      <c r="J1407" s="2" t="s">
        <v>4928</v>
      </c>
      <c r="K1407" s="10" t="s">
        <v>67</v>
      </c>
    </row>
    <row r="1408" spans="1:11" ht="13.5" thickBot="1" x14ac:dyDescent="0.25">
      <c r="A1408" s="11"/>
      <c r="B1408" s="3" t="s">
        <v>4945</v>
      </c>
      <c r="C1408" s="3" t="s">
        <v>586</v>
      </c>
      <c r="D1408" s="3" t="s">
        <v>4945</v>
      </c>
      <c r="E1408" s="3" t="s">
        <v>4943</v>
      </c>
      <c r="F1408" s="3" t="s">
        <v>4926</v>
      </c>
      <c r="G1408" s="3" t="s">
        <v>4946</v>
      </c>
      <c r="H1408" s="3" t="s">
        <v>48</v>
      </c>
      <c r="I1408" s="3" t="s">
        <v>49</v>
      </c>
      <c r="J1408" s="3" t="s">
        <v>4947</v>
      </c>
      <c r="K1408" s="12" t="s">
        <v>67</v>
      </c>
    </row>
    <row r="1409" spans="1:11" ht="13.5" thickBot="1" x14ac:dyDescent="0.25">
      <c r="A1409" s="9"/>
      <c r="B1409" s="2" t="s">
        <v>4948</v>
      </c>
      <c r="C1409" s="2" t="s">
        <v>586</v>
      </c>
      <c r="D1409" s="2" t="s">
        <v>4948</v>
      </c>
      <c r="E1409" s="2" t="s">
        <v>4949</v>
      </c>
      <c r="F1409" s="2" t="s">
        <v>4926</v>
      </c>
      <c r="G1409" s="2" t="s">
        <v>4950</v>
      </c>
      <c r="H1409" s="2" t="s">
        <v>48</v>
      </c>
      <c r="I1409" s="2" t="s">
        <v>49</v>
      </c>
      <c r="J1409" s="2" t="s">
        <v>4951</v>
      </c>
      <c r="K1409" s="10"/>
    </row>
    <row r="1410" spans="1:11" ht="13.5" thickBot="1" x14ac:dyDescent="0.25">
      <c r="A1410" s="11"/>
      <c r="B1410" s="3" t="s">
        <v>4952</v>
      </c>
      <c r="C1410" s="3" t="s">
        <v>586</v>
      </c>
      <c r="D1410" s="3" t="s">
        <v>4953</v>
      </c>
      <c r="E1410" s="3" t="s">
        <v>4954</v>
      </c>
      <c r="F1410" s="3" t="s">
        <v>67</v>
      </c>
      <c r="G1410" s="3" t="s">
        <v>1275</v>
      </c>
      <c r="H1410" s="3" t="s">
        <v>48</v>
      </c>
      <c r="I1410" s="3" t="s">
        <v>49</v>
      </c>
      <c r="J1410" s="3" t="s">
        <v>4955</v>
      </c>
      <c r="K1410" s="12"/>
    </row>
    <row r="1411" spans="1:11" ht="13.5" thickBot="1" x14ac:dyDescent="0.25">
      <c r="A1411" s="9"/>
      <c r="B1411" s="2" t="s">
        <v>4956</v>
      </c>
      <c r="C1411" s="2" t="s">
        <v>586</v>
      </c>
      <c r="D1411" s="2" t="s">
        <v>4957</v>
      </c>
      <c r="E1411" s="2" t="s">
        <v>4958</v>
      </c>
      <c r="F1411" s="2" t="s">
        <v>4959</v>
      </c>
      <c r="G1411" s="2" t="s">
        <v>1275</v>
      </c>
      <c r="H1411" s="2" t="s">
        <v>48</v>
      </c>
      <c r="I1411" s="2" t="s">
        <v>49</v>
      </c>
      <c r="J1411" s="2" t="s">
        <v>4955</v>
      </c>
      <c r="K1411" s="10"/>
    </row>
    <row r="1412" spans="1:11" ht="13.5" thickBot="1" x14ac:dyDescent="0.25">
      <c r="A1412" s="11"/>
      <c r="B1412" s="3" t="s">
        <v>4960</v>
      </c>
      <c r="C1412" s="3" t="s">
        <v>586</v>
      </c>
      <c r="D1412" s="3" t="s">
        <v>67</v>
      </c>
      <c r="E1412" s="3" t="s">
        <v>4961</v>
      </c>
      <c r="F1412" s="3" t="s">
        <v>4962</v>
      </c>
      <c r="G1412" s="3" t="s">
        <v>4963</v>
      </c>
      <c r="H1412" s="3" t="s">
        <v>48</v>
      </c>
      <c r="I1412" s="3" t="s">
        <v>49</v>
      </c>
      <c r="J1412" s="3" t="s">
        <v>4964</v>
      </c>
      <c r="K1412" s="12"/>
    </row>
    <row r="1413" spans="1:11" ht="13.5" thickBot="1" x14ac:dyDescent="0.25">
      <c r="A1413" s="9"/>
      <c r="B1413" s="2" t="s">
        <v>67</v>
      </c>
      <c r="C1413" s="2" t="s">
        <v>586</v>
      </c>
      <c r="D1413" s="2" t="s">
        <v>67</v>
      </c>
      <c r="E1413" s="2" t="s">
        <v>4965</v>
      </c>
      <c r="F1413" s="2" t="s">
        <v>4966</v>
      </c>
      <c r="G1413" s="2" t="s">
        <v>4963</v>
      </c>
      <c r="H1413" s="2" t="s">
        <v>48</v>
      </c>
      <c r="I1413" s="2" t="s">
        <v>49</v>
      </c>
      <c r="J1413" s="2" t="s">
        <v>4964</v>
      </c>
      <c r="K1413" s="10" t="s">
        <v>67</v>
      </c>
    </row>
    <row r="1414" spans="1:11" ht="13.5" thickBot="1" x14ac:dyDescent="0.25">
      <c r="A1414" s="11"/>
      <c r="B1414" s="3" t="s">
        <v>4967</v>
      </c>
      <c r="C1414" s="3" t="s">
        <v>586</v>
      </c>
      <c r="D1414" s="3" t="s">
        <v>4968</v>
      </c>
      <c r="E1414" s="3" t="s">
        <v>4968</v>
      </c>
      <c r="F1414" s="3" t="s">
        <v>67</v>
      </c>
      <c r="G1414" s="3" t="s">
        <v>67</v>
      </c>
      <c r="H1414" s="3" t="s">
        <v>67</v>
      </c>
      <c r="I1414" s="3" t="s">
        <v>67</v>
      </c>
      <c r="J1414" s="3" t="s">
        <v>67</v>
      </c>
      <c r="K1414" s="12" t="s">
        <v>67</v>
      </c>
    </row>
    <row r="1415" spans="1:11" ht="13.5" thickBot="1" x14ac:dyDescent="0.25">
      <c r="A1415" s="9"/>
      <c r="B1415" s="2" t="s">
        <v>4969</v>
      </c>
      <c r="C1415" s="2" t="s">
        <v>586</v>
      </c>
      <c r="D1415" s="2" t="s">
        <v>4970</v>
      </c>
      <c r="E1415" s="2" t="s">
        <v>4971</v>
      </c>
      <c r="F1415" s="2" t="s">
        <v>4972</v>
      </c>
      <c r="G1415" s="2" t="s">
        <v>4973</v>
      </c>
      <c r="H1415" s="2" t="s">
        <v>3326</v>
      </c>
      <c r="I1415" s="2" t="s">
        <v>200</v>
      </c>
      <c r="J1415" s="2" t="s">
        <v>4974</v>
      </c>
      <c r="K1415" s="10" t="s">
        <v>276</v>
      </c>
    </row>
    <row r="1416" spans="1:11" ht="13.5" thickBot="1" x14ac:dyDescent="0.25">
      <c r="A1416" s="11"/>
      <c r="B1416" s="3" t="s">
        <v>4969</v>
      </c>
      <c r="C1416" s="3" t="s">
        <v>586</v>
      </c>
      <c r="D1416" s="3" t="s">
        <v>4970</v>
      </c>
      <c r="E1416" s="3" t="s">
        <v>4971</v>
      </c>
      <c r="F1416" s="3" t="s">
        <v>4972</v>
      </c>
      <c r="G1416" s="3" t="s">
        <v>4973</v>
      </c>
      <c r="H1416" s="3" t="s">
        <v>3326</v>
      </c>
      <c r="I1416" s="3" t="s">
        <v>200</v>
      </c>
      <c r="J1416" s="3" t="s">
        <v>4974</v>
      </c>
      <c r="K1416" s="12" t="s">
        <v>246</v>
      </c>
    </row>
    <row r="1417" spans="1:11" ht="13.5" thickBot="1" x14ac:dyDescent="0.25">
      <c r="A1417" s="9"/>
      <c r="B1417" s="2" t="s">
        <v>4975</v>
      </c>
      <c r="C1417" s="2" t="s">
        <v>586</v>
      </c>
      <c r="D1417" s="2" t="s">
        <v>3773</v>
      </c>
      <c r="E1417" s="2" t="s">
        <v>4976</v>
      </c>
      <c r="F1417" s="2" t="s">
        <v>3775</v>
      </c>
      <c r="G1417" s="2" t="s">
        <v>2567</v>
      </c>
      <c r="H1417" s="2" t="s">
        <v>106</v>
      </c>
      <c r="I1417" s="2" t="s">
        <v>93</v>
      </c>
      <c r="J1417" s="2" t="s">
        <v>107</v>
      </c>
      <c r="K1417" s="10"/>
    </row>
    <row r="1418" spans="1:11" ht="13.5" thickBot="1" x14ac:dyDescent="0.25">
      <c r="A1418" s="11"/>
      <c r="B1418" s="3" t="s">
        <v>4977</v>
      </c>
      <c r="C1418" s="3" t="s">
        <v>586</v>
      </c>
      <c r="D1418" s="3" t="s">
        <v>2185</v>
      </c>
      <c r="E1418" s="3" t="s">
        <v>4978</v>
      </c>
      <c r="F1418" s="3" t="s">
        <v>2187</v>
      </c>
      <c r="G1418" s="3" t="s">
        <v>1573</v>
      </c>
      <c r="H1418" s="3" t="s">
        <v>48</v>
      </c>
      <c r="I1418" s="3" t="s">
        <v>49</v>
      </c>
      <c r="J1418" s="3" t="s">
        <v>2188</v>
      </c>
      <c r="K1418" s="12"/>
    </row>
    <row r="1419" spans="1:11" ht="13.5" thickBot="1" x14ac:dyDescent="0.25">
      <c r="A1419" s="9"/>
      <c r="B1419" s="2" t="s">
        <v>4979</v>
      </c>
      <c r="C1419" s="2" t="s">
        <v>586</v>
      </c>
      <c r="D1419" s="2" t="s">
        <v>4980</v>
      </c>
      <c r="E1419" s="2" t="s">
        <v>4981</v>
      </c>
      <c r="F1419" s="2" t="s">
        <v>4982</v>
      </c>
      <c r="G1419" s="2" t="s">
        <v>4983</v>
      </c>
      <c r="H1419" s="2" t="s">
        <v>4982</v>
      </c>
      <c r="I1419" s="2" t="s">
        <v>49</v>
      </c>
      <c r="J1419" s="2" t="s">
        <v>4984</v>
      </c>
      <c r="K1419" s="10"/>
    </row>
    <row r="1420" spans="1:11" ht="13.5" thickBot="1" x14ac:dyDescent="0.25">
      <c r="A1420" s="11"/>
      <c r="B1420" s="3" t="s">
        <v>67</v>
      </c>
      <c r="C1420" s="3" t="s">
        <v>586</v>
      </c>
      <c r="D1420" s="3" t="s">
        <v>67</v>
      </c>
      <c r="E1420" s="3" t="s">
        <v>4981</v>
      </c>
      <c r="F1420" s="3" t="s">
        <v>67</v>
      </c>
      <c r="G1420" s="3" t="s">
        <v>67</v>
      </c>
      <c r="H1420" s="3" t="s">
        <v>48</v>
      </c>
      <c r="I1420" s="3" t="s">
        <v>49</v>
      </c>
      <c r="J1420" s="3" t="s">
        <v>67</v>
      </c>
      <c r="K1420" s="12"/>
    </row>
    <row r="1421" spans="1:11" ht="13.5" thickBot="1" x14ac:dyDescent="0.25">
      <c r="A1421" s="9"/>
      <c r="B1421" s="2" t="s">
        <v>67</v>
      </c>
      <c r="C1421" s="2" t="s">
        <v>586</v>
      </c>
      <c r="D1421" s="2" t="s">
        <v>67</v>
      </c>
      <c r="E1421" s="2" t="s">
        <v>4985</v>
      </c>
      <c r="F1421" s="2" t="s">
        <v>67</v>
      </c>
      <c r="G1421" s="2" t="s">
        <v>964</v>
      </c>
      <c r="H1421" s="2" t="s">
        <v>48</v>
      </c>
      <c r="I1421" s="2" t="s">
        <v>49</v>
      </c>
      <c r="J1421" s="2" t="s">
        <v>953</v>
      </c>
      <c r="K1421" s="10"/>
    </row>
    <row r="1422" spans="1:11" ht="13.5" thickBot="1" x14ac:dyDescent="0.25">
      <c r="A1422" s="11"/>
      <c r="B1422" s="3" t="s">
        <v>4986</v>
      </c>
      <c r="C1422" s="3" t="s">
        <v>586</v>
      </c>
      <c r="D1422" s="3" t="s">
        <v>67</v>
      </c>
      <c r="E1422" s="3" t="s">
        <v>4987</v>
      </c>
      <c r="F1422" s="3" t="s">
        <v>4988</v>
      </c>
      <c r="G1422" s="3" t="s">
        <v>964</v>
      </c>
      <c r="H1422" s="3" t="s">
        <v>48</v>
      </c>
      <c r="I1422" s="3" t="s">
        <v>49</v>
      </c>
      <c r="J1422" s="3" t="s">
        <v>953</v>
      </c>
      <c r="K1422" s="12"/>
    </row>
    <row r="1423" spans="1:11" ht="13.5" thickBot="1" x14ac:dyDescent="0.25">
      <c r="A1423" s="9"/>
      <c r="B1423" s="2" t="s">
        <v>67</v>
      </c>
      <c r="C1423" s="2" t="s">
        <v>586</v>
      </c>
      <c r="D1423" s="2" t="s">
        <v>67</v>
      </c>
      <c r="E1423" s="2" t="s">
        <v>4989</v>
      </c>
      <c r="F1423" s="2" t="s">
        <v>4990</v>
      </c>
      <c r="G1423" s="2" t="s">
        <v>4991</v>
      </c>
      <c r="H1423" s="2" t="s">
        <v>48</v>
      </c>
      <c r="I1423" s="2" t="s">
        <v>49</v>
      </c>
      <c r="J1423" s="2" t="s">
        <v>4992</v>
      </c>
      <c r="K1423" s="10"/>
    </row>
    <row r="1424" spans="1:11" ht="13.5" thickBot="1" x14ac:dyDescent="0.25">
      <c r="A1424" s="11"/>
      <c r="B1424" s="3" t="s">
        <v>4912</v>
      </c>
      <c r="C1424" s="3" t="s">
        <v>586</v>
      </c>
      <c r="D1424" s="3" t="s">
        <v>4913</v>
      </c>
      <c r="E1424" s="3" t="s">
        <v>4993</v>
      </c>
      <c r="F1424" s="3" t="s">
        <v>4994</v>
      </c>
      <c r="G1424" s="3" t="s">
        <v>2759</v>
      </c>
      <c r="H1424" s="3" t="s">
        <v>48</v>
      </c>
      <c r="I1424" s="3" t="s">
        <v>49</v>
      </c>
      <c r="J1424" s="3" t="s">
        <v>3061</v>
      </c>
      <c r="K1424" s="12"/>
    </row>
    <row r="1425" spans="1:11" ht="13.5" thickBot="1" x14ac:dyDescent="0.25">
      <c r="A1425" s="9"/>
      <c r="B1425" s="2" t="s">
        <v>4995</v>
      </c>
      <c r="C1425" s="2" t="s">
        <v>586</v>
      </c>
      <c r="D1425" s="2" t="s">
        <v>4996</v>
      </c>
      <c r="E1425" s="2" t="s">
        <v>4997</v>
      </c>
      <c r="F1425" s="2" t="s">
        <v>67</v>
      </c>
      <c r="G1425" s="2" t="s">
        <v>67</v>
      </c>
      <c r="H1425" s="2" t="s">
        <v>67</v>
      </c>
      <c r="I1425" s="2" t="s">
        <v>67</v>
      </c>
      <c r="J1425" s="2" t="s">
        <v>67</v>
      </c>
      <c r="K1425" s="10" t="s">
        <v>67</v>
      </c>
    </row>
    <row r="1426" spans="1:11" ht="13.5" thickBot="1" x14ac:dyDescent="0.25">
      <c r="A1426" s="11"/>
      <c r="B1426" s="3" t="s">
        <v>4998</v>
      </c>
      <c r="C1426" s="3" t="s">
        <v>586</v>
      </c>
      <c r="D1426" s="3" t="s">
        <v>2992</v>
      </c>
      <c r="E1426" s="3" t="s">
        <v>4999</v>
      </c>
      <c r="F1426" s="3" t="s">
        <v>5000</v>
      </c>
      <c r="G1426" s="3" t="s">
        <v>746</v>
      </c>
      <c r="H1426" s="3" t="s">
        <v>48</v>
      </c>
      <c r="I1426" s="3" t="s">
        <v>49</v>
      </c>
      <c r="J1426" s="3" t="s">
        <v>5001</v>
      </c>
      <c r="K1426" s="12"/>
    </row>
    <row r="1427" spans="1:11" ht="13.5" thickBot="1" x14ac:dyDescent="0.25">
      <c r="A1427" s="9"/>
      <c r="B1427" s="2" t="s">
        <v>5002</v>
      </c>
      <c r="C1427" s="2" t="s">
        <v>586</v>
      </c>
      <c r="D1427" s="2" t="s">
        <v>2992</v>
      </c>
      <c r="E1427" s="2" t="s">
        <v>5003</v>
      </c>
      <c r="F1427" s="2" t="s">
        <v>5004</v>
      </c>
      <c r="G1427" s="2" t="s">
        <v>746</v>
      </c>
      <c r="H1427" s="2" t="s">
        <v>48</v>
      </c>
      <c r="I1427" s="2" t="s">
        <v>49</v>
      </c>
      <c r="J1427" s="2" t="s">
        <v>5001</v>
      </c>
      <c r="K1427" s="10" t="s">
        <v>67</v>
      </c>
    </row>
    <row r="1428" spans="1:11" ht="13.5" thickBot="1" x14ac:dyDescent="0.25">
      <c r="A1428" s="11"/>
      <c r="B1428" s="3" t="s">
        <v>5005</v>
      </c>
      <c r="C1428" s="3" t="s">
        <v>586</v>
      </c>
      <c r="D1428" s="3" t="s">
        <v>5006</v>
      </c>
      <c r="E1428" s="3" t="s">
        <v>5007</v>
      </c>
      <c r="F1428" s="3" t="s">
        <v>5008</v>
      </c>
      <c r="G1428" s="3" t="s">
        <v>67</v>
      </c>
      <c r="H1428" s="3" t="s">
        <v>48</v>
      </c>
      <c r="I1428" s="3" t="s">
        <v>49</v>
      </c>
      <c r="J1428" s="3" t="s">
        <v>5009</v>
      </c>
      <c r="K1428" s="12"/>
    </row>
    <row r="1429" spans="1:11" ht="13.5" thickBot="1" x14ac:dyDescent="0.25">
      <c r="A1429" s="9"/>
      <c r="B1429" s="2" t="s">
        <v>5010</v>
      </c>
      <c r="C1429" s="2" t="s">
        <v>586</v>
      </c>
      <c r="D1429" s="2" t="s">
        <v>5011</v>
      </c>
      <c r="E1429" s="2" t="s">
        <v>5011</v>
      </c>
      <c r="F1429" s="2" t="s">
        <v>5012</v>
      </c>
      <c r="G1429" s="2" t="s">
        <v>5013</v>
      </c>
      <c r="H1429" s="2" t="s">
        <v>2162</v>
      </c>
      <c r="I1429" s="2" t="s">
        <v>171</v>
      </c>
      <c r="J1429" s="2" t="s">
        <v>67</v>
      </c>
      <c r="K1429" s="10"/>
    </row>
    <row r="1430" spans="1:11" ht="13.5" thickBot="1" x14ac:dyDescent="0.25">
      <c r="A1430" s="11"/>
      <c r="B1430" s="3" t="s">
        <v>5014</v>
      </c>
      <c r="C1430" s="3" t="s">
        <v>586</v>
      </c>
      <c r="D1430" s="3" t="s">
        <v>5015</v>
      </c>
      <c r="E1430" s="3" t="s">
        <v>5016</v>
      </c>
      <c r="F1430" s="3" t="s">
        <v>5017</v>
      </c>
      <c r="G1430" s="3" t="s">
        <v>5018</v>
      </c>
      <c r="H1430" s="3" t="s">
        <v>65</v>
      </c>
      <c r="I1430" s="3" t="s">
        <v>49</v>
      </c>
      <c r="J1430" s="3" t="s">
        <v>5019</v>
      </c>
      <c r="K1430" s="12"/>
    </row>
    <row r="1431" spans="1:11" ht="13.5" thickBot="1" x14ac:dyDescent="0.25">
      <c r="A1431" s="9"/>
      <c r="B1431" s="2" t="s">
        <v>5014</v>
      </c>
      <c r="C1431" s="2" t="s">
        <v>586</v>
      </c>
      <c r="D1431" s="2" t="s">
        <v>5015</v>
      </c>
      <c r="E1431" s="2" t="s">
        <v>5016</v>
      </c>
      <c r="F1431" s="2" t="s">
        <v>5017</v>
      </c>
      <c r="G1431" s="2" t="s">
        <v>5018</v>
      </c>
      <c r="H1431" s="2" t="s">
        <v>65</v>
      </c>
      <c r="I1431" s="2" t="s">
        <v>49</v>
      </c>
      <c r="J1431" s="2" t="s">
        <v>5019</v>
      </c>
      <c r="K1431" s="10"/>
    </row>
    <row r="1432" spans="1:11" ht="13.5" thickBot="1" x14ac:dyDescent="0.25">
      <c r="A1432" s="11"/>
      <c r="B1432" s="3" t="s">
        <v>5020</v>
      </c>
      <c r="C1432" s="3" t="s">
        <v>586</v>
      </c>
      <c r="D1432" s="3" t="s">
        <v>5021</v>
      </c>
      <c r="E1432" s="3" t="s">
        <v>5022</v>
      </c>
      <c r="F1432" s="3" t="s">
        <v>5023</v>
      </c>
      <c r="G1432" s="3" t="s">
        <v>952</v>
      </c>
      <c r="H1432" s="3" t="s">
        <v>48</v>
      </c>
      <c r="I1432" s="3" t="s">
        <v>49</v>
      </c>
      <c r="J1432" s="3" t="s">
        <v>998</v>
      </c>
      <c r="K1432" s="12"/>
    </row>
    <row r="1433" spans="1:11" ht="13.5" thickBot="1" x14ac:dyDescent="0.25">
      <c r="A1433" s="9"/>
      <c r="B1433" s="2" t="s">
        <v>5024</v>
      </c>
      <c r="C1433" s="2" t="s">
        <v>586</v>
      </c>
      <c r="D1433" s="2" t="s">
        <v>5025</v>
      </c>
      <c r="E1433" s="2" t="s">
        <v>5026</v>
      </c>
      <c r="F1433" s="2" t="s">
        <v>5027</v>
      </c>
      <c r="G1433" s="2" t="s">
        <v>1016</v>
      </c>
      <c r="H1433" s="2" t="s">
        <v>48</v>
      </c>
      <c r="I1433" s="2" t="s">
        <v>49</v>
      </c>
      <c r="J1433" s="2" t="s">
        <v>5028</v>
      </c>
      <c r="K1433" s="10"/>
    </row>
    <row r="1434" spans="1:11" ht="13.5" thickBot="1" x14ac:dyDescent="0.25">
      <c r="A1434" s="11"/>
      <c r="B1434" s="3" t="s">
        <v>748</v>
      </c>
      <c r="C1434" s="3" t="s">
        <v>586</v>
      </c>
      <c r="D1434" s="3" t="s">
        <v>5029</v>
      </c>
      <c r="E1434" s="3" t="s">
        <v>5030</v>
      </c>
      <c r="F1434" s="3" t="s">
        <v>5031</v>
      </c>
      <c r="G1434" s="3" t="s">
        <v>2902</v>
      </c>
      <c r="H1434" s="3" t="s">
        <v>48</v>
      </c>
      <c r="I1434" s="3" t="s">
        <v>49</v>
      </c>
      <c r="J1434" s="3" t="s">
        <v>752</v>
      </c>
      <c r="K1434" s="12"/>
    </row>
    <row r="1435" spans="1:11" ht="13.5" thickBot="1" x14ac:dyDescent="0.25">
      <c r="A1435" s="9"/>
      <c r="B1435" s="2" t="s">
        <v>5032</v>
      </c>
      <c r="C1435" s="2" t="s">
        <v>586</v>
      </c>
      <c r="D1435" s="2" t="s">
        <v>67</v>
      </c>
      <c r="E1435" s="2" t="s">
        <v>5033</v>
      </c>
      <c r="F1435" s="2" t="s">
        <v>5034</v>
      </c>
      <c r="G1435" s="2" t="s">
        <v>2682</v>
      </c>
      <c r="H1435" s="2" t="s">
        <v>48</v>
      </c>
      <c r="I1435" s="2" t="s">
        <v>49</v>
      </c>
      <c r="J1435" s="2" t="s">
        <v>2683</v>
      </c>
      <c r="K1435" s="10" t="s">
        <v>67</v>
      </c>
    </row>
    <row r="1436" spans="1:11" ht="13.5" thickBot="1" x14ac:dyDescent="0.25">
      <c r="A1436" s="11"/>
      <c r="B1436" s="3" t="s">
        <v>5035</v>
      </c>
      <c r="C1436" s="3" t="s">
        <v>586</v>
      </c>
      <c r="D1436" s="3" t="s">
        <v>5036</v>
      </c>
      <c r="E1436" s="3" t="s">
        <v>5037</v>
      </c>
      <c r="F1436" s="3" t="s">
        <v>67</v>
      </c>
      <c r="G1436" s="3" t="s">
        <v>1171</v>
      </c>
      <c r="H1436" s="3" t="s">
        <v>48</v>
      </c>
      <c r="I1436" s="3" t="s">
        <v>49</v>
      </c>
      <c r="J1436" s="3" t="s">
        <v>1176</v>
      </c>
      <c r="K1436" s="12"/>
    </row>
    <row r="1437" spans="1:11" ht="13.5" thickBot="1" x14ac:dyDescent="0.25">
      <c r="A1437" s="9"/>
      <c r="B1437" s="2" t="s">
        <v>5038</v>
      </c>
      <c r="C1437" s="2" t="s">
        <v>586</v>
      </c>
      <c r="D1437" s="2" t="s">
        <v>5039</v>
      </c>
      <c r="E1437" s="2" t="s">
        <v>5040</v>
      </c>
      <c r="F1437" s="2" t="s">
        <v>67</v>
      </c>
      <c r="G1437" s="2" t="s">
        <v>67</v>
      </c>
      <c r="H1437" s="2" t="s">
        <v>3625</v>
      </c>
      <c r="I1437" s="2" t="s">
        <v>348</v>
      </c>
      <c r="J1437" s="2" t="s">
        <v>5041</v>
      </c>
      <c r="K1437" s="10"/>
    </row>
    <row r="1438" spans="1:11" ht="13.5" thickBot="1" x14ac:dyDescent="0.25">
      <c r="A1438" s="11"/>
      <c r="B1438" s="3" t="s">
        <v>5042</v>
      </c>
      <c r="C1438" s="3" t="s">
        <v>586</v>
      </c>
      <c r="D1438" s="3" t="s">
        <v>5043</v>
      </c>
      <c r="E1438" s="3" t="s">
        <v>5044</v>
      </c>
      <c r="F1438" s="3" t="s">
        <v>5045</v>
      </c>
      <c r="G1438" s="3" t="s">
        <v>5046</v>
      </c>
      <c r="H1438" s="3" t="s">
        <v>3787</v>
      </c>
      <c r="I1438" s="3" t="s">
        <v>58</v>
      </c>
      <c r="J1438" s="3" t="s">
        <v>5047</v>
      </c>
      <c r="K1438" s="12" t="s">
        <v>202</v>
      </c>
    </row>
    <row r="1439" spans="1:11" ht="13.5" thickBot="1" x14ac:dyDescent="0.25">
      <c r="A1439" s="9"/>
      <c r="B1439" s="2" t="s">
        <v>5042</v>
      </c>
      <c r="C1439" s="2" t="s">
        <v>586</v>
      </c>
      <c r="D1439" s="2" t="s">
        <v>5043</v>
      </c>
      <c r="E1439" s="2" t="s">
        <v>5044</v>
      </c>
      <c r="F1439" s="2" t="s">
        <v>5045</v>
      </c>
      <c r="G1439" s="2" t="s">
        <v>5046</v>
      </c>
      <c r="H1439" s="2" t="s">
        <v>3787</v>
      </c>
      <c r="I1439" s="2" t="s">
        <v>58</v>
      </c>
      <c r="J1439" s="2" t="s">
        <v>5047</v>
      </c>
      <c r="K1439" s="10" t="s">
        <v>42</v>
      </c>
    </row>
    <row r="1440" spans="1:11" ht="13.5" thickBot="1" x14ac:dyDescent="0.25">
      <c r="A1440" s="11"/>
      <c r="B1440" s="3" t="s">
        <v>5048</v>
      </c>
      <c r="C1440" s="3" t="s">
        <v>586</v>
      </c>
      <c r="D1440" s="3" t="s">
        <v>5049</v>
      </c>
      <c r="E1440" s="3" t="s">
        <v>5050</v>
      </c>
      <c r="F1440" s="3" t="s">
        <v>5051</v>
      </c>
      <c r="G1440" s="3" t="s">
        <v>5052</v>
      </c>
      <c r="H1440" s="3" t="s">
        <v>48</v>
      </c>
      <c r="I1440" s="3" t="s">
        <v>49</v>
      </c>
      <c r="J1440" s="3" t="s">
        <v>5053</v>
      </c>
      <c r="K1440" s="12"/>
    </row>
    <row r="1441" spans="1:11" ht="13.5" thickBot="1" x14ac:dyDescent="0.25">
      <c r="A1441" s="9"/>
      <c r="B1441" s="2" t="s">
        <v>67</v>
      </c>
      <c r="C1441" s="2" t="s">
        <v>586</v>
      </c>
      <c r="D1441" s="2" t="s">
        <v>67</v>
      </c>
      <c r="E1441" s="2" t="s">
        <v>5054</v>
      </c>
      <c r="F1441" s="2" t="s">
        <v>67</v>
      </c>
      <c r="G1441" s="2" t="s">
        <v>67</v>
      </c>
      <c r="H1441" s="2" t="s">
        <v>67</v>
      </c>
      <c r="I1441" s="2" t="s">
        <v>67</v>
      </c>
      <c r="J1441" s="2" t="s">
        <v>67</v>
      </c>
      <c r="K1441" s="10" t="s">
        <v>67</v>
      </c>
    </row>
    <row r="1442" spans="1:11" ht="13.5" thickBot="1" x14ac:dyDescent="0.25">
      <c r="A1442" s="11"/>
      <c r="B1442" s="3" t="s">
        <v>5055</v>
      </c>
      <c r="C1442" s="3" t="s">
        <v>586</v>
      </c>
      <c r="D1442" s="3" t="s">
        <v>5056</v>
      </c>
      <c r="E1442" s="3" t="s">
        <v>5057</v>
      </c>
      <c r="F1442" s="3" t="s">
        <v>5058</v>
      </c>
      <c r="G1442" s="3" t="s">
        <v>581</v>
      </c>
      <c r="H1442" s="3" t="s">
        <v>582</v>
      </c>
      <c r="I1442" s="3" t="s">
        <v>348</v>
      </c>
      <c r="J1442" s="3" t="s">
        <v>5059</v>
      </c>
      <c r="K1442" s="12" t="s">
        <v>584</v>
      </c>
    </row>
    <row r="1443" spans="1:11" ht="13.5" thickBot="1" x14ac:dyDescent="0.25">
      <c r="A1443" s="9"/>
      <c r="B1443" s="2" t="s">
        <v>5060</v>
      </c>
      <c r="C1443" s="2" t="s">
        <v>586</v>
      </c>
      <c r="D1443" s="2" t="s">
        <v>5061</v>
      </c>
      <c r="E1443" s="2" t="s">
        <v>5062</v>
      </c>
      <c r="F1443" s="2" t="s">
        <v>5063</v>
      </c>
      <c r="G1443" s="2" t="s">
        <v>4603</v>
      </c>
      <c r="H1443" s="2" t="s">
        <v>2162</v>
      </c>
      <c r="I1443" s="2" t="s">
        <v>171</v>
      </c>
      <c r="J1443" s="2" t="s">
        <v>3855</v>
      </c>
      <c r="K1443" s="10"/>
    </row>
    <row r="1444" spans="1:11" ht="13.5" thickBot="1" x14ac:dyDescent="0.25">
      <c r="A1444" s="11"/>
      <c r="B1444" s="3" t="s">
        <v>5064</v>
      </c>
      <c r="C1444" s="3" t="s">
        <v>586</v>
      </c>
      <c r="D1444" s="3" t="s">
        <v>5065</v>
      </c>
      <c r="E1444" s="3" t="s">
        <v>5066</v>
      </c>
      <c r="F1444" s="3" t="s">
        <v>2826</v>
      </c>
      <c r="G1444" s="3" t="s">
        <v>2854</v>
      </c>
      <c r="H1444" s="3" t="s">
        <v>2828</v>
      </c>
      <c r="I1444" s="3" t="s">
        <v>114</v>
      </c>
      <c r="J1444" s="3" t="s">
        <v>5067</v>
      </c>
      <c r="K1444" s="12"/>
    </row>
    <row r="1445" spans="1:11" ht="13.5" thickBot="1" x14ac:dyDescent="0.25">
      <c r="A1445" s="9"/>
      <c r="B1445" s="2" t="s">
        <v>5068</v>
      </c>
      <c r="C1445" s="2" t="s">
        <v>586</v>
      </c>
      <c r="D1445" s="2" t="s">
        <v>5069</v>
      </c>
      <c r="E1445" s="2" t="s">
        <v>5070</v>
      </c>
      <c r="F1445" s="2" t="s">
        <v>5071</v>
      </c>
      <c r="G1445" s="2" t="s">
        <v>660</v>
      </c>
      <c r="H1445" s="2" t="s">
        <v>611</v>
      </c>
      <c r="I1445" s="2" t="s">
        <v>171</v>
      </c>
      <c r="J1445" s="2" t="s">
        <v>4419</v>
      </c>
      <c r="K1445" s="10"/>
    </row>
    <row r="1446" spans="1:11" ht="13.5" thickBot="1" x14ac:dyDescent="0.25">
      <c r="A1446" s="11"/>
      <c r="B1446" s="3" t="s">
        <v>5072</v>
      </c>
      <c r="C1446" s="3" t="s">
        <v>586</v>
      </c>
      <c r="D1446" s="3" t="s">
        <v>5073</v>
      </c>
      <c r="E1446" s="3" t="s">
        <v>5074</v>
      </c>
      <c r="F1446" s="3" t="s">
        <v>5075</v>
      </c>
      <c r="G1446" s="3" t="s">
        <v>5076</v>
      </c>
      <c r="H1446" s="3" t="s">
        <v>498</v>
      </c>
      <c r="I1446" s="3" t="s">
        <v>200</v>
      </c>
      <c r="J1446" s="3" t="s">
        <v>5077</v>
      </c>
      <c r="K1446" s="12" t="s">
        <v>246</v>
      </c>
    </row>
    <row r="1447" spans="1:11" ht="13.5" thickBot="1" x14ac:dyDescent="0.25">
      <c r="A1447" s="9"/>
      <c r="B1447" s="2" t="s">
        <v>5072</v>
      </c>
      <c r="C1447" s="2" t="s">
        <v>586</v>
      </c>
      <c r="D1447" s="2" t="s">
        <v>5073</v>
      </c>
      <c r="E1447" s="2" t="s">
        <v>5074</v>
      </c>
      <c r="F1447" s="2" t="s">
        <v>5075</v>
      </c>
      <c r="G1447" s="2" t="s">
        <v>5076</v>
      </c>
      <c r="H1447" s="2" t="s">
        <v>498</v>
      </c>
      <c r="I1447" s="2" t="s">
        <v>200</v>
      </c>
      <c r="J1447" s="2" t="s">
        <v>5077</v>
      </c>
      <c r="K1447" s="10" t="s">
        <v>268</v>
      </c>
    </row>
    <row r="1448" spans="1:11" ht="13.5" thickBot="1" x14ac:dyDescent="0.25">
      <c r="A1448" s="11"/>
      <c r="B1448" s="3" t="s">
        <v>5078</v>
      </c>
      <c r="C1448" s="3" t="s">
        <v>586</v>
      </c>
      <c r="D1448" s="3" t="s">
        <v>5079</v>
      </c>
      <c r="E1448" s="3" t="s">
        <v>5080</v>
      </c>
      <c r="F1448" s="3" t="s">
        <v>5081</v>
      </c>
      <c r="G1448" s="3" t="s">
        <v>5082</v>
      </c>
      <c r="H1448" s="3" t="s">
        <v>48</v>
      </c>
      <c r="I1448" s="3" t="s">
        <v>49</v>
      </c>
      <c r="J1448" s="3" t="s">
        <v>5083</v>
      </c>
      <c r="K1448" s="12"/>
    </row>
    <row r="1449" spans="1:11" ht="13.5" thickBot="1" x14ac:dyDescent="0.25">
      <c r="A1449" s="9"/>
      <c r="B1449" s="2" t="s">
        <v>5084</v>
      </c>
      <c r="C1449" s="2" t="s">
        <v>586</v>
      </c>
      <c r="D1449" s="2" t="s">
        <v>5084</v>
      </c>
      <c r="E1449" s="2" t="s">
        <v>5085</v>
      </c>
      <c r="F1449" s="2" t="s">
        <v>5086</v>
      </c>
      <c r="G1449" s="2" t="s">
        <v>3431</v>
      </c>
      <c r="H1449" s="2" t="s">
        <v>464</v>
      </c>
      <c r="I1449" s="2" t="s">
        <v>93</v>
      </c>
      <c r="J1449" s="2" t="s">
        <v>5087</v>
      </c>
      <c r="K1449" s="10" t="s">
        <v>42</v>
      </c>
    </row>
    <row r="1450" spans="1:11" ht="13.5" thickBot="1" x14ac:dyDescent="0.25">
      <c r="A1450" s="11"/>
      <c r="B1450" s="3" t="s">
        <v>5088</v>
      </c>
      <c r="C1450" s="3" t="s">
        <v>586</v>
      </c>
      <c r="D1450" s="3" t="s">
        <v>5089</v>
      </c>
      <c r="E1450" s="3" t="s">
        <v>5090</v>
      </c>
      <c r="F1450" s="3" t="s">
        <v>5091</v>
      </c>
      <c r="G1450" s="3" t="s">
        <v>5092</v>
      </c>
      <c r="H1450" s="3" t="s">
        <v>48</v>
      </c>
      <c r="I1450" s="3" t="s">
        <v>49</v>
      </c>
      <c r="J1450" s="3" t="s">
        <v>5093</v>
      </c>
      <c r="K1450" s="12"/>
    </row>
    <row r="1451" spans="1:11" ht="13.5" thickBot="1" x14ac:dyDescent="0.25">
      <c r="A1451" s="9"/>
      <c r="B1451" s="2" t="s">
        <v>5094</v>
      </c>
      <c r="C1451" s="2" t="s">
        <v>586</v>
      </c>
      <c r="D1451" s="2" t="s">
        <v>5095</v>
      </c>
      <c r="E1451" s="2" t="s">
        <v>5096</v>
      </c>
      <c r="F1451" s="2" t="s">
        <v>5097</v>
      </c>
      <c r="G1451" s="2" t="s">
        <v>5098</v>
      </c>
      <c r="H1451" s="2" t="s">
        <v>5099</v>
      </c>
      <c r="I1451" s="2" t="s">
        <v>200</v>
      </c>
      <c r="J1451" s="2" t="s">
        <v>5100</v>
      </c>
      <c r="K1451" s="10" t="s">
        <v>246</v>
      </c>
    </row>
    <row r="1452" spans="1:11" ht="13.5" thickBot="1" x14ac:dyDescent="0.25">
      <c r="A1452" s="11"/>
      <c r="B1452" s="3" t="s">
        <v>5094</v>
      </c>
      <c r="C1452" s="3" t="s">
        <v>586</v>
      </c>
      <c r="D1452" s="3" t="s">
        <v>5095</v>
      </c>
      <c r="E1452" s="3" t="s">
        <v>5096</v>
      </c>
      <c r="F1452" s="3" t="s">
        <v>5097</v>
      </c>
      <c r="G1452" s="3" t="s">
        <v>5098</v>
      </c>
      <c r="H1452" s="3" t="s">
        <v>5099</v>
      </c>
      <c r="I1452" s="3" t="s">
        <v>200</v>
      </c>
      <c r="J1452" s="3" t="s">
        <v>5100</v>
      </c>
      <c r="K1452" s="12" t="s">
        <v>276</v>
      </c>
    </row>
    <row r="1453" spans="1:11" ht="13.5" thickBot="1" x14ac:dyDescent="0.25">
      <c r="A1453" s="9"/>
      <c r="B1453" s="2" t="s">
        <v>4483</v>
      </c>
      <c r="C1453" s="2" t="s">
        <v>586</v>
      </c>
      <c r="D1453" s="2" t="s">
        <v>5101</v>
      </c>
      <c r="E1453" s="2" t="s">
        <v>5102</v>
      </c>
      <c r="F1453" s="2" t="s">
        <v>4486</v>
      </c>
      <c r="G1453" s="2" t="s">
        <v>4487</v>
      </c>
      <c r="H1453" s="2" t="s">
        <v>2162</v>
      </c>
      <c r="I1453" s="2" t="s">
        <v>171</v>
      </c>
      <c r="J1453" s="2" t="s">
        <v>4488</v>
      </c>
      <c r="K1453" s="10"/>
    </row>
    <row r="1454" spans="1:11" ht="13.5" thickBot="1" x14ac:dyDescent="0.25">
      <c r="A1454" s="11"/>
      <c r="B1454" s="3" t="s">
        <v>5103</v>
      </c>
      <c r="C1454" s="3" t="s">
        <v>586</v>
      </c>
      <c r="D1454" s="3" t="s">
        <v>5104</v>
      </c>
      <c r="E1454" s="3" t="s">
        <v>5105</v>
      </c>
      <c r="F1454" s="3" t="s">
        <v>5106</v>
      </c>
      <c r="G1454" s="3" t="s">
        <v>2793</v>
      </c>
      <c r="H1454" s="3" t="s">
        <v>48</v>
      </c>
      <c r="I1454" s="3" t="s">
        <v>49</v>
      </c>
      <c r="J1454" s="3" t="s">
        <v>2794</v>
      </c>
      <c r="K1454" s="12"/>
    </row>
    <row r="1455" spans="1:11" ht="13.5" thickBot="1" x14ac:dyDescent="0.25">
      <c r="A1455" s="9"/>
      <c r="B1455" s="2" t="s">
        <v>5107</v>
      </c>
      <c r="C1455" s="2" t="s">
        <v>586</v>
      </c>
      <c r="D1455" s="2" t="s">
        <v>5108</v>
      </c>
      <c r="E1455" s="2" t="s">
        <v>5109</v>
      </c>
      <c r="F1455" s="2" t="s">
        <v>5110</v>
      </c>
      <c r="G1455" s="2" t="s">
        <v>257</v>
      </c>
      <c r="H1455" s="2" t="s">
        <v>258</v>
      </c>
      <c r="I1455" s="2" t="s">
        <v>200</v>
      </c>
      <c r="J1455" s="2" t="s">
        <v>259</v>
      </c>
      <c r="K1455" s="10" t="s">
        <v>246</v>
      </c>
    </row>
    <row r="1456" spans="1:11" ht="13.5" thickBot="1" x14ac:dyDescent="0.25">
      <c r="A1456" s="11"/>
      <c r="B1456" s="3" t="s">
        <v>5107</v>
      </c>
      <c r="C1456" s="3" t="s">
        <v>586</v>
      </c>
      <c r="D1456" s="3" t="s">
        <v>5108</v>
      </c>
      <c r="E1456" s="3" t="s">
        <v>5109</v>
      </c>
      <c r="F1456" s="3" t="s">
        <v>5110</v>
      </c>
      <c r="G1456" s="3" t="s">
        <v>257</v>
      </c>
      <c r="H1456" s="3" t="s">
        <v>258</v>
      </c>
      <c r="I1456" s="3" t="s">
        <v>200</v>
      </c>
      <c r="J1456" s="3" t="s">
        <v>259</v>
      </c>
      <c r="K1456" s="12" t="s">
        <v>260</v>
      </c>
    </row>
    <row r="1457" spans="1:11" ht="13.5" thickBot="1" x14ac:dyDescent="0.25">
      <c r="A1457" s="9"/>
      <c r="B1457" s="2" t="s">
        <v>5111</v>
      </c>
      <c r="C1457" s="2" t="s">
        <v>586</v>
      </c>
      <c r="D1457" s="2" t="s">
        <v>5112</v>
      </c>
      <c r="E1457" s="2" t="s">
        <v>5113</v>
      </c>
      <c r="F1457" s="2" t="s">
        <v>5114</v>
      </c>
      <c r="G1457" s="2" t="s">
        <v>3325</v>
      </c>
      <c r="H1457" s="2" t="s">
        <v>3326</v>
      </c>
      <c r="I1457" s="2" t="s">
        <v>200</v>
      </c>
      <c r="J1457" s="2" t="s">
        <v>5115</v>
      </c>
      <c r="K1457" s="10" t="s">
        <v>260</v>
      </c>
    </row>
    <row r="1458" spans="1:11" ht="13.5" thickBot="1" x14ac:dyDescent="0.25">
      <c r="A1458" s="11"/>
      <c r="B1458" s="3" t="s">
        <v>5111</v>
      </c>
      <c r="C1458" s="3" t="s">
        <v>586</v>
      </c>
      <c r="D1458" s="3" t="s">
        <v>5112</v>
      </c>
      <c r="E1458" s="3" t="s">
        <v>5113</v>
      </c>
      <c r="F1458" s="3" t="s">
        <v>5114</v>
      </c>
      <c r="G1458" s="3" t="s">
        <v>3325</v>
      </c>
      <c r="H1458" s="3" t="s">
        <v>3326</v>
      </c>
      <c r="I1458" s="3" t="s">
        <v>200</v>
      </c>
      <c r="J1458" s="3" t="s">
        <v>5115</v>
      </c>
      <c r="K1458" s="12" t="s">
        <v>276</v>
      </c>
    </row>
    <row r="1459" spans="1:11" ht="13.5" thickBot="1" x14ac:dyDescent="0.25">
      <c r="A1459" s="9"/>
      <c r="B1459" s="2" t="s">
        <v>5116</v>
      </c>
      <c r="C1459" s="2" t="s">
        <v>586</v>
      </c>
      <c r="D1459" s="2" t="s">
        <v>5117</v>
      </c>
      <c r="E1459" s="2" t="s">
        <v>5118</v>
      </c>
      <c r="F1459" s="2" t="s">
        <v>5119</v>
      </c>
      <c r="G1459" s="2" t="s">
        <v>3325</v>
      </c>
      <c r="H1459" s="2" t="s">
        <v>3326</v>
      </c>
      <c r="I1459" s="2" t="s">
        <v>200</v>
      </c>
      <c r="J1459" s="2" t="s">
        <v>3327</v>
      </c>
      <c r="K1459" s="10" t="s">
        <v>246</v>
      </c>
    </row>
    <row r="1460" spans="1:11" ht="13.5" thickBot="1" x14ac:dyDescent="0.25">
      <c r="A1460" s="11"/>
      <c r="B1460" s="3" t="s">
        <v>5116</v>
      </c>
      <c r="C1460" s="3" t="s">
        <v>586</v>
      </c>
      <c r="D1460" s="3" t="s">
        <v>5117</v>
      </c>
      <c r="E1460" s="3" t="s">
        <v>5118</v>
      </c>
      <c r="F1460" s="3" t="s">
        <v>5119</v>
      </c>
      <c r="G1460" s="3" t="s">
        <v>3325</v>
      </c>
      <c r="H1460" s="3" t="s">
        <v>3326</v>
      </c>
      <c r="I1460" s="3" t="s">
        <v>200</v>
      </c>
      <c r="J1460" s="3" t="s">
        <v>3327</v>
      </c>
      <c r="K1460" s="12" t="s">
        <v>276</v>
      </c>
    </row>
    <row r="1461" spans="1:11" ht="13.5" thickBot="1" x14ac:dyDescent="0.25">
      <c r="A1461" s="9"/>
      <c r="B1461" s="2"/>
      <c r="C1461" s="2" t="s">
        <v>586</v>
      </c>
      <c r="D1461" s="2" t="s">
        <v>5120</v>
      </c>
      <c r="E1461" s="2" t="s">
        <v>5120</v>
      </c>
      <c r="F1461" s="2"/>
      <c r="G1461" s="2"/>
      <c r="H1461" s="2"/>
      <c r="I1461" s="2"/>
      <c r="J1461" s="2"/>
      <c r="K1461" s="10"/>
    </row>
    <row r="1462" spans="1:11" ht="13.5" thickBot="1" x14ac:dyDescent="0.25">
      <c r="A1462" s="11"/>
      <c r="B1462" s="3" t="s">
        <v>5121</v>
      </c>
      <c r="C1462" s="3" t="s">
        <v>586</v>
      </c>
      <c r="D1462" s="3" t="s">
        <v>5121</v>
      </c>
      <c r="E1462" s="3" t="s">
        <v>5122</v>
      </c>
      <c r="F1462" s="3" t="s">
        <v>5123</v>
      </c>
      <c r="G1462" s="3" t="s">
        <v>1358</v>
      </c>
      <c r="H1462" s="3" t="s">
        <v>32</v>
      </c>
      <c r="I1462" s="3" t="s">
        <v>33</v>
      </c>
      <c r="J1462" s="3" t="s">
        <v>1359</v>
      </c>
      <c r="K1462" s="12" t="s">
        <v>67</v>
      </c>
    </row>
    <row r="1463" spans="1:11" ht="13.5" thickBot="1" x14ac:dyDescent="0.25">
      <c r="A1463" s="9"/>
      <c r="B1463" s="2" t="s">
        <v>5124</v>
      </c>
      <c r="C1463" s="2" t="s">
        <v>586</v>
      </c>
      <c r="D1463" s="2" t="s">
        <v>5124</v>
      </c>
      <c r="E1463" s="2" t="s">
        <v>5125</v>
      </c>
      <c r="F1463" s="2" t="s">
        <v>5126</v>
      </c>
      <c r="G1463" s="2" t="s">
        <v>437</v>
      </c>
      <c r="H1463" s="2" t="s">
        <v>438</v>
      </c>
      <c r="I1463" s="2" t="s">
        <v>33</v>
      </c>
      <c r="J1463" s="2" t="s">
        <v>2138</v>
      </c>
      <c r="K1463" s="10" t="s">
        <v>67</v>
      </c>
    </row>
    <row r="1464" spans="1:11" ht="13.5" thickBot="1" x14ac:dyDescent="0.25">
      <c r="A1464" s="11"/>
      <c r="B1464" s="3" t="s">
        <v>5127</v>
      </c>
      <c r="C1464" s="3" t="s">
        <v>586</v>
      </c>
      <c r="D1464" s="3" t="s">
        <v>5128</v>
      </c>
      <c r="E1464" s="3" t="s">
        <v>5129</v>
      </c>
      <c r="F1464" s="3" t="s">
        <v>5130</v>
      </c>
      <c r="G1464" s="3" t="s">
        <v>5131</v>
      </c>
      <c r="H1464" s="3" t="s">
        <v>2162</v>
      </c>
      <c r="I1464" s="3" t="s">
        <v>171</v>
      </c>
      <c r="J1464" s="3" t="s">
        <v>5132</v>
      </c>
      <c r="K1464" s="12" t="s">
        <v>67</v>
      </c>
    </row>
    <row r="1465" spans="1:11" ht="13.5" thickBot="1" x14ac:dyDescent="0.25">
      <c r="A1465" s="9"/>
      <c r="B1465" s="2" t="s">
        <v>1648</v>
      </c>
      <c r="C1465" s="2" t="s">
        <v>586</v>
      </c>
      <c r="D1465" s="2" t="s">
        <v>1648</v>
      </c>
      <c r="E1465" s="2" t="s">
        <v>5133</v>
      </c>
      <c r="F1465" s="2" t="s">
        <v>1650</v>
      </c>
      <c r="G1465" s="2" t="s">
        <v>5134</v>
      </c>
      <c r="H1465" s="2" t="s">
        <v>32</v>
      </c>
      <c r="I1465" s="2" t="s">
        <v>33</v>
      </c>
      <c r="J1465" s="2" t="s">
        <v>5135</v>
      </c>
      <c r="K1465" s="10"/>
    </row>
    <row r="1466" spans="1:11" ht="13.5" thickBot="1" x14ac:dyDescent="0.25">
      <c r="A1466" s="11"/>
      <c r="B1466" s="3" t="s">
        <v>5136</v>
      </c>
      <c r="C1466" s="3" t="s">
        <v>586</v>
      </c>
      <c r="D1466" s="3" t="s">
        <v>5137</v>
      </c>
      <c r="E1466" s="3" t="s">
        <v>5138</v>
      </c>
      <c r="F1466" s="3" t="s">
        <v>5139</v>
      </c>
      <c r="G1466" s="3" t="s">
        <v>5140</v>
      </c>
      <c r="H1466" s="3" t="s">
        <v>611</v>
      </c>
      <c r="I1466" s="3" t="s">
        <v>171</v>
      </c>
      <c r="J1466" s="3" t="s">
        <v>5141</v>
      </c>
      <c r="K1466" s="12" t="s">
        <v>67</v>
      </c>
    </row>
    <row r="1467" spans="1:11" ht="13.5" thickBot="1" x14ac:dyDescent="0.25">
      <c r="A1467" s="9"/>
      <c r="B1467" s="2" t="s">
        <v>5142</v>
      </c>
      <c r="C1467" s="2" t="s">
        <v>586</v>
      </c>
      <c r="D1467" s="2" t="s">
        <v>5143</v>
      </c>
      <c r="E1467" s="2" t="s">
        <v>5144</v>
      </c>
      <c r="F1467" s="2" t="s">
        <v>67</v>
      </c>
      <c r="G1467" s="2" t="s">
        <v>67</v>
      </c>
      <c r="H1467" s="2" t="s">
        <v>611</v>
      </c>
      <c r="I1467" s="2" t="s">
        <v>171</v>
      </c>
      <c r="J1467" s="2" t="s">
        <v>67</v>
      </c>
      <c r="K1467" s="10"/>
    </row>
    <row r="1468" spans="1:11" ht="13.5" thickBot="1" x14ac:dyDescent="0.25">
      <c r="A1468" s="11"/>
      <c r="B1468" s="3" t="s">
        <v>5145</v>
      </c>
      <c r="C1468" s="3" t="s">
        <v>586</v>
      </c>
      <c r="D1468" s="3" t="s">
        <v>5146</v>
      </c>
      <c r="E1468" s="3" t="s">
        <v>5147</v>
      </c>
      <c r="F1468" s="3" t="s">
        <v>5148</v>
      </c>
      <c r="G1468" s="3" t="s">
        <v>5140</v>
      </c>
      <c r="H1468" s="3" t="s">
        <v>611</v>
      </c>
      <c r="I1468" s="3" t="s">
        <v>171</v>
      </c>
      <c r="J1468" s="3" t="s">
        <v>5141</v>
      </c>
      <c r="K1468" s="12" t="s">
        <v>67</v>
      </c>
    </row>
    <row r="1469" spans="1:11" ht="13.5" thickBot="1" x14ac:dyDescent="0.25">
      <c r="A1469" s="9"/>
      <c r="B1469" s="2" t="s">
        <v>5149</v>
      </c>
      <c r="C1469" s="2" t="s">
        <v>586</v>
      </c>
      <c r="D1469" s="2" t="s">
        <v>5149</v>
      </c>
      <c r="E1469" s="2" t="s">
        <v>5150</v>
      </c>
      <c r="F1469" s="2" t="s">
        <v>5151</v>
      </c>
      <c r="G1469" s="2" t="s">
        <v>437</v>
      </c>
      <c r="H1469" s="2" t="s">
        <v>438</v>
      </c>
      <c r="I1469" s="2" t="s">
        <v>33</v>
      </c>
      <c r="J1469" s="2" t="s">
        <v>2138</v>
      </c>
      <c r="K1469" s="10" t="s">
        <v>67</v>
      </c>
    </row>
    <row r="1470" spans="1:11" ht="13.5" thickBot="1" x14ac:dyDescent="0.25">
      <c r="A1470" s="11"/>
      <c r="B1470" s="3" t="s">
        <v>5152</v>
      </c>
      <c r="C1470" s="3" t="s">
        <v>586</v>
      </c>
      <c r="D1470" s="3" t="s">
        <v>5153</v>
      </c>
      <c r="E1470" s="3" t="s">
        <v>5153</v>
      </c>
      <c r="F1470" s="3" t="s">
        <v>5154</v>
      </c>
      <c r="G1470" s="3" t="s">
        <v>5155</v>
      </c>
      <c r="H1470" s="3" t="s">
        <v>5156</v>
      </c>
      <c r="I1470" s="3" t="s">
        <v>200</v>
      </c>
      <c r="J1470" s="3" t="s">
        <v>5157</v>
      </c>
      <c r="K1470" s="12" t="s">
        <v>276</v>
      </c>
    </row>
    <row r="1471" spans="1:11" ht="13.5" thickBot="1" x14ac:dyDescent="0.25">
      <c r="A1471" s="9"/>
      <c r="B1471" s="2" t="s">
        <v>5152</v>
      </c>
      <c r="C1471" s="2" t="s">
        <v>586</v>
      </c>
      <c r="D1471" s="2" t="s">
        <v>5153</v>
      </c>
      <c r="E1471" s="2" t="s">
        <v>5153</v>
      </c>
      <c r="F1471" s="2" t="s">
        <v>5154</v>
      </c>
      <c r="G1471" s="2" t="s">
        <v>5155</v>
      </c>
      <c r="H1471" s="2" t="s">
        <v>5156</v>
      </c>
      <c r="I1471" s="2" t="s">
        <v>200</v>
      </c>
      <c r="J1471" s="2" t="s">
        <v>5157</v>
      </c>
      <c r="K1471" s="10" t="s">
        <v>203</v>
      </c>
    </row>
    <row r="1472" spans="1:11" ht="13.5" thickBot="1" x14ac:dyDescent="0.25">
      <c r="A1472" s="11"/>
      <c r="B1472" s="3" t="s">
        <v>5152</v>
      </c>
      <c r="C1472" s="3" t="s">
        <v>586</v>
      </c>
      <c r="D1472" s="3" t="s">
        <v>5153</v>
      </c>
      <c r="E1472" s="3" t="s">
        <v>5153</v>
      </c>
      <c r="F1472" s="3" t="s">
        <v>5154</v>
      </c>
      <c r="G1472" s="3" t="s">
        <v>5155</v>
      </c>
      <c r="H1472" s="3" t="s">
        <v>5156</v>
      </c>
      <c r="I1472" s="3" t="s">
        <v>200</v>
      </c>
      <c r="J1472" s="3" t="s">
        <v>5157</v>
      </c>
      <c r="K1472" s="12" t="s">
        <v>246</v>
      </c>
    </row>
    <row r="1473" spans="1:11" ht="13.5" thickBot="1" x14ac:dyDescent="0.25">
      <c r="A1473" s="9"/>
      <c r="B1473" s="2" t="s">
        <v>5158</v>
      </c>
      <c r="C1473" s="2" t="s">
        <v>586</v>
      </c>
      <c r="D1473" s="2" t="s">
        <v>5159</v>
      </c>
      <c r="E1473" s="2" t="s">
        <v>5160</v>
      </c>
      <c r="F1473" s="2" t="s">
        <v>5161</v>
      </c>
      <c r="G1473" s="2" t="s">
        <v>5162</v>
      </c>
      <c r="H1473" s="2" t="s">
        <v>5156</v>
      </c>
      <c r="I1473" s="2" t="s">
        <v>200</v>
      </c>
      <c r="J1473" s="2" t="s">
        <v>5157</v>
      </c>
      <c r="K1473" s="10" t="s">
        <v>276</v>
      </c>
    </row>
    <row r="1474" spans="1:11" ht="13.5" thickBot="1" x14ac:dyDescent="0.25">
      <c r="A1474" s="11"/>
      <c r="B1474" s="3" t="s">
        <v>5158</v>
      </c>
      <c r="C1474" s="3" t="s">
        <v>586</v>
      </c>
      <c r="D1474" s="3" t="s">
        <v>5159</v>
      </c>
      <c r="E1474" s="3" t="s">
        <v>5160</v>
      </c>
      <c r="F1474" s="3" t="s">
        <v>5161</v>
      </c>
      <c r="G1474" s="3" t="s">
        <v>5162</v>
      </c>
      <c r="H1474" s="3" t="s">
        <v>5156</v>
      </c>
      <c r="I1474" s="3" t="s">
        <v>200</v>
      </c>
      <c r="J1474" s="3" t="s">
        <v>5157</v>
      </c>
      <c r="K1474" s="12" t="s">
        <v>203</v>
      </c>
    </row>
    <row r="1475" spans="1:11" ht="13.5" thickBot="1" x14ac:dyDescent="0.25">
      <c r="A1475" s="9"/>
      <c r="B1475" s="2" t="s">
        <v>5158</v>
      </c>
      <c r="C1475" s="2" t="s">
        <v>586</v>
      </c>
      <c r="D1475" s="2" t="s">
        <v>5159</v>
      </c>
      <c r="E1475" s="2" t="s">
        <v>5160</v>
      </c>
      <c r="F1475" s="2" t="s">
        <v>5161</v>
      </c>
      <c r="G1475" s="2" t="s">
        <v>5162</v>
      </c>
      <c r="H1475" s="2" t="s">
        <v>5156</v>
      </c>
      <c r="I1475" s="2" t="s">
        <v>200</v>
      </c>
      <c r="J1475" s="2" t="s">
        <v>5157</v>
      </c>
      <c r="K1475" s="10" t="s">
        <v>246</v>
      </c>
    </row>
    <row r="1476" spans="1:11" ht="13.5" thickBot="1" x14ac:dyDescent="0.25">
      <c r="A1476" s="11"/>
      <c r="B1476" s="3" t="s">
        <v>5163</v>
      </c>
      <c r="C1476" s="3" t="s">
        <v>586</v>
      </c>
      <c r="D1476" s="3" t="s">
        <v>5164</v>
      </c>
      <c r="E1476" s="3" t="s">
        <v>5165</v>
      </c>
      <c r="F1476" s="3" t="s">
        <v>67</v>
      </c>
      <c r="G1476" s="3" t="s">
        <v>67</v>
      </c>
      <c r="H1476" s="3" t="s">
        <v>3689</v>
      </c>
      <c r="I1476" s="3" t="s">
        <v>93</v>
      </c>
      <c r="J1476" s="3" t="s">
        <v>5166</v>
      </c>
      <c r="K1476" s="12"/>
    </row>
    <row r="1477" spans="1:11" ht="13.5" thickBot="1" x14ac:dyDescent="0.25">
      <c r="A1477" s="9"/>
      <c r="B1477" s="2" t="s">
        <v>5167</v>
      </c>
      <c r="C1477" s="2" t="s">
        <v>586</v>
      </c>
      <c r="D1477" s="2" t="s">
        <v>5168</v>
      </c>
      <c r="E1477" s="2" t="s">
        <v>5169</v>
      </c>
      <c r="F1477" s="2" t="s">
        <v>5170</v>
      </c>
      <c r="G1477" s="2" t="s">
        <v>3695</v>
      </c>
      <c r="H1477" s="2" t="s">
        <v>3319</v>
      </c>
      <c r="I1477" s="2" t="s">
        <v>200</v>
      </c>
      <c r="J1477" s="2" t="s">
        <v>5171</v>
      </c>
      <c r="K1477" s="10" t="s">
        <v>268</v>
      </c>
    </row>
    <row r="1478" spans="1:11" ht="13.5" thickBot="1" x14ac:dyDescent="0.25">
      <c r="A1478" s="11"/>
      <c r="B1478" s="3" t="s">
        <v>5167</v>
      </c>
      <c r="C1478" s="3" t="s">
        <v>586</v>
      </c>
      <c r="D1478" s="3" t="s">
        <v>5168</v>
      </c>
      <c r="E1478" s="3" t="s">
        <v>5169</v>
      </c>
      <c r="F1478" s="3" t="s">
        <v>5170</v>
      </c>
      <c r="G1478" s="3" t="s">
        <v>3695</v>
      </c>
      <c r="H1478" s="3" t="s">
        <v>3319</v>
      </c>
      <c r="I1478" s="3" t="s">
        <v>200</v>
      </c>
      <c r="J1478" s="3" t="s">
        <v>5171</v>
      </c>
      <c r="K1478" s="12" t="s">
        <v>246</v>
      </c>
    </row>
    <row r="1479" spans="1:11" ht="13.5" thickBot="1" x14ac:dyDescent="0.25">
      <c r="A1479" s="9"/>
      <c r="B1479" s="2" t="s">
        <v>5167</v>
      </c>
      <c r="C1479" s="2" t="s">
        <v>586</v>
      </c>
      <c r="D1479" s="2" t="s">
        <v>5168</v>
      </c>
      <c r="E1479" s="2" t="s">
        <v>5169</v>
      </c>
      <c r="F1479" s="2" t="s">
        <v>5170</v>
      </c>
      <c r="G1479" s="2" t="s">
        <v>3695</v>
      </c>
      <c r="H1479" s="2" t="s">
        <v>3319</v>
      </c>
      <c r="I1479" s="2" t="s">
        <v>200</v>
      </c>
      <c r="J1479" s="2" t="s">
        <v>5171</v>
      </c>
      <c r="K1479" s="10" t="s">
        <v>203</v>
      </c>
    </row>
    <row r="1480" spans="1:11" ht="13.5" thickBot="1" x14ac:dyDescent="0.25">
      <c r="A1480" s="11"/>
      <c r="B1480" s="3" t="s">
        <v>5172</v>
      </c>
      <c r="C1480" s="3" t="s">
        <v>586</v>
      </c>
      <c r="D1480" s="3" t="s">
        <v>5173</v>
      </c>
      <c r="E1480" s="3" t="s">
        <v>5174</v>
      </c>
      <c r="F1480" s="3" t="s">
        <v>5175</v>
      </c>
      <c r="G1480" s="3" t="s">
        <v>5176</v>
      </c>
      <c r="H1480" s="3" t="s">
        <v>3319</v>
      </c>
      <c r="I1480" s="3" t="s">
        <v>200</v>
      </c>
      <c r="J1480" s="3" t="s">
        <v>5177</v>
      </c>
      <c r="K1480" s="12" t="s">
        <v>203</v>
      </c>
    </row>
    <row r="1481" spans="1:11" ht="13.5" thickBot="1" x14ac:dyDescent="0.25">
      <c r="A1481" s="9"/>
      <c r="B1481" s="2" t="s">
        <v>5178</v>
      </c>
      <c r="C1481" s="2" t="s">
        <v>586</v>
      </c>
      <c r="D1481" s="2" t="s">
        <v>5179</v>
      </c>
      <c r="E1481" s="2" t="s">
        <v>5180</v>
      </c>
      <c r="F1481" s="2" t="s">
        <v>5181</v>
      </c>
      <c r="G1481" s="2" t="s">
        <v>5182</v>
      </c>
      <c r="H1481" s="2" t="s">
        <v>5183</v>
      </c>
      <c r="I1481" s="2" t="s">
        <v>58</v>
      </c>
      <c r="J1481" s="2" t="s">
        <v>5184</v>
      </c>
      <c r="K1481" s="10"/>
    </row>
    <row r="1482" spans="1:11" ht="13.5" thickBot="1" x14ac:dyDescent="0.25">
      <c r="A1482" s="11"/>
      <c r="B1482" s="3" t="s">
        <v>5185</v>
      </c>
      <c r="C1482" s="3" t="s">
        <v>586</v>
      </c>
      <c r="D1482" s="3" t="s">
        <v>5186</v>
      </c>
      <c r="E1482" s="3" t="s">
        <v>5187</v>
      </c>
      <c r="F1482" s="3" t="s">
        <v>5188</v>
      </c>
      <c r="G1482" s="3" t="s">
        <v>3172</v>
      </c>
      <c r="H1482" s="3" t="s">
        <v>3173</v>
      </c>
      <c r="I1482" s="3" t="s">
        <v>58</v>
      </c>
      <c r="J1482" s="3" t="s">
        <v>5189</v>
      </c>
      <c r="K1482" s="12" t="s">
        <v>42</v>
      </c>
    </row>
    <row r="1483" spans="1:11" ht="13.5" thickBot="1" x14ac:dyDescent="0.25">
      <c r="A1483" s="9"/>
      <c r="B1483" s="2" t="s">
        <v>5190</v>
      </c>
      <c r="C1483" s="2" t="s">
        <v>586</v>
      </c>
      <c r="D1483" s="2" t="s">
        <v>5191</v>
      </c>
      <c r="E1483" s="2" t="s">
        <v>5192</v>
      </c>
      <c r="F1483" s="2" t="s">
        <v>5193</v>
      </c>
      <c r="G1483" s="2" t="s">
        <v>3172</v>
      </c>
      <c r="H1483" s="2" t="s">
        <v>3173</v>
      </c>
      <c r="I1483" s="2" t="s">
        <v>58</v>
      </c>
      <c r="J1483" s="2" t="s">
        <v>3174</v>
      </c>
      <c r="K1483" s="10" t="s">
        <v>42</v>
      </c>
    </row>
    <row r="1484" spans="1:11" ht="13.5" thickBot="1" x14ac:dyDescent="0.25">
      <c r="A1484" s="11"/>
      <c r="B1484" s="3" t="s">
        <v>5194</v>
      </c>
      <c r="C1484" s="3" t="s">
        <v>586</v>
      </c>
      <c r="D1484" s="3" t="s">
        <v>5195</v>
      </c>
      <c r="E1484" s="3" t="s">
        <v>5196</v>
      </c>
      <c r="F1484" s="3" t="s">
        <v>5197</v>
      </c>
      <c r="G1484" s="3" t="s">
        <v>5198</v>
      </c>
      <c r="H1484" s="3" t="s">
        <v>2320</v>
      </c>
      <c r="I1484" s="3" t="s">
        <v>17</v>
      </c>
      <c r="J1484" s="3" t="s">
        <v>5199</v>
      </c>
      <c r="K1484" s="12"/>
    </row>
    <row r="1485" spans="1:11" ht="13.5" thickBot="1" x14ac:dyDescent="0.25">
      <c r="A1485" s="9"/>
      <c r="B1485" s="2" t="s">
        <v>5200</v>
      </c>
      <c r="C1485" s="2" t="s">
        <v>586</v>
      </c>
      <c r="D1485" s="2" t="s">
        <v>5201</v>
      </c>
      <c r="E1485" s="2" t="s">
        <v>5202</v>
      </c>
      <c r="F1485" s="2" t="s">
        <v>5203</v>
      </c>
      <c r="G1485" s="2" t="s">
        <v>5204</v>
      </c>
      <c r="H1485" s="2" t="s">
        <v>4922</v>
      </c>
      <c r="I1485" s="2" t="s">
        <v>58</v>
      </c>
      <c r="J1485" s="2" t="s">
        <v>5205</v>
      </c>
      <c r="K1485" s="10" t="s">
        <v>202</v>
      </c>
    </row>
    <row r="1486" spans="1:11" ht="13.5" thickBot="1" x14ac:dyDescent="0.25">
      <c r="A1486" s="11"/>
      <c r="B1486" s="3" t="s">
        <v>5206</v>
      </c>
      <c r="C1486" s="3" t="s">
        <v>586</v>
      </c>
      <c r="D1486" s="3" t="s">
        <v>5207</v>
      </c>
      <c r="E1486" s="3" t="s">
        <v>5208</v>
      </c>
      <c r="F1486" s="3" t="s">
        <v>5209</v>
      </c>
      <c r="G1486" s="3" t="s">
        <v>5210</v>
      </c>
      <c r="H1486" s="3" t="s">
        <v>561</v>
      </c>
      <c r="I1486" s="3" t="s">
        <v>348</v>
      </c>
      <c r="J1486" s="3" t="s">
        <v>5211</v>
      </c>
      <c r="K1486" s="12"/>
    </row>
    <row r="1487" spans="1:11" ht="13.5" thickBot="1" x14ac:dyDescent="0.25">
      <c r="A1487" s="9"/>
      <c r="B1487" s="2" t="s">
        <v>5212</v>
      </c>
      <c r="C1487" s="2" t="s">
        <v>586</v>
      </c>
      <c r="D1487" s="2" t="s">
        <v>5213</v>
      </c>
      <c r="E1487" s="2" t="s">
        <v>5214</v>
      </c>
      <c r="F1487" s="2" t="s">
        <v>5215</v>
      </c>
      <c r="G1487" s="2" t="s">
        <v>581</v>
      </c>
      <c r="H1487" s="2" t="s">
        <v>582</v>
      </c>
      <c r="I1487" s="2" t="s">
        <v>348</v>
      </c>
      <c r="J1487" s="2" t="s">
        <v>3758</v>
      </c>
      <c r="K1487" s="10" t="s">
        <v>67</v>
      </c>
    </row>
    <row r="1488" spans="1:11" ht="13.5" thickBot="1" x14ac:dyDescent="0.25">
      <c r="A1488" s="11"/>
      <c r="B1488" s="3" t="s">
        <v>5212</v>
      </c>
      <c r="C1488" s="3" t="s">
        <v>586</v>
      </c>
      <c r="D1488" s="3" t="s">
        <v>5213</v>
      </c>
      <c r="E1488" s="3" t="s">
        <v>5214</v>
      </c>
      <c r="F1488" s="3" t="s">
        <v>5215</v>
      </c>
      <c r="G1488" s="3" t="s">
        <v>581</v>
      </c>
      <c r="H1488" s="3" t="s">
        <v>582</v>
      </c>
      <c r="I1488" s="3" t="s">
        <v>348</v>
      </c>
      <c r="J1488" s="3" t="s">
        <v>3758</v>
      </c>
      <c r="K1488" s="12" t="s">
        <v>584</v>
      </c>
    </row>
    <row r="1489" spans="1:11" ht="13.5" thickBot="1" x14ac:dyDescent="0.25">
      <c r="A1489" s="9"/>
      <c r="B1489" s="2" t="s">
        <v>5216</v>
      </c>
      <c r="C1489" s="2" t="s">
        <v>586</v>
      </c>
      <c r="D1489" s="2" t="s">
        <v>5217</v>
      </c>
      <c r="E1489" s="2" t="s">
        <v>5218</v>
      </c>
      <c r="F1489" s="2" t="s">
        <v>5219</v>
      </c>
      <c r="G1489" s="2" t="s">
        <v>5220</v>
      </c>
      <c r="H1489" s="2" t="s">
        <v>4922</v>
      </c>
      <c r="I1489" s="2" t="s">
        <v>58</v>
      </c>
      <c r="J1489" s="2" t="s">
        <v>5221</v>
      </c>
      <c r="K1489" s="10"/>
    </row>
    <row r="1490" spans="1:11" ht="13.5" thickBot="1" x14ac:dyDescent="0.25">
      <c r="A1490" s="11"/>
      <c r="B1490" s="3" t="s">
        <v>5222</v>
      </c>
      <c r="C1490" s="3" t="s">
        <v>586</v>
      </c>
      <c r="D1490" s="3" t="s">
        <v>5223</v>
      </c>
      <c r="E1490" s="3" t="s">
        <v>5224</v>
      </c>
      <c r="F1490" s="3" t="s">
        <v>5225</v>
      </c>
      <c r="G1490" s="3" t="s">
        <v>183</v>
      </c>
      <c r="H1490" s="3" t="s">
        <v>184</v>
      </c>
      <c r="I1490" s="3" t="s">
        <v>58</v>
      </c>
      <c r="J1490" s="3" t="s">
        <v>5226</v>
      </c>
      <c r="K1490" s="12" t="s">
        <v>42</v>
      </c>
    </row>
    <row r="1491" spans="1:11" ht="13.5" thickBot="1" x14ac:dyDescent="0.25">
      <c r="A1491" s="9"/>
      <c r="B1491" s="2" t="s">
        <v>5227</v>
      </c>
      <c r="C1491" s="2" t="s">
        <v>586</v>
      </c>
      <c r="D1491" s="2" t="s">
        <v>5228</v>
      </c>
      <c r="E1491" s="2" t="s">
        <v>5229</v>
      </c>
      <c r="F1491" s="2" t="s">
        <v>5225</v>
      </c>
      <c r="G1491" s="2" t="s">
        <v>5230</v>
      </c>
      <c r="H1491" s="2" t="s">
        <v>184</v>
      </c>
      <c r="I1491" s="2" t="s">
        <v>58</v>
      </c>
      <c r="J1491" s="2" t="s">
        <v>5231</v>
      </c>
      <c r="K1491" s="10"/>
    </row>
    <row r="1492" spans="1:11" ht="13.5" thickBot="1" x14ac:dyDescent="0.25">
      <c r="A1492" s="11"/>
      <c r="B1492" s="3" t="s">
        <v>5232</v>
      </c>
      <c r="C1492" s="3" t="s">
        <v>586</v>
      </c>
      <c r="D1492" s="3" t="s">
        <v>5233</v>
      </c>
      <c r="E1492" s="3" t="s">
        <v>5234</v>
      </c>
      <c r="F1492" s="3" t="s">
        <v>5197</v>
      </c>
      <c r="G1492" s="3" t="s">
        <v>5235</v>
      </c>
      <c r="H1492" s="3" t="s">
        <v>2320</v>
      </c>
      <c r="I1492" s="3" t="s">
        <v>17</v>
      </c>
      <c r="J1492" s="3" t="s">
        <v>5236</v>
      </c>
      <c r="K1492" s="12"/>
    </row>
    <row r="1493" spans="1:11" ht="13.5" thickBot="1" x14ac:dyDescent="0.25">
      <c r="A1493" s="9"/>
      <c r="B1493" s="2" t="s">
        <v>5237</v>
      </c>
      <c r="C1493" s="2" t="s">
        <v>586</v>
      </c>
      <c r="D1493" s="2" t="s">
        <v>2934</v>
      </c>
      <c r="E1493" s="2" t="s">
        <v>5238</v>
      </c>
      <c r="F1493" s="2" t="s">
        <v>2936</v>
      </c>
      <c r="G1493" s="2" t="s">
        <v>2937</v>
      </c>
      <c r="H1493" s="2" t="s">
        <v>40</v>
      </c>
      <c r="I1493" s="2" t="s">
        <v>17</v>
      </c>
      <c r="J1493" s="2" t="s">
        <v>1414</v>
      </c>
      <c r="K1493" s="10"/>
    </row>
    <row r="1494" spans="1:11" ht="13.5" thickBot="1" x14ac:dyDescent="0.25">
      <c r="A1494" s="11"/>
      <c r="B1494" s="3" t="s">
        <v>5239</v>
      </c>
      <c r="C1494" s="3" t="s">
        <v>586</v>
      </c>
      <c r="D1494" s="3" t="s">
        <v>5240</v>
      </c>
      <c r="E1494" s="3" t="s">
        <v>5241</v>
      </c>
      <c r="F1494" s="3" t="s">
        <v>5242</v>
      </c>
      <c r="G1494" s="3" t="s">
        <v>5243</v>
      </c>
      <c r="H1494" s="3" t="s">
        <v>3555</v>
      </c>
      <c r="I1494" s="3" t="s">
        <v>200</v>
      </c>
      <c r="J1494" s="3" t="s">
        <v>5244</v>
      </c>
      <c r="K1494" s="12" t="s">
        <v>203</v>
      </c>
    </row>
    <row r="1495" spans="1:11" ht="13.5" thickBot="1" x14ac:dyDescent="0.25">
      <c r="A1495" s="9"/>
      <c r="B1495" s="2" t="s">
        <v>5245</v>
      </c>
      <c r="C1495" s="2" t="s">
        <v>586</v>
      </c>
      <c r="D1495" s="2" t="s">
        <v>5246</v>
      </c>
      <c r="E1495" s="2" t="s">
        <v>5247</v>
      </c>
      <c r="F1495" s="2" t="s">
        <v>5248</v>
      </c>
      <c r="G1495" s="2" t="s">
        <v>5220</v>
      </c>
      <c r="H1495" s="2" t="s">
        <v>4922</v>
      </c>
      <c r="I1495" s="2" t="s">
        <v>58</v>
      </c>
      <c r="J1495" s="2" t="s">
        <v>5249</v>
      </c>
      <c r="K1495" s="10"/>
    </row>
    <row r="1496" spans="1:11" ht="13.5" thickBot="1" x14ac:dyDescent="0.25">
      <c r="A1496" s="11"/>
      <c r="B1496" s="3" t="s">
        <v>5250</v>
      </c>
      <c r="C1496" s="3" t="s">
        <v>586</v>
      </c>
      <c r="D1496" s="3" t="s">
        <v>5251</v>
      </c>
      <c r="E1496" s="3" t="s">
        <v>5252</v>
      </c>
      <c r="F1496" s="3" t="s">
        <v>5253</v>
      </c>
      <c r="G1496" s="3" t="s">
        <v>5254</v>
      </c>
      <c r="H1496" s="3" t="s">
        <v>519</v>
      </c>
      <c r="I1496" s="3" t="s">
        <v>200</v>
      </c>
      <c r="J1496" s="3" t="s">
        <v>5255</v>
      </c>
      <c r="K1496" s="12"/>
    </row>
    <row r="1497" spans="1:11" ht="13.5" thickBot="1" x14ac:dyDescent="0.25">
      <c r="A1497" s="9"/>
      <c r="B1497" s="2" t="s">
        <v>5256</v>
      </c>
      <c r="C1497" s="2" t="s">
        <v>586</v>
      </c>
      <c r="D1497" s="2" t="s">
        <v>5257</v>
      </c>
      <c r="E1497" s="2" t="s">
        <v>5258</v>
      </c>
      <c r="F1497" s="2" t="s">
        <v>5259</v>
      </c>
      <c r="G1497" s="2" t="s">
        <v>5260</v>
      </c>
      <c r="H1497" s="2" t="s">
        <v>2943</v>
      </c>
      <c r="I1497" s="2" t="s">
        <v>200</v>
      </c>
      <c r="J1497" s="2" t="s">
        <v>5261</v>
      </c>
      <c r="K1497" s="10" t="s">
        <v>203</v>
      </c>
    </row>
    <row r="1498" spans="1:11" ht="13.5" thickBot="1" x14ac:dyDescent="0.25">
      <c r="A1498" s="11"/>
      <c r="B1498" s="3" t="s">
        <v>5262</v>
      </c>
      <c r="C1498" s="3" t="s">
        <v>586</v>
      </c>
      <c r="D1498" s="3" t="s">
        <v>5263</v>
      </c>
      <c r="E1498" s="3" t="s">
        <v>5264</v>
      </c>
      <c r="F1498" s="3" t="s">
        <v>5265</v>
      </c>
      <c r="G1498" s="3" t="s">
        <v>5266</v>
      </c>
      <c r="H1498" s="3" t="s">
        <v>2943</v>
      </c>
      <c r="I1498" s="3" t="s">
        <v>200</v>
      </c>
      <c r="J1498" s="3" t="s">
        <v>5267</v>
      </c>
      <c r="K1498" s="12" t="s">
        <v>203</v>
      </c>
    </row>
    <row r="1499" spans="1:11" ht="13.5" thickBot="1" x14ac:dyDescent="0.25">
      <c r="A1499" s="9"/>
      <c r="B1499" s="2" t="s">
        <v>5268</v>
      </c>
      <c r="C1499" s="2" t="s">
        <v>586</v>
      </c>
      <c r="D1499" s="2" t="s">
        <v>5269</v>
      </c>
      <c r="E1499" s="2" t="s">
        <v>5270</v>
      </c>
      <c r="F1499" s="2" t="s">
        <v>5271</v>
      </c>
      <c r="G1499" s="2" t="s">
        <v>5272</v>
      </c>
      <c r="H1499" s="2" t="s">
        <v>5273</v>
      </c>
      <c r="I1499" s="2" t="s">
        <v>58</v>
      </c>
      <c r="J1499" s="2" t="s">
        <v>5274</v>
      </c>
      <c r="K1499" s="10"/>
    </row>
    <row r="1500" spans="1:11" ht="13.5" thickBot="1" x14ac:dyDescent="0.25">
      <c r="A1500" s="11"/>
      <c r="B1500" s="3" t="s">
        <v>5275</v>
      </c>
      <c r="C1500" s="3" t="s">
        <v>586</v>
      </c>
      <c r="D1500" s="3" t="s">
        <v>5276</v>
      </c>
      <c r="E1500" s="3" t="s">
        <v>5277</v>
      </c>
      <c r="F1500" s="3" t="s">
        <v>5278</v>
      </c>
      <c r="G1500" s="3" t="s">
        <v>5279</v>
      </c>
      <c r="H1500" s="3" t="s">
        <v>4922</v>
      </c>
      <c r="I1500" s="3" t="s">
        <v>58</v>
      </c>
      <c r="J1500" s="3" t="s">
        <v>5280</v>
      </c>
      <c r="K1500" s="12" t="s">
        <v>202</v>
      </c>
    </row>
    <row r="1501" spans="1:11" ht="13.5" thickBot="1" x14ac:dyDescent="0.25">
      <c r="A1501" s="9"/>
      <c r="B1501" s="2" t="s">
        <v>5281</v>
      </c>
      <c r="C1501" s="2" t="s">
        <v>586</v>
      </c>
      <c r="D1501" s="2" t="s">
        <v>5282</v>
      </c>
      <c r="E1501" s="2" t="s">
        <v>5282</v>
      </c>
      <c r="F1501" s="2" t="s">
        <v>5283</v>
      </c>
      <c r="G1501" s="2" t="s">
        <v>5284</v>
      </c>
      <c r="H1501" s="2" t="s">
        <v>5285</v>
      </c>
      <c r="I1501" s="2" t="s">
        <v>200</v>
      </c>
      <c r="J1501" s="2" t="s">
        <v>5286</v>
      </c>
      <c r="K1501" s="10" t="s">
        <v>276</v>
      </c>
    </row>
    <row r="1502" spans="1:11" ht="13.5" thickBot="1" x14ac:dyDescent="0.25">
      <c r="A1502" s="11"/>
      <c r="B1502" s="3" t="s">
        <v>5281</v>
      </c>
      <c r="C1502" s="3" t="s">
        <v>586</v>
      </c>
      <c r="D1502" s="3" t="s">
        <v>5282</v>
      </c>
      <c r="E1502" s="3" t="s">
        <v>5282</v>
      </c>
      <c r="F1502" s="3" t="s">
        <v>5283</v>
      </c>
      <c r="G1502" s="3" t="s">
        <v>5284</v>
      </c>
      <c r="H1502" s="3" t="s">
        <v>5285</v>
      </c>
      <c r="I1502" s="3" t="s">
        <v>200</v>
      </c>
      <c r="J1502" s="3" t="s">
        <v>5286</v>
      </c>
      <c r="K1502" s="12" t="s">
        <v>246</v>
      </c>
    </row>
    <row r="1503" spans="1:11" ht="13.5" thickBot="1" x14ac:dyDescent="0.25">
      <c r="A1503" s="9"/>
      <c r="B1503" s="2" t="s">
        <v>5287</v>
      </c>
      <c r="C1503" s="2" t="s">
        <v>586</v>
      </c>
      <c r="D1503" s="2" t="s">
        <v>5288</v>
      </c>
      <c r="E1503" s="2" t="s">
        <v>5289</v>
      </c>
      <c r="F1503" s="2" t="s">
        <v>5290</v>
      </c>
      <c r="G1503" s="2" t="s">
        <v>5291</v>
      </c>
      <c r="H1503" s="2" t="s">
        <v>3931</v>
      </c>
      <c r="I1503" s="2" t="s">
        <v>200</v>
      </c>
      <c r="J1503" s="4">
        <v>41126</v>
      </c>
      <c r="K1503" s="10" t="s">
        <v>203</v>
      </c>
    </row>
    <row r="1504" spans="1:11" ht="13.5" thickBot="1" x14ac:dyDescent="0.25">
      <c r="A1504" s="11"/>
      <c r="B1504" s="3" t="s">
        <v>5292</v>
      </c>
      <c r="C1504" s="3" t="s">
        <v>586</v>
      </c>
      <c r="D1504" s="3" t="s">
        <v>5293</v>
      </c>
      <c r="E1504" s="3" t="s">
        <v>5294</v>
      </c>
      <c r="F1504" s="3" t="s">
        <v>5295</v>
      </c>
      <c r="G1504" s="3" t="s">
        <v>5296</v>
      </c>
      <c r="H1504" s="3" t="s">
        <v>526</v>
      </c>
      <c r="I1504" s="3" t="s">
        <v>200</v>
      </c>
      <c r="J1504" s="3" t="s">
        <v>5297</v>
      </c>
      <c r="K1504" s="12" t="s">
        <v>203</v>
      </c>
    </row>
    <row r="1505" spans="1:11" ht="13.5" thickBot="1" x14ac:dyDescent="0.25">
      <c r="A1505" s="9"/>
      <c r="B1505" s="2" t="s">
        <v>5298</v>
      </c>
      <c r="C1505" s="2" t="s">
        <v>586</v>
      </c>
      <c r="D1505" s="2" t="s">
        <v>5299</v>
      </c>
      <c r="E1505" s="2" t="s">
        <v>5300</v>
      </c>
      <c r="F1505" s="2" t="s">
        <v>5301</v>
      </c>
      <c r="G1505" s="2" t="s">
        <v>5302</v>
      </c>
      <c r="H1505" s="2" t="s">
        <v>519</v>
      </c>
      <c r="I1505" s="2" t="s">
        <v>200</v>
      </c>
      <c r="J1505" s="2" t="s">
        <v>5303</v>
      </c>
      <c r="K1505" s="10"/>
    </row>
    <row r="1506" spans="1:11" ht="13.5" thickBot="1" x14ac:dyDescent="0.25">
      <c r="A1506" s="11"/>
      <c r="B1506" s="3" t="s">
        <v>5304</v>
      </c>
      <c r="C1506" s="3" t="s">
        <v>586</v>
      </c>
      <c r="D1506" s="3" t="s">
        <v>5305</v>
      </c>
      <c r="E1506" s="3" t="s">
        <v>5306</v>
      </c>
      <c r="F1506" s="3" t="s">
        <v>5307</v>
      </c>
      <c r="G1506" s="3" t="s">
        <v>5308</v>
      </c>
      <c r="H1506" s="3" t="s">
        <v>5183</v>
      </c>
      <c r="I1506" s="3" t="s">
        <v>58</v>
      </c>
      <c r="J1506" s="3" t="s">
        <v>5309</v>
      </c>
      <c r="K1506" s="12"/>
    </row>
    <row r="1507" spans="1:11" ht="13.5" thickBot="1" x14ac:dyDescent="0.25">
      <c r="A1507" s="9"/>
      <c r="B1507" s="2" t="s">
        <v>5310</v>
      </c>
      <c r="C1507" s="2" t="s">
        <v>586</v>
      </c>
      <c r="D1507" s="2" t="s">
        <v>5311</v>
      </c>
      <c r="E1507" s="2" t="s">
        <v>5312</v>
      </c>
      <c r="F1507" s="2" t="s">
        <v>67</v>
      </c>
      <c r="G1507" s="2" t="s">
        <v>67</v>
      </c>
      <c r="H1507" s="2" t="s">
        <v>505</v>
      </c>
      <c r="I1507" s="2" t="s">
        <v>58</v>
      </c>
      <c r="J1507" s="2" t="s">
        <v>5313</v>
      </c>
      <c r="K1507" s="10"/>
    </row>
    <row r="1508" spans="1:11" ht="13.5" thickBot="1" x14ac:dyDescent="0.25">
      <c r="A1508" s="11"/>
      <c r="B1508" s="3" t="s">
        <v>5314</v>
      </c>
      <c r="C1508" s="3" t="s">
        <v>586</v>
      </c>
      <c r="D1508" s="3" t="s">
        <v>5315</v>
      </c>
      <c r="E1508" s="3" t="s">
        <v>5316</v>
      </c>
      <c r="F1508" s="3" t="s">
        <v>5317</v>
      </c>
      <c r="G1508" s="3" t="s">
        <v>2542</v>
      </c>
      <c r="H1508" s="3" t="s">
        <v>1262</v>
      </c>
      <c r="I1508" s="3" t="s">
        <v>17</v>
      </c>
      <c r="J1508" s="3" t="s">
        <v>5318</v>
      </c>
      <c r="K1508" s="12"/>
    </row>
    <row r="1509" spans="1:11" ht="13.5" thickBot="1" x14ac:dyDescent="0.25">
      <c r="A1509" s="9"/>
      <c r="B1509" s="2" t="s">
        <v>5319</v>
      </c>
      <c r="C1509" s="2" t="s">
        <v>586</v>
      </c>
      <c r="D1509" s="2" t="s">
        <v>5320</v>
      </c>
      <c r="E1509" s="2" t="s">
        <v>5321</v>
      </c>
      <c r="F1509" s="2" t="s">
        <v>5322</v>
      </c>
      <c r="G1509" s="2" t="s">
        <v>2694</v>
      </c>
      <c r="H1509" s="2" t="s">
        <v>2695</v>
      </c>
      <c r="I1509" s="2" t="s">
        <v>200</v>
      </c>
      <c r="J1509" s="2" t="s">
        <v>2696</v>
      </c>
      <c r="K1509" s="10" t="s">
        <v>260</v>
      </c>
    </row>
    <row r="1510" spans="1:11" ht="13.5" thickBot="1" x14ac:dyDescent="0.25">
      <c r="A1510" s="11"/>
      <c r="B1510" s="3" t="s">
        <v>5319</v>
      </c>
      <c r="C1510" s="3" t="s">
        <v>586</v>
      </c>
      <c r="D1510" s="3" t="s">
        <v>5320</v>
      </c>
      <c r="E1510" s="3" t="s">
        <v>5321</v>
      </c>
      <c r="F1510" s="3" t="s">
        <v>5322</v>
      </c>
      <c r="G1510" s="3" t="s">
        <v>2694</v>
      </c>
      <c r="H1510" s="3" t="s">
        <v>2695</v>
      </c>
      <c r="I1510" s="3" t="s">
        <v>200</v>
      </c>
      <c r="J1510" s="3" t="s">
        <v>2696</v>
      </c>
      <c r="K1510" s="12" t="s">
        <v>246</v>
      </c>
    </row>
    <row r="1511" spans="1:11" ht="13.5" thickBot="1" x14ac:dyDescent="0.25">
      <c r="A1511" s="9"/>
      <c r="B1511" s="2" t="s">
        <v>5323</v>
      </c>
      <c r="C1511" s="2" t="s">
        <v>586</v>
      </c>
      <c r="D1511" s="2" t="s">
        <v>5324</v>
      </c>
      <c r="E1511" s="2" t="s">
        <v>5325</v>
      </c>
      <c r="F1511" s="2" t="s">
        <v>462</v>
      </c>
      <c r="G1511" s="2" t="s">
        <v>463</v>
      </c>
      <c r="H1511" s="2" t="s">
        <v>464</v>
      </c>
      <c r="I1511" s="2" t="s">
        <v>93</v>
      </c>
      <c r="J1511" s="2" t="s">
        <v>465</v>
      </c>
      <c r="K1511" s="10" t="s">
        <v>42</v>
      </c>
    </row>
    <row r="1512" spans="1:11" ht="13.5" thickBot="1" x14ac:dyDescent="0.25">
      <c r="A1512" s="11"/>
      <c r="B1512" s="3" t="s">
        <v>5326</v>
      </c>
      <c r="C1512" s="3" t="s">
        <v>586</v>
      </c>
      <c r="D1512" s="3" t="s">
        <v>5327</v>
      </c>
      <c r="E1512" s="3" t="s">
        <v>5328</v>
      </c>
      <c r="F1512" s="3" t="s">
        <v>5329</v>
      </c>
      <c r="G1512" s="3" t="s">
        <v>2942</v>
      </c>
      <c r="H1512" s="3" t="s">
        <v>2943</v>
      </c>
      <c r="I1512" s="3" t="s">
        <v>200</v>
      </c>
      <c r="J1512" s="3" t="s">
        <v>2944</v>
      </c>
      <c r="K1512" s="12" t="s">
        <v>203</v>
      </c>
    </row>
    <row r="1513" spans="1:11" ht="13.5" thickBot="1" x14ac:dyDescent="0.25">
      <c r="A1513" s="9"/>
      <c r="B1513" s="2" t="s">
        <v>5330</v>
      </c>
      <c r="C1513" s="2" t="s">
        <v>586</v>
      </c>
      <c r="D1513" s="2" t="s">
        <v>454</v>
      </c>
      <c r="E1513" s="2" t="s">
        <v>455</v>
      </c>
      <c r="F1513" s="2" t="s">
        <v>5331</v>
      </c>
      <c r="G1513" s="2" t="s">
        <v>5332</v>
      </c>
      <c r="H1513" s="2" t="s">
        <v>458</v>
      </c>
      <c r="I1513" s="2" t="s">
        <v>200</v>
      </c>
      <c r="J1513" s="2" t="s">
        <v>5333</v>
      </c>
      <c r="K1513" s="10" t="s">
        <v>246</v>
      </c>
    </row>
    <row r="1514" spans="1:11" ht="13.5" thickBot="1" x14ac:dyDescent="0.25">
      <c r="A1514" s="11"/>
      <c r="B1514" s="3" t="s">
        <v>5330</v>
      </c>
      <c r="C1514" s="3" t="s">
        <v>586</v>
      </c>
      <c r="D1514" s="3" t="s">
        <v>454</v>
      </c>
      <c r="E1514" s="3" t="s">
        <v>455</v>
      </c>
      <c r="F1514" s="3" t="s">
        <v>5331</v>
      </c>
      <c r="G1514" s="3" t="s">
        <v>5332</v>
      </c>
      <c r="H1514" s="3" t="s">
        <v>458</v>
      </c>
      <c r="I1514" s="3" t="s">
        <v>200</v>
      </c>
      <c r="J1514" s="3" t="s">
        <v>5333</v>
      </c>
      <c r="K1514" s="12" t="s">
        <v>276</v>
      </c>
    </row>
    <row r="1515" spans="1:11" ht="13.5" thickBot="1" x14ac:dyDescent="0.25">
      <c r="A1515" s="9"/>
      <c r="B1515" s="2" t="s">
        <v>5334</v>
      </c>
      <c r="C1515" s="2" t="s">
        <v>586</v>
      </c>
      <c r="D1515" s="2" t="s">
        <v>454</v>
      </c>
      <c r="E1515" s="2" t="s">
        <v>455</v>
      </c>
      <c r="F1515" s="2" t="s">
        <v>5331</v>
      </c>
      <c r="G1515" s="2" t="s">
        <v>5332</v>
      </c>
      <c r="H1515" s="2" t="s">
        <v>458</v>
      </c>
      <c r="I1515" s="2" t="s">
        <v>200</v>
      </c>
      <c r="J1515" s="2" t="s">
        <v>5333</v>
      </c>
      <c r="K1515" s="10" t="s">
        <v>276</v>
      </c>
    </row>
    <row r="1516" spans="1:11" ht="13.5" thickBot="1" x14ac:dyDescent="0.25">
      <c r="A1516" s="11"/>
      <c r="B1516" s="3" t="s">
        <v>5335</v>
      </c>
      <c r="C1516" s="3" t="s">
        <v>586</v>
      </c>
      <c r="D1516" s="3" t="s">
        <v>5336</v>
      </c>
      <c r="E1516" s="3" t="s">
        <v>5337</v>
      </c>
      <c r="F1516" s="3" t="s">
        <v>5338</v>
      </c>
      <c r="G1516" s="3" t="s">
        <v>5332</v>
      </c>
      <c r="H1516" s="3" t="s">
        <v>458</v>
      </c>
      <c r="I1516" s="3" t="s">
        <v>200</v>
      </c>
      <c r="J1516" s="3" t="s">
        <v>5333</v>
      </c>
      <c r="K1516" s="12" t="s">
        <v>276</v>
      </c>
    </row>
    <row r="1517" spans="1:11" ht="13.5" thickBot="1" x14ac:dyDescent="0.25">
      <c r="A1517" s="9"/>
      <c r="B1517" s="2" t="s">
        <v>5339</v>
      </c>
      <c r="C1517" s="2" t="s">
        <v>586</v>
      </c>
      <c r="D1517" s="2" t="s">
        <v>5340</v>
      </c>
      <c r="E1517" s="2" t="s">
        <v>5341</v>
      </c>
      <c r="F1517" s="2" t="s">
        <v>5342</v>
      </c>
      <c r="G1517" s="2"/>
      <c r="H1517" s="2" t="s">
        <v>458</v>
      </c>
      <c r="I1517" s="2" t="s">
        <v>200</v>
      </c>
      <c r="J1517" s="2" t="s">
        <v>5333</v>
      </c>
      <c r="K1517" s="10" t="s">
        <v>246</v>
      </c>
    </row>
    <row r="1518" spans="1:11" ht="13.5" thickBot="1" x14ac:dyDescent="0.25">
      <c r="A1518" s="11"/>
      <c r="B1518" s="3" t="s">
        <v>5339</v>
      </c>
      <c r="C1518" s="3" t="s">
        <v>586</v>
      </c>
      <c r="D1518" s="3" t="s">
        <v>5340</v>
      </c>
      <c r="E1518" s="3" t="s">
        <v>5341</v>
      </c>
      <c r="F1518" s="3" t="s">
        <v>5342</v>
      </c>
      <c r="G1518" s="3"/>
      <c r="H1518" s="3" t="s">
        <v>458</v>
      </c>
      <c r="I1518" s="3" t="s">
        <v>200</v>
      </c>
      <c r="J1518" s="3" t="s">
        <v>5333</v>
      </c>
      <c r="K1518" s="12" t="s">
        <v>276</v>
      </c>
    </row>
    <row r="1519" spans="1:11" ht="13.5" thickBot="1" x14ac:dyDescent="0.25">
      <c r="A1519" s="9"/>
      <c r="B1519" s="2" t="s">
        <v>5343</v>
      </c>
      <c r="C1519" s="2" t="s">
        <v>586</v>
      </c>
      <c r="D1519" s="2" t="s">
        <v>5344</v>
      </c>
      <c r="E1519" s="2" t="s">
        <v>5345</v>
      </c>
      <c r="F1519" s="2" t="s">
        <v>5346</v>
      </c>
      <c r="G1519" s="2" t="s">
        <v>5347</v>
      </c>
      <c r="H1519" s="2" t="s">
        <v>458</v>
      </c>
      <c r="I1519" s="2" t="s">
        <v>200</v>
      </c>
      <c r="J1519" s="2" t="s">
        <v>5348</v>
      </c>
      <c r="K1519" s="10" t="s">
        <v>276</v>
      </c>
    </row>
    <row r="1520" spans="1:11" ht="13.5" thickBot="1" x14ac:dyDescent="0.25">
      <c r="A1520" s="11"/>
      <c r="B1520" s="3" t="s">
        <v>5349</v>
      </c>
      <c r="C1520" s="3" t="s">
        <v>586</v>
      </c>
      <c r="D1520" s="3" t="s">
        <v>5350</v>
      </c>
      <c r="E1520" s="3" t="s">
        <v>5351</v>
      </c>
      <c r="F1520" s="3" t="s">
        <v>5352</v>
      </c>
      <c r="G1520" s="3" t="s">
        <v>5353</v>
      </c>
      <c r="H1520" s="3" t="s">
        <v>458</v>
      </c>
      <c r="I1520" s="3" t="s">
        <v>200</v>
      </c>
      <c r="J1520" s="3" t="s">
        <v>5354</v>
      </c>
      <c r="K1520" s="12" t="s">
        <v>276</v>
      </c>
    </row>
    <row r="1521" spans="1:11" ht="13.5" thickBot="1" x14ac:dyDescent="0.25">
      <c r="A1521" s="9"/>
      <c r="B1521" s="2" t="s">
        <v>5355</v>
      </c>
      <c r="C1521" s="2" t="s">
        <v>586</v>
      </c>
      <c r="D1521" s="2" t="s">
        <v>5350</v>
      </c>
      <c r="E1521" s="2" t="s">
        <v>5351</v>
      </c>
      <c r="F1521" s="2" t="s">
        <v>5356</v>
      </c>
      <c r="G1521" s="2" t="s">
        <v>5353</v>
      </c>
      <c r="H1521" s="2" t="s">
        <v>458</v>
      </c>
      <c r="I1521" s="2" t="s">
        <v>200</v>
      </c>
      <c r="J1521" s="2" t="s">
        <v>5357</v>
      </c>
      <c r="K1521" s="10" t="s">
        <v>246</v>
      </c>
    </row>
    <row r="1522" spans="1:11" ht="13.5" thickBot="1" x14ac:dyDescent="0.25">
      <c r="A1522" s="11"/>
      <c r="B1522" s="3" t="s">
        <v>5355</v>
      </c>
      <c r="C1522" s="3" t="s">
        <v>586</v>
      </c>
      <c r="D1522" s="3" t="s">
        <v>5350</v>
      </c>
      <c r="E1522" s="3" t="s">
        <v>5351</v>
      </c>
      <c r="F1522" s="3" t="s">
        <v>5356</v>
      </c>
      <c r="G1522" s="3" t="s">
        <v>5353</v>
      </c>
      <c r="H1522" s="3" t="s">
        <v>458</v>
      </c>
      <c r="I1522" s="3" t="s">
        <v>200</v>
      </c>
      <c r="J1522" s="3" t="s">
        <v>5357</v>
      </c>
      <c r="K1522" s="12" t="s">
        <v>276</v>
      </c>
    </row>
    <row r="1523" spans="1:11" ht="13.5" thickBot="1" x14ac:dyDescent="0.25">
      <c r="A1523" s="9"/>
      <c r="B1523" s="2" t="s">
        <v>5358</v>
      </c>
      <c r="C1523" s="2" t="s">
        <v>586</v>
      </c>
      <c r="D1523" s="2" t="s">
        <v>5359</v>
      </c>
      <c r="E1523" s="2" t="s">
        <v>5360</v>
      </c>
      <c r="F1523" s="2" t="s">
        <v>5361</v>
      </c>
      <c r="G1523" s="2" t="s">
        <v>5332</v>
      </c>
      <c r="H1523" s="2" t="s">
        <v>458</v>
      </c>
      <c r="I1523" s="2" t="s">
        <v>200</v>
      </c>
      <c r="J1523" s="2" t="s">
        <v>5333</v>
      </c>
      <c r="K1523" s="10" t="s">
        <v>276</v>
      </c>
    </row>
    <row r="1524" spans="1:11" ht="13.5" thickBot="1" x14ac:dyDescent="0.25">
      <c r="A1524" s="11"/>
      <c r="B1524" s="3" t="s">
        <v>5362</v>
      </c>
      <c r="C1524" s="3" t="s">
        <v>586</v>
      </c>
      <c r="D1524" s="3" t="s">
        <v>5363</v>
      </c>
      <c r="E1524" s="3" t="s">
        <v>5364</v>
      </c>
      <c r="F1524" s="3" t="s">
        <v>5365</v>
      </c>
      <c r="G1524" s="3" t="s">
        <v>5366</v>
      </c>
      <c r="H1524" s="3" t="s">
        <v>458</v>
      </c>
      <c r="I1524" s="3" t="s">
        <v>200</v>
      </c>
      <c r="J1524" s="3" t="s">
        <v>5333</v>
      </c>
      <c r="K1524" s="12" t="s">
        <v>276</v>
      </c>
    </row>
    <row r="1525" spans="1:11" ht="13.5" thickBot="1" x14ac:dyDescent="0.25">
      <c r="A1525" s="9"/>
      <c r="B1525" s="2" t="s">
        <v>5367</v>
      </c>
      <c r="C1525" s="2" t="s">
        <v>586</v>
      </c>
      <c r="D1525" s="2" t="s">
        <v>5368</v>
      </c>
      <c r="E1525" s="2" t="s">
        <v>5369</v>
      </c>
      <c r="F1525" s="2" t="s">
        <v>5370</v>
      </c>
      <c r="G1525" s="2" t="s">
        <v>5371</v>
      </c>
      <c r="H1525" s="2" t="s">
        <v>458</v>
      </c>
      <c r="I1525" s="2" t="s">
        <v>200</v>
      </c>
      <c r="J1525" s="2" t="s">
        <v>5372</v>
      </c>
      <c r="K1525" s="10" t="s">
        <v>276</v>
      </c>
    </row>
    <row r="1526" spans="1:11" ht="13.5" thickBot="1" x14ac:dyDescent="0.25">
      <c r="A1526" s="11"/>
      <c r="B1526" s="3" t="s">
        <v>5373</v>
      </c>
      <c r="C1526" s="3" t="s">
        <v>586</v>
      </c>
      <c r="D1526" s="3" t="s">
        <v>5374</v>
      </c>
      <c r="E1526" s="3" t="s">
        <v>5375</v>
      </c>
      <c r="F1526" s="3" t="s">
        <v>5376</v>
      </c>
      <c r="G1526" s="3" t="s">
        <v>5377</v>
      </c>
      <c r="H1526" s="3" t="s">
        <v>458</v>
      </c>
      <c r="I1526" s="3" t="s">
        <v>200</v>
      </c>
      <c r="J1526" s="3" t="s">
        <v>5378</v>
      </c>
      <c r="K1526" s="12" t="s">
        <v>246</v>
      </c>
    </row>
    <row r="1527" spans="1:11" ht="13.5" thickBot="1" x14ac:dyDescent="0.25">
      <c r="A1527" s="9"/>
      <c r="B1527" s="2" t="s">
        <v>5373</v>
      </c>
      <c r="C1527" s="2" t="s">
        <v>586</v>
      </c>
      <c r="D1527" s="2" t="s">
        <v>5374</v>
      </c>
      <c r="E1527" s="2" t="s">
        <v>5375</v>
      </c>
      <c r="F1527" s="2" t="s">
        <v>5376</v>
      </c>
      <c r="G1527" s="2" t="s">
        <v>5377</v>
      </c>
      <c r="H1527" s="2" t="s">
        <v>458</v>
      </c>
      <c r="I1527" s="2" t="s">
        <v>200</v>
      </c>
      <c r="J1527" s="2" t="s">
        <v>5378</v>
      </c>
      <c r="K1527" s="10" t="s">
        <v>276</v>
      </c>
    </row>
    <row r="1528" spans="1:11" ht="13.5" thickBot="1" x14ac:dyDescent="0.25">
      <c r="A1528" s="11"/>
      <c r="B1528" s="3" t="s">
        <v>5379</v>
      </c>
      <c r="C1528" s="3" t="s">
        <v>586</v>
      </c>
      <c r="D1528" s="3" t="s">
        <v>5380</v>
      </c>
      <c r="E1528" s="3" t="s">
        <v>5381</v>
      </c>
      <c r="F1528" s="3" t="s">
        <v>5382</v>
      </c>
      <c r="G1528" s="3" t="s">
        <v>5383</v>
      </c>
      <c r="H1528" s="3" t="s">
        <v>57</v>
      </c>
      <c r="I1528" s="3" t="s">
        <v>58</v>
      </c>
      <c r="J1528" s="3" t="s">
        <v>5384</v>
      </c>
      <c r="K1528" s="12"/>
    </row>
    <row r="1529" spans="1:11" ht="13.5" thickBot="1" x14ac:dyDescent="0.25">
      <c r="A1529" s="9"/>
      <c r="B1529" s="2" t="s">
        <v>5385</v>
      </c>
      <c r="C1529" s="2" t="s">
        <v>586</v>
      </c>
      <c r="D1529" s="2" t="s">
        <v>5386</v>
      </c>
      <c r="E1529" s="2" t="s">
        <v>5386</v>
      </c>
      <c r="F1529" s="2" t="s">
        <v>5387</v>
      </c>
      <c r="G1529" s="2" t="s">
        <v>904</v>
      </c>
      <c r="H1529" s="2" t="s">
        <v>48</v>
      </c>
      <c r="I1529" s="2" t="s">
        <v>49</v>
      </c>
      <c r="J1529" s="2" t="s">
        <v>905</v>
      </c>
      <c r="K1529" s="10"/>
    </row>
    <row r="1530" spans="1:11" ht="13.5" thickBot="1" x14ac:dyDescent="0.25">
      <c r="A1530" s="11"/>
      <c r="B1530" s="3" t="s">
        <v>5388</v>
      </c>
      <c r="C1530" s="3" t="s">
        <v>586</v>
      </c>
      <c r="D1530" s="3" t="s">
        <v>5117</v>
      </c>
      <c r="E1530" s="3" t="s">
        <v>5389</v>
      </c>
      <c r="F1530" s="3" t="s">
        <v>5119</v>
      </c>
      <c r="G1530" s="3" t="s">
        <v>3325</v>
      </c>
      <c r="H1530" s="3" t="s">
        <v>3326</v>
      </c>
      <c r="I1530" s="3" t="s">
        <v>200</v>
      </c>
      <c r="J1530" s="3" t="s">
        <v>3327</v>
      </c>
      <c r="K1530" s="12" t="s">
        <v>246</v>
      </c>
    </row>
    <row r="1531" spans="1:11" ht="13.5" thickBot="1" x14ac:dyDescent="0.25">
      <c r="A1531" s="9"/>
      <c r="B1531" s="2" t="s">
        <v>5388</v>
      </c>
      <c r="C1531" s="2" t="s">
        <v>586</v>
      </c>
      <c r="D1531" s="2" t="s">
        <v>5117</v>
      </c>
      <c r="E1531" s="2" t="s">
        <v>5389</v>
      </c>
      <c r="F1531" s="2" t="s">
        <v>5119</v>
      </c>
      <c r="G1531" s="2" t="s">
        <v>3325</v>
      </c>
      <c r="H1531" s="2" t="s">
        <v>3326</v>
      </c>
      <c r="I1531" s="2" t="s">
        <v>200</v>
      </c>
      <c r="J1531" s="2" t="s">
        <v>3327</v>
      </c>
      <c r="K1531" s="10" t="s">
        <v>276</v>
      </c>
    </row>
    <row r="1532" spans="1:11" ht="13.5" thickBot="1" x14ac:dyDescent="0.25">
      <c r="A1532" s="11"/>
      <c r="B1532" s="3" t="s">
        <v>5390</v>
      </c>
      <c r="C1532" s="3" t="s">
        <v>586</v>
      </c>
      <c r="D1532" s="3" t="s">
        <v>5391</v>
      </c>
      <c r="E1532" s="3" t="s">
        <v>5392</v>
      </c>
      <c r="F1532" s="3"/>
      <c r="G1532" s="3" t="s">
        <v>5393</v>
      </c>
      <c r="H1532" s="3" t="s">
        <v>498</v>
      </c>
      <c r="I1532" s="3" t="s">
        <v>200</v>
      </c>
      <c r="J1532" s="3" t="s">
        <v>5394</v>
      </c>
      <c r="K1532" s="12" t="s">
        <v>246</v>
      </c>
    </row>
    <row r="1533" spans="1:11" ht="13.5" thickBot="1" x14ac:dyDescent="0.25">
      <c r="A1533" s="9"/>
      <c r="B1533" s="2" t="s">
        <v>5390</v>
      </c>
      <c r="C1533" s="2" t="s">
        <v>586</v>
      </c>
      <c r="D1533" s="2" t="s">
        <v>5391</v>
      </c>
      <c r="E1533" s="2" t="s">
        <v>5392</v>
      </c>
      <c r="F1533" s="2"/>
      <c r="G1533" s="2" t="s">
        <v>5393</v>
      </c>
      <c r="H1533" s="2" t="s">
        <v>498</v>
      </c>
      <c r="I1533" s="2" t="s">
        <v>200</v>
      </c>
      <c r="J1533" s="2" t="s">
        <v>5394</v>
      </c>
      <c r="K1533" s="10" t="s">
        <v>203</v>
      </c>
    </row>
    <row r="1534" spans="1:11" ht="13.5" thickBot="1" x14ac:dyDescent="0.25">
      <c r="A1534" s="11"/>
      <c r="B1534" s="3" t="s">
        <v>5395</v>
      </c>
      <c r="C1534" s="3" t="s">
        <v>586</v>
      </c>
      <c r="D1534" s="3" t="s">
        <v>5396</v>
      </c>
      <c r="E1534" s="3" t="s">
        <v>5397</v>
      </c>
      <c r="F1534" s="3" t="s">
        <v>5398</v>
      </c>
      <c r="G1534" s="3" t="s">
        <v>5140</v>
      </c>
      <c r="H1534" s="3" t="s">
        <v>611</v>
      </c>
      <c r="I1534" s="3" t="s">
        <v>171</v>
      </c>
      <c r="J1534" s="3" t="s">
        <v>5399</v>
      </c>
      <c r="K1534" s="12"/>
    </row>
    <row r="1535" spans="1:11" ht="13.5" thickBot="1" x14ac:dyDescent="0.25">
      <c r="A1535" s="9"/>
      <c r="B1535" s="2" t="s">
        <v>5400</v>
      </c>
      <c r="C1535" s="2" t="s">
        <v>586</v>
      </c>
      <c r="D1535" s="2" t="s">
        <v>5401</v>
      </c>
      <c r="E1535" s="2" t="s">
        <v>5402</v>
      </c>
      <c r="F1535" s="2" t="s">
        <v>5403</v>
      </c>
      <c r="G1535" s="2" t="s">
        <v>5404</v>
      </c>
      <c r="H1535" s="2" t="s">
        <v>5405</v>
      </c>
      <c r="I1535" s="2" t="s">
        <v>114</v>
      </c>
      <c r="J1535" s="2" t="s">
        <v>5406</v>
      </c>
      <c r="K1535" s="10"/>
    </row>
    <row r="1536" spans="1:11" ht="13.5" thickBot="1" x14ac:dyDescent="0.25">
      <c r="A1536" s="11"/>
      <c r="B1536" s="3" t="s">
        <v>5407</v>
      </c>
      <c r="C1536" s="3" t="s">
        <v>586</v>
      </c>
      <c r="D1536" s="3" t="s">
        <v>5408</v>
      </c>
      <c r="E1536" s="3" t="s">
        <v>5409</v>
      </c>
      <c r="F1536" s="3" t="s">
        <v>4301</v>
      </c>
      <c r="G1536" s="3" t="s">
        <v>5410</v>
      </c>
      <c r="H1536" s="3" t="s">
        <v>2201</v>
      </c>
      <c r="I1536" s="3" t="s">
        <v>114</v>
      </c>
      <c r="J1536" s="3">
        <f>-39.38 -73.5</f>
        <v>-112.88</v>
      </c>
      <c r="K1536" s="12"/>
    </row>
    <row r="1537" spans="1:11" ht="13.5" thickBot="1" x14ac:dyDescent="0.25">
      <c r="A1537" s="9"/>
      <c r="B1537" s="2" t="s">
        <v>5411</v>
      </c>
      <c r="C1537" s="2" t="s">
        <v>586</v>
      </c>
      <c r="D1537" s="2" t="s">
        <v>5412</v>
      </c>
      <c r="E1537" s="2" t="s">
        <v>5413</v>
      </c>
      <c r="F1537" s="2" t="s">
        <v>5414</v>
      </c>
      <c r="G1537" s="2" t="s">
        <v>4621</v>
      </c>
      <c r="H1537" s="2" t="s">
        <v>611</v>
      </c>
      <c r="I1537" s="2" t="s">
        <v>171</v>
      </c>
      <c r="J1537" s="2" t="s">
        <v>5415</v>
      </c>
      <c r="K1537" s="10"/>
    </row>
    <row r="1538" spans="1:11" ht="13.5" thickBot="1" x14ac:dyDescent="0.25">
      <c r="A1538" s="11"/>
      <c r="B1538" s="3" t="s">
        <v>5416</v>
      </c>
      <c r="C1538" s="3" t="s">
        <v>586</v>
      </c>
      <c r="D1538" s="3" t="s">
        <v>5417</v>
      </c>
      <c r="E1538" s="3" t="s">
        <v>5418</v>
      </c>
      <c r="F1538" s="3" t="s">
        <v>5419</v>
      </c>
      <c r="G1538" s="3" t="s">
        <v>5420</v>
      </c>
      <c r="H1538" s="3" t="s">
        <v>611</v>
      </c>
      <c r="I1538" s="3" t="s">
        <v>171</v>
      </c>
      <c r="J1538" s="3" t="s">
        <v>5421</v>
      </c>
      <c r="K1538" s="12"/>
    </row>
    <row r="1539" spans="1:11" ht="13.5" thickBot="1" x14ac:dyDescent="0.25">
      <c r="A1539" s="9"/>
      <c r="B1539" s="2" t="s">
        <v>5422</v>
      </c>
      <c r="C1539" s="2" t="s">
        <v>586</v>
      </c>
      <c r="D1539" s="2" t="s">
        <v>5423</v>
      </c>
      <c r="E1539" s="2" t="s">
        <v>5424</v>
      </c>
      <c r="F1539" s="2" t="s">
        <v>5425</v>
      </c>
      <c r="G1539" s="2" t="s">
        <v>5426</v>
      </c>
      <c r="H1539" s="2" t="s">
        <v>3333</v>
      </c>
      <c r="I1539" s="2" t="s">
        <v>200</v>
      </c>
      <c r="J1539" s="2" t="s">
        <v>5427</v>
      </c>
      <c r="K1539" s="10" t="s">
        <v>276</v>
      </c>
    </row>
    <row r="1540" spans="1:11" ht="13.5" thickBot="1" x14ac:dyDescent="0.25">
      <c r="A1540" s="11"/>
      <c r="B1540" s="3" t="s">
        <v>5422</v>
      </c>
      <c r="C1540" s="3" t="s">
        <v>586</v>
      </c>
      <c r="D1540" s="3" t="s">
        <v>5423</v>
      </c>
      <c r="E1540" s="3" t="s">
        <v>5424</v>
      </c>
      <c r="F1540" s="3" t="s">
        <v>5425</v>
      </c>
      <c r="G1540" s="3" t="s">
        <v>5426</v>
      </c>
      <c r="H1540" s="3" t="s">
        <v>3333</v>
      </c>
      <c r="I1540" s="3" t="s">
        <v>200</v>
      </c>
      <c r="J1540" s="3" t="s">
        <v>5427</v>
      </c>
      <c r="K1540" s="12" t="s">
        <v>246</v>
      </c>
    </row>
    <row r="1541" spans="1:11" ht="13.5" thickBot="1" x14ac:dyDescent="0.25">
      <c r="A1541" s="9"/>
      <c r="B1541" s="2" t="s">
        <v>5428</v>
      </c>
      <c r="C1541" s="2" t="s">
        <v>586</v>
      </c>
      <c r="D1541" s="2" t="s">
        <v>5429</v>
      </c>
      <c r="E1541" s="2" t="s">
        <v>5430</v>
      </c>
      <c r="F1541" s="2" t="s">
        <v>5431</v>
      </c>
      <c r="G1541" s="2" t="s">
        <v>5432</v>
      </c>
      <c r="H1541" s="2" t="s">
        <v>48</v>
      </c>
      <c r="I1541" s="2" t="s">
        <v>49</v>
      </c>
      <c r="J1541" s="2" t="s">
        <v>1453</v>
      </c>
      <c r="K1541" s="10" t="s">
        <v>67</v>
      </c>
    </row>
    <row r="1542" spans="1:11" ht="13.5" thickBot="1" x14ac:dyDescent="0.25">
      <c r="A1542" s="11"/>
      <c r="B1542" s="3" t="s">
        <v>5433</v>
      </c>
      <c r="C1542" s="3" t="s">
        <v>586</v>
      </c>
      <c r="D1542" s="3" t="s">
        <v>5434</v>
      </c>
      <c r="E1542" s="3" t="s">
        <v>5435</v>
      </c>
      <c r="F1542" s="3" t="s">
        <v>5436</v>
      </c>
      <c r="G1542" s="3" t="s">
        <v>5437</v>
      </c>
      <c r="H1542" s="3" t="s">
        <v>48</v>
      </c>
      <c r="I1542" s="3" t="s">
        <v>49</v>
      </c>
      <c r="J1542" s="3" t="s">
        <v>5438</v>
      </c>
      <c r="K1542" s="12"/>
    </row>
    <row r="1543" spans="1:11" ht="13.5" thickBot="1" x14ac:dyDescent="0.25">
      <c r="A1543" s="9"/>
      <c r="B1543" s="2" t="s">
        <v>5439</v>
      </c>
      <c r="C1543" s="2" t="s">
        <v>586</v>
      </c>
      <c r="D1543" s="2" t="s">
        <v>5440</v>
      </c>
      <c r="E1543" s="2" t="s">
        <v>5441</v>
      </c>
      <c r="F1543" s="2" t="s">
        <v>5442</v>
      </c>
      <c r="G1543" s="2" t="s">
        <v>1452</v>
      </c>
      <c r="H1543" s="2" t="s">
        <v>48</v>
      </c>
      <c r="I1543" s="2" t="s">
        <v>49</v>
      </c>
      <c r="J1543" s="2" t="s">
        <v>1453</v>
      </c>
      <c r="K1543" s="10"/>
    </row>
    <row r="1544" spans="1:11" ht="13.5" thickBot="1" x14ac:dyDescent="0.25">
      <c r="A1544" s="11"/>
      <c r="B1544" s="3" t="s">
        <v>5443</v>
      </c>
      <c r="C1544" s="3" t="s">
        <v>586</v>
      </c>
      <c r="D1544" s="3" t="s">
        <v>5444</v>
      </c>
      <c r="E1544" s="3" t="s">
        <v>5445</v>
      </c>
      <c r="F1544" s="3" t="s">
        <v>5446</v>
      </c>
      <c r="G1544" s="3" t="s">
        <v>5447</v>
      </c>
      <c r="H1544" s="3" t="s">
        <v>5285</v>
      </c>
      <c r="I1544" s="3" t="s">
        <v>200</v>
      </c>
      <c r="J1544" s="3" t="s">
        <v>5448</v>
      </c>
      <c r="K1544" s="12" t="s">
        <v>246</v>
      </c>
    </row>
    <row r="1545" spans="1:11" ht="13.5" thickBot="1" x14ac:dyDescent="0.25">
      <c r="A1545" s="9"/>
      <c r="B1545" s="2" t="s">
        <v>5443</v>
      </c>
      <c r="C1545" s="2" t="s">
        <v>586</v>
      </c>
      <c r="D1545" s="2" t="s">
        <v>5444</v>
      </c>
      <c r="E1545" s="2" t="s">
        <v>5445</v>
      </c>
      <c r="F1545" s="2" t="s">
        <v>5446</v>
      </c>
      <c r="G1545" s="2" t="s">
        <v>5447</v>
      </c>
      <c r="H1545" s="2" t="s">
        <v>5285</v>
      </c>
      <c r="I1545" s="2" t="s">
        <v>200</v>
      </c>
      <c r="J1545" s="2" t="s">
        <v>5448</v>
      </c>
      <c r="K1545" s="10" t="s">
        <v>276</v>
      </c>
    </row>
    <row r="1546" spans="1:11" ht="13.5" thickBot="1" x14ac:dyDescent="0.25">
      <c r="A1546" s="11"/>
      <c r="B1546" s="3" t="s">
        <v>5449</v>
      </c>
      <c r="C1546" s="3" t="s">
        <v>586</v>
      </c>
      <c r="D1546" s="3" t="s">
        <v>5450</v>
      </c>
      <c r="E1546" s="3" t="s">
        <v>5451</v>
      </c>
      <c r="F1546" s="3" t="s">
        <v>5452</v>
      </c>
      <c r="G1546" s="3" t="s">
        <v>5453</v>
      </c>
      <c r="H1546" s="3" t="s">
        <v>3319</v>
      </c>
      <c r="I1546" s="3" t="s">
        <v>200</v>
      </c>
      <c r="J1546" s="3" t="s">
        <v>5454</v>
      </c>
      <c r="K1546" s="12" t="s">
        <v>203</v>
      </c>
    </row>
    <row r="1547" spans="1:11" ht="13.5" thickBot="1" x14ac:dyDescent="0.25">
      <c r="A1547" s="9"/>
      <c r="B1547" s="2" t="s">
        <v>5449</v>
      </c>
      <c r="C1547" s="2" t="s">
        <v>586</v>
      </c>
      <c r="D1547" s="2" t="s">
        <v>5450</v>
      </c>
      <c r="E1547" s="2" t="s">
        <v>5451</v>
      </c>
      <c r="F1547" s="2" t="s">
        <v>5452</v>
      </c>
      <c r="G1547" s="2" t="s">
        <v>5453</v>
      </c>
      <c r="H1547" s="2" t="s">
        <v>3319</v>
      </c>
      <c r="I1547" s="2" t="s">
        <v>200</v>
      </c>
      <c r="J1547" s="2" t="s">
        <v>5454</v>
      </c>
      <c r="K1547" s="10" t="s">
        <v>268</v>
      </c>
    </row>
    <row r="1548" spans="1:11" ht="13.5" thickBot="1" x14ac:dyDescent="0.25">
      <c r="A1548" s="11"/>
      <c r="B1548" s="3" t="s">
        <v>5449</v>
      </c>
      <c r="C1548" s="3" t="s">
        <v>586</v>
      </c>
      <c r="D1548" s="3" t="s">
        <v>5450</v>
      </c>
      <c r="E1548" s="3" t="s">
        <v>5451</v>
      </c>
      <c r="F1548" s="3" t="s">
        <v>5452</v>
      </c>
      <c r="G1548" s="3" t="s">
        <v>5453</v>
      </c>
      <c r="H1548" s="3" t="s">
        <v>3319</v>
      </c>
      <c r="I1548" s="3" t="s">
        <v>200</v>
      </c>
      <c r="J1548" s="3" t="s">
        <v>5454</v>
      </c>
      <c r="K1548" s="12" t="s">
        <v>246</v>
      </c>
    </row>
    <row r="1549" spans="1:11" ht="13.5" thickBot="1" x14ac:dyDescent="0.25">
      <c r="A1549" s="9"/>
      <c r="B1549" s="2" t="s">
        <v>5455</v>
      </c>
      <c r="C1549" s="2" t="s">
        <v>586</v>
      </c>
      <c r="D1549" s="2" t="s">
        <v>5456</v>
      </c>
      <c r="E1549" s="2" t="s">
        <v>5457</v>
      </c>
      <c r="F1549" s="2" t="s">
        <v>5458</v>
      </c>
      <c r="G1549" s="2" t="s">
        <v>5459</v>
      </c>
      <c r="H1549" s="2" t="s">
        <v>3326</v>
      </c>
      <c r="I1549" s="2" t="s">
        <v>200</v>
      </c>
      <c r="J1549" s="2" t="s">
        <v>5460</v>
      </c>
      <c r="K1549" s="10" t="s">
        <v>276</v>
      </c>
    </row>
    <row r="1550" spans="1:11" ht="13.5" thickBot="1" x14ac:dyDescent="0.25">
      <c r="A1550" s="11"/>
      <c r="B1550" s="3" t="s">
        <v>5461</v>
      </c>
      <c r="C1550" s="3" t="s">
        <v>586</v>
      </c>
      <c r="D1550" s="3" t="s">
        <v>5462</v>
      </c>
      <c r="E1550" s="3" t="s">
        <v>5463</v>
      </c>
      <c r="F1550" s="3" t="s">
        <v>5464</v>
      </c>
      <c r="G1550" s="3" t="s">
        <v>484</v>
      </c>
      <c r="H1550" s="3" t="s">
        <v>485</v>
      </c>
      <c r="I1550" s="3" t="s">
        <v>200</v>
      </c>
      <c r="J1550" s="3" t="s">
        <v>3943</v>
      </c>
      <c r="K1550" s="12" t="s">
        <v>246</v>
      </c>
    </row>
    <row r="1551" spans="1:11" ht="13.5" thickBot="1" x14ac:dyDescent="0.25">
      <c r="A1551" s="9"/>
      <c r="B1551" s="2" t="s">
        <v>5461</v>
      </c>
      <c r="C1551" s="2" t="s">
        <v>586</v>
      </c>
      <c r="D1551" s="2" t="s">
        <v>5462</v>
      </c>
      <c r="E1551" s="2" t="s">
        <v>5463</v>
      </c>
      <c r="F1551" s="2" t="s">
        <v>5464</v>
      </c>
      <c r="G1551" s="2" t="s">
        <v>484</v>
      </c>
      <c r="H1551" s="2" t="s">
        <v>485</v>
      </c>
      <c r="I1551" s="2" t="s">
        <v>200</v>
      </c>
      <c r="J1551" s="2" t="s">
        <v>3943</v>
      </c>
      <c r="K1551" s="10" t="s">
        <v>260</v>
      </c>
    </row>
    <row r="1552" spans="1:11" ht="13.5" thickBot="1" x14ac:dyDescent="0.25">
      <c r="A1552" s="11"/>
      <c r="B1552" s="3" t="s">
        <v>5465</v>
      </c>
      <c r="C1552" s="3" t="s">
        <v>586</v>
      </c>
      <c r="D1552" s="3" t="s">
        <v>5466</v>
      </c>
      <c r="E1552" s="3" t="s">
        <v>5467</v>
      </c>
      <c r="F1552" s="3" t="s">
        <v>5468</v>
      </c>
      <c r="G1552" s="3" t="s">
        <v>2081</v>
      </c>
      <c r="H1552" s="3" t="s">
        <v>3837</v>
      </c>
      <c r="I1552" s="3" t="s">
        <v>200</v>
      </c>
      <c r="J1552" s="3" t="s">
        <v>5469</v>
      </c>
      <c r="K1552" s="12" t="s">
        <v>276</v>
      </c>
    </row>
    <row r="1553" spans="1:11" ht="13.5" thickBot="1" x14ac:dyDescent="0.25">
      <c r="A1553" s="9"/>
      <c r="B1553" s="2" t="s">
        <v>5465</v>
      </c>
      <c r="C1553" s="2" t="s">
        <v>586</v>
      </c>
      <c r="D1553" s="2" t="s">
        <v>5466</v>
      </c>
      <c r="E1553" s="2" t="s">
        <v>5467</v>
      </c>
      <c r="F1553" s="2" t="s">
        <v>5468</v>
      </c>
      <c r="G1553" s="2" t="s">
        <v>2081</v>
      </c>
      <c r="H1553" s="2" t="s">
        <v>3837</v>
      </c>
      <c r="I1553" s="2" t="s">
        <v>200</v>
      </c>
      <c r="J1553" s="2" t="s">
        <v>5469</v>
      </c>
      <c r="K1553" s="10" t="s">
        <v>246</v>
      </c>
    </row>
    <row r="1554" spans="1:11" ht="13.5" thickBot="1" x14ac:dyDescent="0.25">
      <c r="A1554" s="11"/>
      <c r="B1554" s="3" t="s">
        <v>5470</v>
      </c>
      <c r="C1554" s="3" t="s">
        <v>586</v>
      </c>
      <c r="D1554" s="3" t="s">
        <v>5471</v>
      </c>
      <c r="E1554" s="3" t="s">
        <v>5472</v>
      </c>
      <c r="F1554" s="3" t="s">
        <v>5473</v>
      </c>
      <c r="G1554" s="3" t="s">
        <v>5474</v>
      </c>
      <c r="H1554" s="3" t="s">
        <v>3595</v>
      </c>
      <c r="I1554" s="3" t="s">
        <v>348</v>
      </c>
      <c r="J1554" s="3" t="s">
        <v>5475</v>
      </c>
      <c r="K1554" s="12"/>
    </row>
    <row r="1555" spans="1:11" ht="13.5" thickBot="1" x14ac:dyDescent="0.25">
      <c r="A1555" s="9"/>
      <c r="B1555" s="2" t="s">
        <v>5476</v>
      </c>
      <c r="C1555" s="2" t="s">
        <v>586</v>
      </c>
      <c r="D1555" s="2" t="s">
        <v>5477</v>
      </c>
      <c r="E1555" s="2" t="s">
        <v>5478</v>
      </c>
      <c r="F1555" s="2" t="s">
        <v>5479</v>
      </c>
      <c r="G1555" s="2" t="s">
        <v>5480</v>
      </c>
      <c r="H1555" s="2" t="s">
        <v>3764</v>
      </c>
      <c r="I1555" s="2" t="s">
        <v>93</v>
      </c>
      <c r="J1555" s="2" t="s">
        <v>5481</v>
      </c>
      <c r="K1555" s="10" t="s">
        <v>42</v>
      </c>
    </row>
    <row r="1556" spans="1:11" ht="13.5" thickBot="1" x14ac:dyDescent="0.25">
      <c r="A1556" s="11"/>
      <c r="B1556" s="3" t="s">
        <v>5482</v>
      </c>
      <c r="C1556" s="3" t="s">
        <v>586</v>
      </c>
      <c r="D1556" s="3" t="s">
        <v>5483</v>
      </c>
      <c r="E1556" s="3" t="s">
        <v>5484</v>
      </c>
      <c r="F1556" s="3" t="s">
        <v>67</v>
      </c>
      <c r="G1556" s="3" t="s">
        <v>5485</v>
      </c>
      <c r="H1556" s="3" t="s">
        <v>3872</v>
      </c>
      <c r="I1556" s="3" t="s">
        <v>200</v>
      </c>
      <c r="J1556" s="3" t="s">
        <v>5486</v>
      </c>
      <c r="K1556" s="12" t="s">
        <v>276</v>
      </c>
    </row>
    <row r="1557" spans="1:11" ht="13.5" thickBot="1" x14ac:dyDescent="0.25">
      <c r="A1557" s="9"/>
      <c r="B1557" s="2" t="s">
        <v>5487</v>
      </c>
      <c r="C1557" s="2" t="s">
        <v>586</v>
      </c>
      <c r="D1557" s="2" t="s">
        <v>5488</v>
      </c>
      <c r="E1557" s="2" t="s">
        <v>5489</v>
      </c>
      <c r="F1557" s="2" t="s">
        <v>5490</v>
      </c>
      <c r="G1557" s="2" t="s">
        <v>3567</v>
      </c>
      <c r="H1557" s="2" t="s">
        <v>505</v>
      </c>
      <c r="I1557" s="2" t="s">
        <v>58</v>
      </c>
      <c r="J1557" s="2" t="s">
        <v>5491</v>
      </c>
      <c r="K1557" s="10"/>
    </row>
    <row r="1558" spans="1:11" ht="13.5" thickBot="1" x14ac:dyDescent="0.25">
      <c r="A1558" s="11"/>
      <c r="B1558" s="3" t="s">
        <v>5492</v>
      </c>
      <c r="C1558" s="3" t="s">
        <v>586</v>
      </c>
      <c r="D1558" s="3" t="s">
        <v>5493</v>
      </c>
      <c r="E1558" s="3" t="s">
        <v>5494</v>
      </c>
      <c r="F1558" s="3" t="s">
        <v>5495</v>
      </c>
      <c r="G1558" s="3" t="s">
        <v>5496</v>
      </c>
      <c r="H1558" s="3" t="s">
        <v>505</v>
      </c>
      <c r="I1558" s="3" t="s">
        <v>58</v>
      </c>
      <c r="J1558" s="3" t="s">
        <v>5497</v>
      </c>
      <c r="K1558" s="12"/>
    </row>
    <row r="1559" spans="1:11" ht="13.5" thickBot="1" x14ac:dyDescent="0.25">
      <c r="A1559" s="9"/>
      <c r="B1559" s="2" t="s">
        <v>5498</v>
      </c>
      <c r="C1559" s="2" t="s">
        <v>586</v>
      </c>
      <c r="D1559" s="2" t="s">
        <v>5499</v>
      </c>
      <c r="E1559" s="2" t="s">
        <v>5500</v>
      </c>
      <c r="F1559" s="2" t="s">
        <v>5501</v>
      </c>
      <c r="G1559" s="2" t="s">
        <v>3431</v>
      </c>
      <c r="H1559" s="2" t="s">
        <v>464</v>
      </c>
      <c r="I1559" s="2" t="s">
        <v>93</v>
      </c>
      <c r="J1559" s="2" t="s">
        <v>5087</v>
      </c>
      <c r="K1559" s="10" t="s">
        <v>42</v>
      </c>
    </row>
    <row r="1560" spans="1:11" ht="13.5" thickBot="1" x14ac:dyDescent="0.25">
      <c r="A1560" s="11"/>
      <c r="B1560" s="3" t="s">
        <v>5498</v>
      </c>
      <c r="C1560" s="3" t="s">
        <v>586</v>
      </c>
      <c r="D1560" s="3" t="s">
        <v>5499</v>
      </c>
      <c r="E1560" s="3" t="s">
        <v>5500</v>
      </c>
      <c r="F1560" s="3" t="s">
        <v>5501</v>
      </c>
      <c r="G1560" s="3" t="s">
        <v>3431</v>
      </c>
      <c r="H1560" s="3" t="s">
        <v>464</v>
      </c>
      <c r="I1560" s="3" t="s">
        <v>93</v>
      </c>
      <c r="J1560" s="3" t="s">
        <v>5087</v>
      </c>
      <c r="K1560" s="12" t="s">
        <v>67</v>
      </c>
    </row>
    <row r="1561" spans="1:11" ht="13.5" thickBot="1" x14ac:dyDescent="0.25">
      <c r="A1561" s="9"/>
      <c r="B1561" s="2" t="s">
        <v>5502</v>
      </c>
      <c r="C1561" s="2" t="s">
        <v>586</v>
      </c>
      <c r="D1561" s="2" t="s">
        <v>5503</v>
      </c>
      <c r="E1561" s="2" t="s">
        <v>5504</v>
      </c>
      <c r="F1561" s="2" t="s">
        <v>5505</v>
      </c>
      <c r="G1561" s="2" t="s">
        <v>5506</v>
      </c>
      <c r="H1561" s="2" t="s">
        <v>464</v>
      </c>
      <c r="I1561" s="2" t="s">
        <v>93</v>
      </c>
      <c r="J1561" s="2" t="s">
        <v>5087</v>
      </c>
      <c r="K1561" s="10"/>
    </row>
    <row r="1562" spans="1:11" ht="13.5" thickBot="1" x14ac:dyDescent="0.25">
      <c r="A1562" s="11"/>
      <c r="B1562" s="3" t="s">
        <v>5507</v>
      </c>
      <c r="C1562" s="3" t="s">
        <v>586</v>
      </c>
      <c r="D1562" s="3" t="s">
        <v>5503</v>
      </c>
      <c r="E1562" s="3" t="s">
        <v>5504</v>
      </c>
      <c r="F1562" s="3" t="s">
        <v>5505</v>
      </c>
      <c r="G1562" s="3" t="s">
        <v>5506</v>
      </c>
      <c r="H1562" s="3" t="s">
        <v>464</v>
      </c>
      <c r="I1562" s="3" t="s">
        <v>93</v>
      </c>
      <c r="J1562" s="3" t="s">
        <v>5087</v>
      </c>
      <c r="K1562" s="12"/>
    </row>
    <row r="1563" spans="1:11" ht="13.5" thickBot="1" x14ac:dyDescent="0.25">
      <c r="A1563" s="9"/>
      <c r="B1563" s="2" t="s">
        <v>5508</v>
      </c>
      <c r="C1563" s="2" t="s">
        <v>586</v>
      </c>
      <c r="D1563" s="2" t="s">
        <v>5509</v>
      </c>
      <c r="E1563" s="2" t="s">
        <v>5510</v>
      </c>
      <c r="F1563" s="2" t="s">
        <v>5181</v>
      </c>
      <c r="G1563" s="2" t="s">
        <v>5308</v>
      </c>
      <c r="H1563" s="2" t="s">
        <v>5183</v>
      </c>
      <c r="I1563" s="2" t="s">
        <v>58</v>
      </c>
      <c r="J1563" s="2" t="s">
        <v>5511</v>
      </c>
      <c r="K1563" s="10"/>
    </row>
    <row r="1564" spans="1:11" ht="13.5" thickBot="1" x14ac:dyDescent="0.25">
      <c r="A1564" s="11"/>
      <c r="B1564" s="3" t="s">
        <v>5512</v>
      </c>
      <c r="C1564" s="3" t="s">
        <v>586</v>
      </c>
      <c r="D1564" s="3" t="s">
        <v>5513</v>
      </c>
      <c r="E1564" s="3" t="s">
        <v>5514</v>
      </c>
      <c r="F1564" s="3" t="s">
        <v>5515</v>
      </c>
      <c r="G1564" s="3" t="s">
        <v>470</v>
      </c>
      <c r="H1564" s="3" t="s">
        <v>471</v>
      </c>
      <c r="I1564" s="3" t="s">
        <v>200</v>
      </c>
      <c r="J1564" s="3" t="s">
        <v>472</v>
      </c>
      <c r="K1564" s="12" t="s">
        <v>246</v>
      </c>
    </row>
    <row r="1565" spans="1:11" ht="13.5" thickBot="1" x14ac:dyDescent="0.25">
      <c r="A1565" s="9"/>
      <c r="B1565" s="2" t="s">
        <v>5516</v>
      </c>
      <c r="C1565" s="2" t="s">
        <v>586</v>
      </c>
      <c r="D1565" s="2" t="s">
        <v>5517</v>
      </c>
      <c r="E1565" s="2" t="s">
        <v>5518</v>
      </c>
      <c r="F1565" s="2" t="s">
        <v>5519</v>
      </c>
      <c r="G1565" s="2" t="s">
        <v>5520</v>
      </c>
      <c r="H1565" s="2" t="s">
        <v>32</v>
      </c>
      <c r="I1565" s="2" t="s">
        <v>33</v>
      </c>
      <c r="J1565" s="2" t="s">
        <v>5521</v>
      </c>
      <c r="K1565" s="10"/>
    </row>
    <row r="1566" spans="1:11" ht="13.5" thickBot="1" x14ac:dyDescent="0.25">
      <c r="A1566" s="11"/>
      <c r="B1566" s="3" t="s">
        <v>5522</v>
      </c>
      <c r="C1566" s="3" t="s">
        <v>586</v>
      </c>
      <c r="D1566" s="3" t="s">
        <v>5523</v>
      </c>
      <c r="E1566" s="3" t="s">
        <v>5523</v>
      </c>
      <c r="F1566" s="3" t="s">
        <v>5524</v>
      </c>
      <c r="G1566" s="3" t="s">
        <v>5525</v>
      </c>
      <c r="H1566" s="3" t="s">
        <v>611</v>
      </c>
      <c r="I1566" s="3" t="s">
        <v>171</v>
      </c>
      <c r="J1566" s="3" t="s">
        <v>5526</v>
      </c>
      <c r="K1566" s="12" t="s">
        <v>643</v>
      </c>
    </row>
    <row r="1567" spans="1:11" ht="13.5" thickBot="1" x14ac:dyDescent="0.25">
      <c r="A1567" s="9"/>
      <c r="B1567" s="2" t="s">
        <v>5522</v>
      </c>
      <c r="C1567" s="2" t="s">
        <v>586</v>
      </c>
      <c r="D1567" s="2" t="s">
        <v>5523</v>
      </c>
      <c r="E1567" s="2" t="s">
        <v>5523</v>
      </c>
      <c r="F1567" s="2" t="s">
        <v>5524</v>
      </c>
      <c r="G1567" s="2" t="s">
        <v>5525</v>
      </c>
      <c r="H1567" s="2" t="s">
        <v>611</v>
      </c>
      <c r="I1567" s="2" t="s">
        <v>171</v>
      </c>
      <c r="J1567" s="2" t="s">
        <v>5526</v>
      </c>
      <c r="K1567" s="10" t="s">
        <v>426</v>
      </c>
    </row>
    <row r="1568" spans="1:11" ht="13.5" thickBot="1" x14ac:dyDescent="0.25">
      <c r="A1568" s="11"/>
      <c r="B1568" s="3" t="s">
        <v>5522</v>
      </c>
      <c r="C1568" s="3" t="s">
        <v>586</v>
      </c>
      <c r="D1568" s="3" t="s">
        <v>5523</v>
      </c>
      <c r="E1568" s="3" t="s">
        <v>5523</v>
      </c>
      <c r="F1568" s="3" t="s">
        <v>5524</v>
      </c>
      <c r="G1568" s="3" t="s">
        <v>5525</v>
      </c>
      <c r="H1568" s="3" t="s">
        <v>611</v>
      </c>
      <c r="I1568" s="3" t="s">
        <v>171</v>
      </c>
      <c r="J1568" s="3" t="s">
        <v>5526</v>
      </c>
      <c r="K1568" s="12" t="s">
        <v>644</v>
      </c>
    </row>
    <row r="1569" spans="1:11" ht="13.5" thickBot="1" x14ac:dyDescent="0.25">
      <c r="A1569" s="9"/>
      <c r="B1569" s="2" t="s">
        <v>5527</v>
      </c>
      <c r="C1569" s="2" t="s">
        <v>586</v>
      </c>
      <c r="D1569" s="2" t="s">
        <v>5528</v>
      </c>
      <c r="E1569" s="2" t="s">
        <v>5529</v>
      </c>
      <c r="F1569" s="2" t="s">
        <v>5530</v>
      </c>
      <c r="G1569" s="2" t="s">
        <v>5531</v>
      </c>
      <c r="H1569" s="2" t="s">
        <v>2821</v>
      </c>
      <c r="I1569" s="2" t="s">
        <v>356</v>
      </c>
      <c r="J1569" s="2" t="s">
        <v>5532</v>
      </c>
      <c r="K1569" s="10"/>
    </row>
    <row r="1570" spans="1:11" ht="13.5" thickBot="1" x14ac:dyDescent="0.25">
      <c r="A1570" s="11"/>
      <c r="B1570" s="3" t="s">
        <v>5533</v>
      </c>
      <c r="C1570" s="3" t="s">
        <v>586</v>
      </c>
      <c r="D1570" s="3" t="s">
        <v>5534</v>
      </c>
      <c r="E1570" s="3" t="s">
        <v>5535</v>
      </c>
      <c r="F1570" s="3" t="s">
        <v>67</v>
      </c>
      <c r="G1570" s="3" t="s">
        <v>67</v>
      </c>
      <c r="H1570" s="3" t="s">
        <v>48</v>
      </c>
      <c r="I1570" s="3" t="s">
        <v>49</v>
      </c>
      <c r="J1570" s="3"/>
      <c r="K1570" s="12"/>
    </row>
    <row r="1571" spans="1:11" ht="13.5" thickBot="1" x14ac:dyDescent="0.25">
      <c r="A1571" s="9"/>
      <c r="B1571" s="2" t="s">
        <v>5536</v>
      </c>
      <c r="C1571" s="2" t="s">
        <v>586</v>
      </c>
      <c r="D1571" s="2" t="s">
        <v>5534</v>
      </c>
      <c r="E1571" s="2" t="s">
        <v>5537</v>
      </c>
      <c r="F1571" s="2" t="s">
        <v>67</v>
      </c>
      <c r="G1571" s="2" t="s">
        <v>67</v>
      </c>
      <c r="H1571" s="2" t="s">
        <v>48</v>
      </c>
      <c r="I1571" s="2" t="s">
        <v>49</v>
      </c>
      <c r="J1571" s="2"/>
      <c r="K1571" s="10"/>
    </row>
    <row r="1572" spans="1:11" ht="13.5" thickBot="1" x14ac:dyDescent="0.25">
      <c r="A1572" s="11"/>
      <c r="B1572" s="3" t="s">
        <v>5538</v>
      </c>
      <c r="C1572" s="3" t="s">
        <v>586</v>
      </c>
      <c r="D1572" s="3" t="s">
        <v>5534</v>
      </c>
      <c r="E1572" s="3" t="s">
        <v>5539</v>
      </c>
      <c r="F1572" s="3" t="s">
        <v>67</v>
      </c>
      <c r="G1572" s="3" t="s">
        <v>67</v>
      </c>
      <c r="H1572" s="3" t="s">
        <v>48</v>
      </c>
      <c r="I1572" s="3" t="s">
        <v>49</v>
      </c>
      <c r="J1572" s="3"/>
      <c r="K1572" s="12"/>
    </row>
    <row r="1573" spans="1:11" ht="13.5" thickBot="1" x14ac:dyDescent="0.25">
      <c r="A1573" s="9"/>
      <c r="B1573" s="2" t="s">
        <v>5540</v>
      </c>
      <c r="C1573" s="2" t="s">
        <v>586</v>
      </c>
      <c r="D1573" s="2" t="s">
        <v>5534</v>
      </c>
      <c r="E1573" s="2" t="s">
        <v>5541</v>
      </c>
      <c r="F1573" s="2" t="s">
        <v>67</v>
      </c>
      <c r="G1573" s="2" t="s">
        <v>67</v>
      </c>
      <c r="H1573" s="2" t="s">
        <v>48</v>
      </c>
      <c r="I1573" s="2" t="s">
        <v>49</v>
      </c>
      <c r="J1573" s="2"/>
      <c r="K1573" s="10"/>
    </row>
    <row r="1574" spans="1:11" ht="13.5" thickBot="1" x14ac:dyDescent="0.25">
      <c r="A1574" s="11"/>
      <c r="B1574" s="3" t="s">
        <v>5542</v>
      </c>
      <c r="C1574" s="3" t="s">
        <v>586</v>
      </c>
      <c r="D1574" s="3" t="s">
        <v>5534</v>
      </c>
      <c r="E1574" s="3" t="s">
        <v>5543</v>
      </c>
      <c r="F1574" s="3" t="s">
        <v>5544</v>
      </c>
      <c r="G1574" s="3" t="s">
        <v>5545</v>
      </c>
      <c r="H1574" s="3" t="s">
        <v>48</v>
      </c>
      <c r="I1574" s="3" t="s">
        <v>49</v>
      </c>
      <c r="J1574" s="3" t="s">
        <v>5546</v>
      </c>
      <c r="K1574" s="12"/>
    </row>
    <row r="1575" spans="1:11" ht="13.5" thickBot="1" x14ac:dyDescent="0.25">
      <c r="A1575" s="9"/>
      <c r="B1575" s="2" t="s">
        <v>67</v>
      </c>
      <c r="C1575" s="2" t="s">
        <v>586</v>
      </c>
      <c r="D1575" s="2" t="s">
        <v>67</v>
      </c>
      <c r="E1575" s="2" t="s">
        <v>5547</v>
      </c>
      <c r="F1575" s="2" t="s">
        <v>67</v>
      </c>
      <c r="G1575" s="2" t="s">
        <v>67</v>
      </c>
      <c r="H1575" s="2" t="s">
        <v>67</v>
      </c>
      <c r="I1575" s="2" t="s">
        <v>67</v>
      </c>
      <c r="J1575" s="2" t="s">
        <v>67</v>
      </c>
      <c r="K1575" s="10"/>
    </row>
    <row r="1576" spans="1:11" ht="13.5" thickBot="1" x14ac:dyDescent="0.25">
      <c r="A1576" s="11"/>
      <c r="B1576" s="3" t="s">
        <v>67</v>
      </c>
      <c r="C1576" s="3" t="s">
        <v>586</v>
      </c>
      <c r="D1576" s="3" t="s">
        <v>67</v>
      </c>
      <c r="E1576" s="3" t="s">
        <v>5548</v>
      </c>
      <c r="F1576" s="3" t="s">
        <v>67</v>
      </c>
      <c r="G1576" s="3" t="s">
        <v>67</v>
      </c>
      <c r="H1576" s="3" t="s">
        <v>67</v>
      </c>
      <c r="I1576" s="3" t="s">
        <v>67</v>
      </c>
      <c r="J1576" s="3" t="s">
        <v>67</v>
      </c>
      <c r="K1576" s="12"/>
    </row>
    <row r="1577" spans="1:11" ht="13.5" thickBot="1" x14ac:dyDescent="0.25">
      <c r="A1577" s="9"/>
      <c r="B1577" s="2" t="s">
        <v>5549</v>
      </c>
      <c r="C1577" s="2" t="s">
        <v>586</v>
      </c>
      <c r="D1577" s="2" t="s">
        <v>5550</v>
      </c>
      <c r="E1577" s="2" t="s">
        <v>5551</v>
      </c>
      <c r="F1577" s="2" t="s">
        <v>5552</v>
      </c>
      <c r="G1577" s="2" t="s">
        <v>5553</v>
      </c>
      <c r="H1577" s="2" t="s">
        <v>1830</v>
      </c>
      <c r="I1577" s="2" t="s">
        <v>200</v>
      </c>
      <c r="J1577" s="2" t="s">
        <v>5554</v>
      </c>
      <c r="K1577" s="10" t="s">
        <v>260</v>
      </c>
    </row>
    <row r="1578" spans="1:11" ht="13.5" thickBot="1" x14ac:dyDescent="0.25">
      <c r="A1578" s="11"/>
      <c r="B1578" s="3" t="s">
        <v>5549</v>
      </c>
      <c r="C1578" s="3" t="s">
        <v>586</v>
      </c>
      <c r="D1578" s="3" t="s">
        <v>5550</v>
      </c>
      <c r="E1578" s="3" t="s">
        <v>5551</v>
      </c>
      <c r="F1578" s="3" t="s">
        <v>5552</v>
      </c>
      <c r="G1578" s="3" t="s">
        <v>5553</v>
      </c>
      <c r="H1578" s="3" t="s">
        <v>1830</v>
      </c>
      <c r="I1578" s="3" t="s">
        <v>200</v>
      </c>
      <c r="J1578" s="3" t="s">
        <v>5554</v>
      </c>
      <c r="K1578" s="12" t="s">
        <v>246</v>
      </c>
    </row>
    <row r="1579" spans="1:11" ht="13.5" thickBot="1" x14ac:dyDescent="0.25">
      <c r="A1579" s="9"/>
      <c r="B1579" s="2" t="s">
        <v>5555</v>
      </c>
      <c r="C1579" s="2" t="s">
        <v>586</v>
      </c>
      <c r="D1579" s="2" t="s">
        <v>5556</v>
      </c>
      <c r="E1579" s="2" t="s">
        <v>5557</v>
      </c>
      <c r="F1579" s="2" t="s">
        <v>5558</v>
      </c>
      <c r="G1579" s="2" t="s">
        <v>3864</v>
      </c>
      <c r="H1579" s="2" t="s">
        <v>3865</v>
      </c>
      <c r="I1579" s="2" t="s">
        <v>200</v>
      </c>
      <c r="J1579" s="2" t="s">
        <v>3866</v>
      </c>
      <c r="K1579" s="10" t="s">
        <v>276</v>
      </c>
    </row>
    <row r="1580" spans="1:11" ht="13.5" thickBot="1" x14ac:dyDescent="0.25">
      <c r="A1580" s="11"/>
      <c r="B1580" s="3" t="s">
        <v>5555</v>
      </c>
      <c r="C1580" s="3" t="s">
        <v>586</v>
      </c>
      <c r="D1580" s="3" t="s">
        <v>5556</v>
      </c>
      <c r="E1580" s="3" t="s">
        <v>5557</v>
      </c>
      <c r="F1580" s="3" t="s">
        <v>5558</v>
      </c>
      <c r="G1580" s="3" t="s">
        <v>3864</v>
      </c>
      <c r="H1580" s="3" t="s">
        <v>3865</v>
      </c>
      <c r="I1580" s="3" t="s">
        <v>200</v>
      </c>
      <c r="J1580" s="3" t="s">
        <v>3866</v>
      </c>
      <c r="K1580" s="12" t="s">
        <v>246</v>
      </c>
    </row>
    <row r="1581" spans="1:11" ht="13.5" thickBot="1" x14ac:dyDescent="0.25">
      <c r="A1581" s="9"/>
      <c r="B1581" s="2" t="s">
        <v>5559</v>
      </c>
      <c r="C1581" s="2" t="s">
        <v>586</v>
      </c>
      <c r="D1581" s="2" t="s">
        <v>5560</v>
      </c>
      <c r="E1581" s="2" t="s">
        <v>5561</v>
      </c>
      <c r="F1581" s="2" t="s">
        <v>5562</v>
      </c>
      <c r="G1581" s="2" t="s">
        <v>5302</v>
      </c>
      <c r="H1581" s="2" t="s">
        <v>519</v>
      </c>
      <c r="I1581" s="2" t="s">
        <v>200</v>
      </c>
      <c r="J1581" s="2" t="s">
        <v>5563</v>
      </c>
      <c r="K1581" s="10" t="s">
        <v>246</v>
      </c>
    </row>
    <row r="1582" spans="1:11" ht="13.5" thickBot="1" x14ac:dyDescent="0.25">
      <c r="A1582" s="11"/>
      <c r="B1582" s="3" t="s">
        <v>5559</v>
      </c>
      <c r="C1582" s="3" t="s">
        <v>586</v>
      </c>
      <c r="D1582" s="3" t="s">
        <v>5560</v>
      </c>
      <c r="E1582" s="3" t="s">
        <v>5561</v>
      </c>
      <c r="F1582" s="3" t="s">
        <v>5562</v>
      </c>
      <c r="G1582" s="3" t="s">
        <v>5302</v>
      </c>
      <c r="H1582" s="3" t="s">
        <v>519</v>
      </c>
      <c r="I1582" s="3" t="s">
        <v>200</v>
      </c>
      <c r="J1582" s="3" t="s">
        <v>5563</v>
      </c>
      <c r="K1582" s="12" t="s">
        <v>276</v>
      </c>
    </row>
    <row r="1583" spans="1:11" ht="13.5" thickBot="1" x14ac:dyDescent="0.25">
      <c r="A1583" s="9"/>
      <c r="B1583" s="2" t="s">
        <v>5564</v>
      </c>
      <c r="C1583" s="2" t="s">
        <v>586</v>
      </c>
      <c r="D1583" s="2" t="s">
        <v>5565</v>
      </c>
      <c r="E1583" s="2" t="s">
        <v>5566</v>
      </c>
      <c r="F1583" s="2" t="s">
        <v>5567</v>
      </c>
      <c r="G1583" s="2" t="s">
        <v>5568</v>
      </c>
      <c r="H1583" s="2" t="s">
        <v>498</v>
      </c>
      <c r="I1583" s="2" t="s">
        <v>200</v>
      </c>
      <c r="J1583" s="2" t="s">
        <v>5569</v>
      </c>
      <c r="K1583" s="10" t="s">
        <v>203</v>
      </c>
    </row>
    <row r="1584" spans="1:11" ht="13.5" thickBot="1" x14ac:dyDescent="0.25">
      <c r="A1584" s="11"/>
      <c r="B1584" s="3" t="s">
        <v>5570</v>
      </c>
      <c r="C1584" s="3" t="s">
        <v>586</v>
      </c>
      <c r="D1584" s="3" t="s">
        <v>5571</v>
      </c>
      <c r="E1584" s="3" t="s">
        <v>5572</v>
      </c>
      <c r="F1584" s="3" t="s">
        <v>5573</v>
      </c>
      <c r="G1584" s="3" t="s">
        <v>490</v>
      </c>
      <c r="H1584" s="3" t="s">
        <v>491</v>
      </c>
      <c r="I1584" s="3" t="s">
        <v>200</v>
      </c>
      <c r="J1584" s="3" t="s">
        <v>5574</v>
      </c>
      <c r="K1584" s="12" t="s">
        <v>203</v>
      </c>
    </row>
    <row r="1585" spans="1:11" ht="13.5" thickBot="1" x14ac:dyDescent="0.25">
      <c r="A1585" s="9"/>
      <c r="B1585" s="2" t="s">
        <v>5575</v>
      </c>
      <c r="C1585" s="2" t="s">
        <v>586</v>
      </c>
      <c r="D1585" s="2" t="s">
        <v>5576</v>
      </c>
      <c r="E1585" s="2" t="s">
        <v>5577</v>
      </c>
      <c r="F1585" s="2" t="s">
        <v>5578</v>
      </c>
      <c r="G1585" s="2" t="s">
        <v>490</v>
      </c>
      <c r="H1585" s="2" t="s">
        <v>491</v>
      </c>
      <c r="I1585" s="2" t="s">
        <v>200</v>
      </c>
      <c r="J1585" s="2" t="s">
        <v>5579</v>
      </c>
      <c r="K1585" s="10" t="s">
        <v>203</v>
      </c>
    </row>
    <row r="1586" spans="1:11" ht="13.5" thickBot="1" x14ac:dyDescent="0.25">
      <c r="A1586" s="11"/>
      <c r="B1586" s="3" t="s">
        <v>5580</v>
      </c>
      <c r="C1586" s="3" t="s">
        <v>586</v>
      </c>
      <c r="D1586" s="3" t="s">
        <v>5581</v>
      </c>
      <c r="E1586" s="3" t="s">
        <v>5582</v>
      </c>
      <c r="F1586" s="3" t="s">
        <v>5583</v>
      </c>
      <c r="G1586" s="3" t="s">
        <v>5291</v>
      </c>
      <c r="H1586" s="3" t="s">
        <v>3931</v>
      </c>
      <c r="I1586" s="3" t="s">
        <v>200</v>
      </c>
      <c r="J1586" s="3" t="s">
        <v>5584</v>
      </c>
      <c r="K1586" s="12" t="s">
        <v>203</v>
      </c>
    </row>
    <row r="1587" spans="1:11" ht="13.5" thickBot="1" x14ac:dyDescent="0.25">
      <c r="A1587" s="9"/>
      <c r="B1587" s="2" t="s">
        <v>5585</v>
      </c>
      <c r="C1587" s="2" t="s">
        <v>586</v>
      </c>
      <c r="D1587" s="2" t="s">
        <v>5586</v>
      </c>
      <c r="E1587" s="2" t="s">
        <v>5587</v>
      </c>
      <c r="F1587" s="2" t="s">
        <v>5588</v>
      </c>
      <c r="G1587" s="2" t="s">
        <v>5589</v>
      </c>
      <c r="H1587" s="2" t="s">
        <v>512</v>
      </c>
      <c r="I1587" s="2" t="s">
        <v>200</v>
      </c>
      <c r="J1587" s="2" t="s">
        <v>5590</v>
      </c>
      <c r="K1587" s="10" t="s">
        <v>203</v>
      </c>
    </row>
    <row r="1588" spans="1:11" ht="13.5" thickBot="1" x14ac:dyDescent="0.25">
      <c r="A1588" s="11"/>
      <c r="B1588" s="3" t="s">
        <v>5585</v>
      </c>
      <c r="C1588" s="3" t="s">
        <v>586</v>
      </c>
      <c r="D1588" s="3" t="s">
        <v>5586</v>
      </c>
      <c r="E1588" s="3" t="s">
        <v>5587</v>
      </c>
      <c r="F1588" s="3" t="s">
        <v>5588</v>
      </c>
      <c r="G1588" s="3" t="s">
        <v>5589</v>
      </c>
      <c r="H1588" s="3" t="s">
        <v>512</v>
      </c>
      <c r="I1588" s="3" t="s">
        <v>200</v>
      </c>
      <c r="J1588" s="3" t="s">
        <v>5590</v>
      </c>
      <c r="K1588" s="12" t="s">
        <v>42</v>
      </c>
    </row>
    <row r="1589" spans="1:11" ht="13.5" thickBot="1" x14ac:dyDescent="0.25">
      <c r="A1589" s="9"/>
      <c r="B1589" s="2" t="s">
        <v>5585</v>
      </c>
      <c r="C1589" s="2" t="s">
        <v>586</v>
      </c>
      <c r="D1589" s="2" t="s">
        <v>5586</v>
      </c>
      <c r="E1589" s="2" t="s">
        <v>5587</v>
      </c>
      <c r="F1589" s="2" t="s">
        <v>5588</v>
      </c>
      <c r="G1589" s="2" t="s">
        <v>5589</v>
      </c>
      <c r="H1589" s="2" t="s">
        <v>512</v>
      </c>
      <c r="I1589" s="2" t="s">
        <v>200</v>
      </c>
      <c r="J1589" s="2" t="s">
        <v>5590</v>
      </c>
      <c r="K1589" s="10" t="s">
        <v>202</v>
      </c>
    </row>
    <row r="1590" spans="1:11" ht="13.5" thickBot="1" x14ac:dyDescent="0.25">
      <c r="A1590" s="11"/>
      <c r="B1590" s="3" t="s">
        <v>5591</v>
      </c>
      <c r="C1590" s="3" t="s">
        <v>586</v>
      </c>
      <c r="D1590" s="3" t="s">
        <v>5592</v>
      </c>
      <c r="E1590" s="3" t="s">
        <v>5593</v>
      </c>
      <c r="F1590" s="3" t="s">
        <v>5594</v>
      </c>
      <c r="G1590" s="3"/>
      <c r="H1590" s="3" t="s">
        <v>498</v>
      </c>
      <c r="I1590" s="3" t="s">
        <v>200</v>
      </c>
      <c r="J1590" s="5">
        <v>41123</v>
      </c>
      <c r="K1590" s="12" t="s">
        <v>203</v>
      </c>
    </row>
    <row r="1591" spans="1:11" ht="13.5" thickBot="1" x14ac:dyDescent="0.25">
      <c r="A1591" s="9"/>
      <c r="B1591" s="2" t="s">
        <v>5595</v>
      </c>
      <c r="C1591" s="2" t="s">
        <v>586</v>
      </c>
      <c r="D1591" s="2" t="s">
        <v>5596</v>
      </c>
      <c r="E1591" s="2" t="s">
        <v>5597</v>
      </c>
      <c r="F1591" s="2" t="s">
        <v>5598</v>
      </c>
      <c r="G1591" s="2" t="s">
        <v>3405</v>
      </c>
      <c r="H1591" s="2" t="s">
        <v>3406</v>
      </c>
      <c r="I1591" s="2" t="s">
        <v>200</v>
      </c>
      <c r="J1591" s="2" t="s">
        <v>3724</v>
      </c>
      <c r="K1591" s="10" t="s">
        <v>246</v>
      </c>
    </row>
    <row r="1592" spans="1:11" ht="13.5" thickBot="1" x14ac:dyDescent="0.25">
      <c r="A1592" s="11"/>
      <c r="B1592" s="3" t="s">
        <v>5595</v>
      </c>
      <c r="C1592" s="3" t="s">
        <v>586</v>
      </c>
      <c r="D1592" s="3" t="s">
        <v>5596</v>
      </c>
      <c r="E1592" s="3" t="s">
        <v>5597</v>
      </c>
      <c r="F1592" s="3" t="s">
        <v>5598</v>
      </c>
      <c r="G1592" s="3" t="s">
        <v>3405</v>
      </c>
      <c r="H1592" s="3" t="s">
        <v>3406</v>
      </c>
      <c r="I1592" s="3" t="s">
        <v>200</v>
      </c>
      <c r="J1592" s="3" t="s">
        <v>3724</v>
      </c>
      <c r="K1592" s="12" t="s">
        <v>247</v>
      </c>
    </row>
    <row r="1593" spans="1:11" ht="13.5" thickBot="1" x14ac:dyDescent="0.25">
      <c r="A1593" s="9"/>
      <c r="B1593" s="2" t="s">
        <v>5599</v>
      </c>
      <c r="C1593" s="2" t="s">
        <v>586</v>
      </c>
      <c r="D1593" s="2" t="s">
        <v>5600</v>
      </c>
      <c r="E1593" s="2" t="s">
        <v>5601</v>
      </c>
      <c r="F1593" s="2" t="s">
        <v>3424</v>
      </c>
      <c r="G1593" s="2"/>
      <c r="H1593" s="2" t="s">
        <v>4005</v>
      </c>
      <c r="I1593" s="2" t="s">
        <v>200</v>
      </c>
      <c r="J1593" s="2" t="s">
        <v>5602</v>
      </c>
      <c r="K1593" s="10"/>
    </row>
    <row r="1594" spans="1:11" ht="13.5" thickBot="1" x14ac:dyDescent="0.25">
      <c r="A1594" s="11"/>
      <c r="B1594" s="3" t="s">
        <v>5603</v>
      </c>
      <c r="C1594" s="3" t="s">
        <v>586</v>
      </c>
      <c r="D1594" s="3" t="s">
        <v>5604</v>
      </c>
      <c r="E1594" s="3" t="s">
        <v>5605</v>
      </c>
      <c r="F1594" s="3" t="s">
        <v>5606</v>
      </c>
      <c r="G1594" s="3" t="s">
        <v>3405</v>
      </c>
      <c r="H1594" s="3" t="s">
        <v>3406</v>
      </c>
      <c r="I1594" s="3" t="s">
        <v>200</v>
      </c>
      <c r="J1594" s="3" t="s">
        <v>4212</v>
      </c>
      <c r="K1594" s="12"/>
    </row>
    <row r="1595" spans="1:11" ht="13.5" thickBot="1" x14ac:dyDescent="0.25">
      <c r="A1595" s="9"/>
      <c r="B1595" s="2" t="s">
        <v>5607</v>
      </c>
      <c r="C1595" s="2" t="s">
        <v>586</v>
      </c>
      <c r="D1595" s="2" t="s">
        <v>5608</v>
      </c>
      <c r="E1595" s="2" t="s">
        <v>5609</v>
      </c>
      <c r="F1595" s="2" t="s">
        <v>5610</v>
      </c>
      <c r="G1595" s="2" t="s">
        <v>5611</v>
      </c>
      <c r="H1595" s="2" t="s">
        <v>274</v>
      </c>
      <c r="I1595" s="2" t="s">
        <v>200</v>
      </c>
      <c r="J1595" s="2" t="s">
        <v>5612</v>
      </c>
      <c r="K1595" s="10" t="s">
        <v>246</v>
      </c>
    </row>
    <row r="1596" spans="1:11" ht="13.5" thickBot="1" x14ac:dyDescent="0.25">
      <c r="A1596" s="11"/>
      <c r="B1596" s="3" t="s">
        <v>5607</v>
      </c>
      <c r="C1596" s="3" t="s">
        <v>586</v>
      </c>
      <c r="D1596" s="3" t="s">
        <v>5608</v>
      </c>
      <c r="E1596" s="3" t="s">
        <v>5609</v>
      </c>
      <c r="F1596" s="3" t="s">
        <v>5610</v>
      </c>
      <c r="G1596" s="3" t="s">
        <v>5611</v>
      </c>
      <c r="H1596" s="3" t="s">
        <v>274</v>
      </c>
      <c r="I1596" s="3" t="s">
        <v>200</v>
      </c>
      <c r="J1596" s="3" t="s">
        <v>5612</v>
      </c>
      <c r="K1596" s="12" t="s">
        <v>276</v>
      </c>
    </row>
    <row r="1597" spans="1:11" ht="13.5" thickBot="1" x14ac:dyDescent="0.25">
      <c r="A1597" s="9"/>
      <c r="B1597" s="2" t="s">
        <v>5613</v>
      </c>
      <c r="C1597" s="2" t="s">
        <v>586</v>
      </c>
      <c r="D1597" s="2" t="s">
        <v>5614</v>
      </c>
      <c r="E1597" s="2" t="s">
        <v>5615</v>
      </c>
      <c r="F1597" s="2" t="s">
        <v>5616</v>
      </c>
      <c r="G1597" s="2" t="s">
        <v>5617</v>
      </c>
      <c r="H1597" s="2" t="s">
        <v>2558</v>
      </c>
      <c r="I1597" s="2" t="s">
        <v>356</v>
      </c>
      <c r="J1597" s="2" t="s">
        <v>5618</v>
      </c>
      <c r="K1597" s="10"/>
    </row>
    <row r="1598" spans="1:11" ht="13.5" thickBot="1" x14ac:dyDescent="0.25">
      <c r="A1598" s="11"/>
      <c r="B1598" s="3" t="s">
        <v>5619</v>
      </c>
      <c r="C1598" s="3" t="s">
        <v>586</v>
      </c>
      <c r="D1598" s="3" t="s">
        <v>5620</v>
      </c>
      <c r="E1598" s="3" t="s">
        <v>5621</v>
      </c>
      <c r="F1598" s="3" t="s">
        <v>5622</v>
      </c>
      <c r="G1598" s="3" t="s">
        <v>5623</v>
      </c>
      <c r="H1598" s="3" t="s">
        <v>2558</v>
      </c>
      <c r="I1598" s="3" t="s">
        <v>356</v>
      </c>
      <c r="J1598" s="3" t="s">
        <v>5624</v>
      </c>
      <c r="K1598" s="12"/>
    </row>
    <row r="1599" spans="1:11" ht="13.5" thickBot="1" x14ac:dyDescent="0.25">
      <c r="A1599" s="9"/>
      <c r="B1599" s="2" t="s">
        <v>5625</v>
      </c>
      <c r="C1599" s="2" t="s">
        <v>586</v>
      </c>
      <c r="D1599" s="2" t="s">
        <v>5626</v>
      </c>
      <c r="E1599" s="2" t="s">
        <v>5627</v>
      </c>
      <c r="F1599" s="2" t="s">
        <v>5628</v>
      </c>
      <c r="G1599" s="2" t="s">
        <v>340</v>
      </c>
      <c r="H1599" s="2" t="s">
        <v>341</v>
      </c>
      <c r="I1599" s="2" t="s">
        <v>114</v>
      </c>
      <c r="J1599" s="2" t="s">
        <v>342</v>
      </c>
      <c r="K1599" s="10" t="s">
        <v>115</v>
      </c>
    </row>
    <row r="1600" spans="1:11" ht="13.5" thickBot="1" x14ac:dyDescent="0.25">
      <c r="A1600" s="11"/>
      <c r="B1600" s="3" t="s">
        <v>5629</v>
      </c>
      <c r="C1600" s="3" t="s">
        <v>586</v>
      </c>
      <c r="D1600" s="3" t="s">
        <v>5629</v>
      </c>
      <c r="E1600" s="3" t="s">
        <v>5629</v>
      </c>
      <c r="F1600" s="3" t="s">
        <v>67</v>
      </c>
      <c r="G1600" s="3" t="s">
        <v>67</v>
      </c>
      <c r="H1600" s="3" t="s">
        <v>67</v>
      </c>
      <c r="I1600" s="3" t="s">
        <v>67</v>
      </c>
      <c r="J1600" s="3" t="s">
        <v>67</v>
      </c>
      <c r="K1600" s="12"/>
    </row>
    <row r="1601" spans="1:11" ht="13.5" thickBot="1" x14ac:dyDescent="0.25">
      <c r="A1601" s="9"/>
      <c r="B1601" s="2" t="s">
        <v>5630</v>
      </c>
      <c r="C1601" s="2" t="s">
        <v>586</v>
      </c>
      <c r="D1601" s="2" t="s">
        <v>5631</v>
      </c>
      <c r="E1601" s="2" t="s">
        <v>5632</v>
      </c>
      <c r="F1601" s="2" t="s">
        <v>5633</v>
      </c>
      <c r="G1601" s="2" t="s">
        <v>641</v>
      </c>
      <c r="H1601" s="2" t="s">
        <v>611</v>
      </c>
      <c r="I1601" s="2" t="s">
        <v>171</v>
      </c>
      <c r="J1601" s="2" t="s">
        <v>5634</v>
      </c>
      <c r="K1601" s="10" t="s">
        <v>67</v>
      </c>
    </row>
    <row r="1602" spans="1:11" ht="13.5" thickBot="1" x14ac:dyDescent="0.25">
      <c r="A1602" s="11"/>
      <c r="B1602" s="3" t="s">
        <v>5630</v>
      </c>
      <c r="C1602" s="3" t="s">
        <v>586</v>
      </c>
      <c r="D1602" s="3" t="s">
        <v>5631</v>
      </c>
      <c r="E1602" s="3" t="s">
        <v>5632</v>
      </c>
      <c r="F1602" s="3" t="s">
        <v>5633</v>
      </c>
      <c r="G1602" s="3" t="s">
        <v>641</v>
      </c>
      <c r="H1602" s="3" t="s">
        <v>611</v>
      </c>
      <c r="I1602" s="3" t="s">
        <v>171</v>
      </c>
      <c r="J1602" s="3" t="s">
        <v>5634</v>
      </c>
      <c r="K1602" s="12" t="s">
        <v>426</v>
      </c>
    </row>
    <row r="1603" spans="1:11" ht="13.5" thickBot="1" x14ac:dyDescent="0.25">
      <c r="A1603" s="9"/>
      <c r="B1603" s="2" t="s">
        <v>5630</v>
      </c>
      <c r="C1603" s="2" t="s">
        <v>586</v>
      </c>
      <c r="D1603" s="2" t="s">
        <v>5631</v>
      </c>
      <c r="E1603" s="2" t="s">
        <v>5632</v>
      </c>
      <c r="F1603" s="2" t="s">
        <v>5633</v>
      </c>
      <c r="G1603" s="2" t="s">
        <v>641</v>
      </c>
      <c r="H1603" s="2" t="s">
        <v>611</v>
      </c>
      <c r="I1603" s="2" t="s">
        <v>171</v>
      </c>
      <c r="J1603" s="2" t="s">
        <v>5634</v>
      </c>
      <c r="K1603" s="10" t="s">
        <v>643</v>
      </c>
    </row>
    <row r="1604" spans="1:11" ht="13.5" thickBot="1" x14ac:dyDescent="0.25">
      <c r="A1604" s="11"/>
      <c r="B1604" s="3" t="s">
        <v>5635</v>
      </c>
      <c r="C1604" s="3" t="s">
        <v>586</v>
      </c>
      <c r="D1604" s="3" t="s">
        <v>5636</v>
      </c>
      <c r="E1604" s="3" t="s">
        <v>5637</v>
      </c>
      <c r="F1604" s="3" t="s">
        <v>5638</v>
      </c>
      <c r="G1604" s="3" t="s">
        <v>4487</v>
      </c>
      <c r="H1604" s="3" t="s">
        <v>2162</v>
      </c>
      <c r="I1604" s="3" t="s">
        <v>171</v>
      </c>
      <c r="J1604" s="3" t="s">
        <v>5639</v>
      </c>
      <c r="K1604" s="12"/>
    </row>
    <row r="1605" spans="1:11" ht="13.5" thickBot="1" x14ac:dyDescent="0.25">
      <c r="A1605" s="9"/>
      <c r="B1605" s="2" t="s">
        <v>5640</v>
      </c>
      <c r="C1605" s="2" t="s">
        <v>586</v>
      </c>
      <c r="D1605" s="2" t="s">
        <v>5636</v>
      </c>
      <c r="E1605" s="2" t="s">
        <v>5637</v>
      </c>
      <c r="F1605" s="2" t="s">
        <v>5638</v>
      </c>
      <c r="G1605" s="2" t="s">
        <v>4487</v>
      </c>
      <c r="H1605" s="2" t="s">
        <v>2162</v>
      </c>
      <c r="I1605" s="2" t="s">
        <v>171</v>
      </c>
      <c r="J1605" s="2" t="s">
        <v>5639</v>
      </c>
      <c r="K1605" s="10" t="s">
        <v>426</v>
      </c>
    </row>
    <row r="1606" spans="1:11" ht="13.5" thickBot="1" x14ac:dyDescent="0.25">
      <c r="A1606" s="11"/>
      <c r="B1606" s="3" t="s">
        <v>5640</v>
      </c>
      <c r="C1606" s="3" t="s">
        <v>586</v>
      </c>
      <c r="D1606" s="3" t="s">
        <v>5636</v>
      </c>
      <c r="E1606" s="3" t="s">
        <v>5637</v>
      </c>
      <c r="F1606" s="3" t="s">
        <v>5638</v>
      </c>
      <c r="G1606" s="3" t="s">
        <v>4487</v>
      </c>
      <c r="H1606" s="3" t="s">
        <v>2162</v>
      </c>
      <c r="I1606" s="3" t="s">
        <v>171</v>
      </c>
      <c r="J1606" s="3" t="s">
        <v>5639</v>
      </c>
      <c r="K1606" s="12"/>
    </row>
    <row r="1607" spans="1:11" ht="13.5" thickBot="1" x14ac:dyDescent="0.25">
      <c r="A1607" s="9"/>
      <c r="B1607" s="2" t="s">
        <v>5641</v>
      </c>
      <c r="C1607" s="2" t="s">
        <v>586</v>
      </c>
      <c r="D1607" s="2" t="s">
        <v>5642</v>
      </c>
      <c r="E1607" s="2" t="s">
        <v>5643</v>
      </c>
      <c r="F1607" s="2" t="s">
        <v>5644</v>
      </c>
      <c r="G1607" s="2" t="s">
        <v>5645</v>
      </c>
      <c r="H1607" s="2" t="s">
        <v>417</v>
      </c>
      <c r="I1607" s="2" t="s">
        <v>171</v>
      </c>
      <c r="J1607" s="2" t="s">
        <v>5646</v>
      </c>
      <c r="K1607" s="10"/>
    </row>
    <row r="1608" spans="1:11" ht="13.5" thickBot="1" x14ac:dyDescent="0.25">
      <c r="A1608" s="11"/>
      <c r="B1608" s="3" t="s">
        <v>5647</v>
      </c>
      <c r="C1608" s="3" t="s">
        <v>586</v>
      </c>
      <c r="D1608" s="3" t="s">
        <v>5648</v>
      </c>
      <c r="E1608" s="3" t="s">
        <v>5649</v>
      </c>
      <c r="F1608" s="3" t="s">
        <v>5519</v>
      </c>
      <c r="G1608" s="3" t="s">
        <v>5650</v>
      </c>
      <c r="H1608" s="3" t="s">
        <v>32</v>
      </c>
      <c r="I1608" s="3" t="s">
        <v>33</v>
      </c>
      <c r="J1608" s="3" t="s">
        <v>5651</v>
      </c>
      <c r="K1608" s="12"/>
    </row>
    <row r="1609" spans="1:11" ht="13.5" thickBot="1" x14ac:dyDescent="0.25">
      <c r="A1609" s="9"/>
      <c r="B1609" s="2" t="s">
        <v>5652</v>
      </c>
      <c r="C1609" s="2" t="s">
        <v>586</v>
      </c>
      <c r="D1609" s="2" t="s">
        <v>5653</v>
      </c>
      <c r="E1609" s="2" t="s">
        <v>5654</v>
      </c>
      <c r="F1609" s="2" t="s">
        <v>5519</v>
      </c>
      <c r="G1609" s="2" t="s">
        <v>1358</v>
      </c>
      <c r="H1609" s="2" t="s">
        <v>32</v>
      </c>
      <c r="I1609" s="2" t="s">
        <v>33</v>
      </c>
      <c r="J1609" s="2" t="s">
        <v>5655</v>
      </c>
      <c r="K1609" s="10"/>
    </row>
    <row r="1610" spans="1:11" ht="13.5" thickBot="1" x14ac:dyDescent="0.25">
      <c r="A1610" s="11"/>
      <c r="B1610" s="3" t="s">
        <v>5656</v>
      </c>
      <c r="C1610" s="3" t="s">
        <v>586</v>
      </c>
      <c r="D1610" s="3" t="s">
        <v>5657</v>
      </c>
      <c r="E1610" s="3" t="s">
        <v>5658</v>
      </c>
      <c r="F1610" s="3" t="s">
        <v>5659</v>
      </c>
      <c r="G1610" s="3" t="s">
        <v>2254</v>
      </c>
      <c r="H1610" s="3" t="s">
        <v>2255</v>
      </c>
      <c r="I1610" s="3" t="s">
        <v>17</v>
      </c>
      <c r="J1610" s="3" t="s">
        <v>5660</v>
      </c>
      <c r="K1610" s="12"/>
    </row>
    <row r="1611" spans="1:11" ht="13.5" thickBot="1" x14ac:dyDescent="0.25">
      <c r="A1611" s="9"/>
      <c r="B1611" s="2" t="s">
        <v>5661</v>
      </c>
      <c r="C1611" s="2" t="s">
        <v>586</v>
      </c>
      <c r="D1611" s="2" t="s">
        <v>5662</v>
      </c>
      <c r="E1611" s="2" t="s">
        <v>5663</v>
      </c>
      <c r="F1611" s="2" t="s">
        <v>5664</v>
      </c>
      <c r="G1611" s="2" t="s">
        <v>3864</v>
      </c>
      <c r="H1611" s="2" t="s">
        <v>3865</v>
      </c>
      <c r="I1611" s="2" t="s">
        <v>200</v>
      </c>
      <c r="J1611" s="2" t="s">
        <v>3866</v>
      </c>
      <c r="K1611" s="10" t="s">
        <v>246</v>
      </c>
    </row>
    <row r="1612" spans="1:11" ht="13.5" thickBot="1" x14ac:dyDescent="0.25">
      <c r="A1612" s="11"/>
      <c r="B1612" s="3" t="s">
        <v>5661</v>
      </c>
      <c r="C1612" s="3" t="s">
        <v>586</v>
      </c>
      <c r="D1612" s="3" t="s">
        <v>5662</v>
      </c>
      <c r="E1612" s="3" t="s">
        <v>5663</v>
      </c>
      <c r="F1612" s="3" t="s">
        <v>5664</v>
      </c>
      <c r="G1612" s="3" t="s">
        <v>3864</v>
      </c>
      <c r="H1612" s="3" t="s">
        <v>3865</v>
      </c>
      <c r="I1612" s="3" t="s">
        <v>200</v>
      </c>
      <c r="J1612" s="3" t="s">
        <v>3866</v>
      </c>
      <c r="K1612" s="12" t="s">
        <v>276</v>
      </c>
    </row>
    <row r="1613" spans="1:11" ht="13.5" thickBot="1" x14ac:dyDescent="0.25">
      <c r="A1613" s="9"/>
      <c r="B1613" s="2" t="s">
        <v>5665</v>
      </c>
      <c r="C1613" s="2" t="s">
        <v>586</v>
      </c>
      <c r="D1613" s="2" t="s">
        <v>5666</v>
      </c>
      <c r="E1613" s="2" t="s">
        <v>5667</v>
      </c>
      <c r="F1613" s="2" t="s">
        <v>5668</v>
      </c>
      <c r="G1613" s="2" t="s">
        <v>243</v>
      </c>
      <c r="H1613" s="2" t="s">
        <v>244</v>
      </c>
      <c r="I1613" s="2" t="s">
        <v>200</v>
      </c>
      <c r="J1613" s="2" t="s">
        <v>245</v>
      </c>
      <c r="K1613" s="10" t="s">
        <v>246</v>
      </c>
    </row>
    <row r="1614" spans="1:11" ht="13.5" thickBot="1" x14ac:dyDescent="0.25">
      <c r="A1614" s="11"/>
      <c r="B1614" s="3" t="s">
        <v>5665</v>
      </c>
      <c r="C1614" s="3" t="s">
        <v>586</v>
      </c>
      <c r="D1614" s="3" t="s">
        <v>5666</v>
      </c>
      <c r="E1614" s="3" t="s">
        <v>5667</v>
      </c>
      <c r="F1614" s="3" t="s">
        <v>5668</v>
      </c>
      <c r="G1614" s="3" t="s">
        <v>243</v>
      </c>
      <c r="H1614" s="3" t="s">
        <v>244</v>
      </c>
      <c r="I1614" s="3" t="s">
        <v>200</v>
      </c>
      <c r="J1614" s="3" t="s">
        <v>245</v>
      </c>
      <c r="K1614" s="12" t="s">
        <v>247</v>
      </c>
    </row>
    <row r="1615" spans="1:11" ht="13.5" thickBot="1" x14ac:dyDescent="0.25">
      <c r="A1615" s="9"/>
      <c r="B1615" s="2" t="s">
        <v>5665</v>
      </c>
      <c r="C1615" s="2" t="s">
        <v>586</v>
      </c>
      <c r="D1615" s="2" t="s">
        <v>5666</v>
      </c>
      <c r="E1615" s="2" t="s">
        <v>5667</v>
      </c>
      <c r="F1615" s="2" t="s">
        <v>5668</v>
      </c>
      <c r="G1615" s="2" t="s">
        <v>243</v>
      </c>
      <c r="H1615" s="2" t="s">
        <v>244</v>
      </c>
      <c r="I1615" s="2" t="s">
        <v>200</v>
      </c>
      <c r="J1615" s="2" t="s">
        <v>245</v>
      </c>
      <c r="K1615" s="10" t="s">
        <v>268</v>
      </c>
    </row>
    <row r="1616" spans="1:11" ht="13.5" thickBot="1" x14ac:dyDescent="0.25">
      <c r="A1616" s="11"/>
      <c r="B1616" s="3" t="s">
        <v>5669</v>
      </c>
      <c r="C1616" s="3" t="s">
        <v>586</v>
      </c>
      <c r="D1616" s="3" t="s">
        <v>5670</v>
      </c>
      <c r="E1616" s="3" t="s">
        <v>5671</v>
      </c>
      <c r="F1616" s="3" t="s">
        <v>5672</v>
      </c>
      <c r="G1616" s="3" t="s">
        <v>5140</v>
      </c>
      <c r="H1616" s="3" t="s">
        <v>611</v>
      </c>
      <c r="I1616" s="3" t="s">
        <v>171</v>
      </c>
      <c r="J1616" s="3" t="s">
        <v>5673</v>
      </c>
      <c r="K1616" s="12"/>
    </row>
    <row r="1617" spans="1:11" ht="13.5" thickBot="1" x14ac:dyDescent="0.25">
      <c r="A1617" s="9"/>
      <c r="B1617" s="2" t="s">
        <v>5674</v>
      </c>
      <c r="C1617" s="2" t="s">
        <v>586</v>
      </c>
      <c r="D1617" s="2" t="s">
        <v>5675</v>
      </c>
      <c r="E1617" s="2" t="s">
        <v>5676</v>
      </c>
      <c r="F1617" s="2" t="s">
        <v>5677</v>
      </c>
      <c r="G1617" s="2" t="s">
        <v>5678</v>
      </c>
      <c r="H1617" s="2" t="s">
        <v>512</v>
      </c>
      <c r="I1617" s="2" t="s">
        <v>200</v>
      </c>
      <c r="J1617" s="2" t="s">
        <v>5679</v>
      </c>
      <c r="K1617" s="10" t="s">
        <v>42</v>
      </c>
    </row>
    <row r="1618" spans="1:11" ht="13.5" thickBot="1" x14ac:dyDescent="0.25">
      <c r="A1618" s="11"/>
      <c r="B1618" s="3" t="s">
        <v>5674</v>
      </c>
      <c r="C1618" s="3" t="s">
        <v>586</v>
      </c>
      <c r="D1618" s="3" t="s">
        <v>5675</v>
      </c>
      <c r="E1618" s="3" t="s">
        <v>5676</v>
      </c>
      <c r="F1618" s="3" t="s">
        <v>5677</v>
      </c>
      <c r="G1618" s="3" t="s">
        <v>5678</v>
      </c>
      <c r="H1618" s="3" t="s">
        <v>512</v>
      </c>
      <c r="I1618" s="3" t="s">
        <v>200</v>
      </c>
      <c r="J1618" s="3" t="s">
        <v>5679</v>
      </c>
      <c r="K1618" s="12" t="s">
        <v>203</v>
      </c>
    </row>
    <row r="1619" spans="1:11" ht="13.5" thickBot="1" x14ac:dyDescent="0.25">
      <c r="A1619" s="9"/>
      <c r="B1619" s="2" t="s">
        <v>5680</v>
      </c>
      <c r="C1619" s="2" t="s">
        <v>586</v>
      </c>
      <c r="D1619" s="2" t="s">
        <v>5681</v>
      </c>
      <c r="E1619" s="2" t="s">
        <v>5676</v>
      </c>
      <c r="F1619" s="2" t="s">
        <v>5682</v>
      </c>
      <c r="G1619" s="2" t="s">
        <v>5678</v>
      </c>
      <c r="H1619" s="2" t="s">
        <v>512</v>
      </c>
      <c r="I1619" s="2" t="s">
        <v>200</v>
      </c>
      <c r="J1619" s="2" t="s">
        <v>5683</v>
      </c>
      <c r="K1619" s="10" t="s">
        <v>42</v>
      </c>
    </row>
    <row r="1620" spans="1:11" ht="13.5" thickBot="1" x14ac:dyDescent="0.25">
      <c r="A1620" s="11"/>
      <c r="B1620" s="3" t="s">
        <v>5680</v>
      </c>
      <c r="C1620" s="3" t="s">
        <v>586</v>
      </c>
      <c r="D1620" s="3" t="s">
        <v>5681</v>
      </c>
      <c r="E1620" s="3" t="s">
        <v>5676</v>
      </c>
      <c r="F1620" s="3" t="s">
        <v>5682</v>
      </c>
      <c r="G1620" s="3" t="s">
        <v>5678</v>
      </c>
      <c r="H1620" s="3" t="s">
        <v>512</v>
      </c>
      <c r="I1620" s="3" t="s">
        <v>200</v>
      </c>
      <c r="J1620" s="3" t="s">
        <v>5683</v>
      </c>
      <c r="K1620" s="12" t="s">
        <v>203</v>
      </c>
    </row>
    <row r="1621" spans="1:11" ht="13.5" thickBot="1" x14ac:dyDescent="0.25">
      <c r="A1621" s="9"/>
      <c r="B1621" s="2" t="s">
        <v>5684</v>
      </c>
      <c r="C1621" s="2" t="s">
        <v>586</v>
      </c>
      <c r="D1621" s="2" t="s">
        <v>5685</v>
      </c>
      <c r="E1621" s="2" t="s">
        <v>5686</v>
      </c>
      <c r="F1621" s="2" t="s">
        <v>5687</v>
      </c>
      <c r="G1621" s="2" t="s">
        <v>5678</v>
      </c>
      <c r="H1621" s="2" t="s">
        <v>512</v>
      </c>
      <c r="I1621" s="2" t="s">
        <v>200</v>
      </c>
      <c r="J1621" s="2" t="s">
        <v>5679</v>
      </c>
      <c r="K1621" s="10" t="s">
        <v>42</v>
      </c>
    </row>
    <row r="1622" spans="1:11" ht="13.5" thickBot="1" x14ac:dyDescent="0.25">
      <c r="A1622" s="11"/>
      <c r="B1622" s="3" t="s">
        <v>5684</v>
      </c>
      <c r="C1622" s="3" t="s">
        <v>586</v>
      </c>
      <c r="D1622" s="3" t="s">
        <v>5685</v>
      </c>
      <c r="E1622" s="3" t="s">
        <v>5686</v>
      </c>
      <c r="F1622" s="3" t="s">
        <v>5687</v>
      </c>
      <c r="G1622" s="3" t="s">
        <v>5678</v>
      </c>
      <c r="H1622" s="3" t="s">
        <v>512</v>
      </c>
      <c r="I1622" s="3" t="s">
        <v>200</v>
      </c>
      <c r="J1622" s="3" t="s">
        <v>5679</v>
      </c>
      <c r="K1622" s="12" t="s">
        <v>203</v>
      </c>
    </row>
    <row r="1623" spans="1:11" ht="13.5" thickBot="1" x14ac:dyDescent="0.25">
      <c r="A1623" s="9"/>
      <c r="B1623" s="2" t="s">
        <v>5688</v>
      </c>
      <c r="C1623" s="2" t="s">
        <v>586</v>
      </c>
      <c r="D1623" s="2" t="s">
        <v>5689</v>
      </c>
      <c r="E1623" s="2" t="s">
        <v>5690</v>
      </c>
      <c r="F1623" s="2" t="s">
        <v>5691</v>
      </c>
      <c r="G1623" s="2" t="s">
        <v>5692</v>
      </c>
      <c r="H1623" s="2" t="s">
        <v>512</v>
      </c>
      <c r="I1623" s="2" t="s">
        <v>200</v>
      </c>
      <c r="J1623" s="2" t="s">
        <v>5693</v>
      </c>
      <c r="K1623" s="10" t="s">
        <v>203</v>
      </c>
    </row>
    <row r="1624" spans="1:11" ht="13.5" thickBot="1" x14ac:dyDescent="0.25">
      <c r="A1624" s="11"/>
      <c r="B1624" s="3" t="s">
        <v>5694</v>
      </c>
      <c r="C1624" s="3" t="s">
        <v>586</v>
      </c>
      <c r="D1624" s="3" t="s">
        <v>5695</v>
      </c>
      <c r="E1624" s="3" t="s">
        <v>5696</v>
      </c>
      <c r="F1624" s="3" t="s">
        <v>5697</v>
      </c>
      <c r="G1624" s="3" t="s">
        <v>5698</v>
      </c>
      <c r="H1624" s="3" t="s">
        <v>512</v>
      </c>
      <c r="I1624" s="3" t="s">
        <v>200</v>
      </c>
      <c r="J1624" s="3" t="s">
        <v>513</v>
      </c>
      <c r="K1624" s="12" t="s">
        <v>203</v>
      </c>
    </row>
    <row r="1625" spans="1:11" ht="13.5" thickBot="1" x14ac:dyDescent="0.25">
      <c r="A1625" s="9"/>
      <c r="B1625" s="2" t="s">
        <v>5699</v>
      </c>
      <c r="C1625" s="2" t="s">
        <v>586</v>
      </c>
      <c r="D1625" s="2" t="s">
        <v>5700</v>
      </c>
      <c r="E1625" s="2" t="s">
        <v>5701</v>
      </c>
      <c r="F1625" s="2" t="s">
        <v>67</v>
      </c>
      <c r="G1625" s="2" t="s">
        <v>5219</v>
      </c>
      <c r="H1625" s="2" t="s">
        <v>4922</v>
      </c>
      <c r="I1625" s="2" t="s">
        <v>58</v>
      </c>
      <c r="J1625" s="2" t="s">
        <v>67</v>
      </c>
      <c r="K1625" s="10" t="s">
        <v>67</v>
      </c>
    </row>
    <row r="1626" spans="1:11" ht="13.5" thickBot="1" x14ac:dyDescent="0.25">
      <c r="A1626" s="11"/>
      <c r="B1626" s="3" t="s">
        <v>5702</v>
      </c>
      <c r="C1626" s="3" t="s">
        <v>586</v>
      </c>
      <c r="D1626" s="3" t="s">
        <v>5217</v>
      </c>
      <c r="E1626" s="3" t="s">
        <v>5701</v>
      </c>
      <c r="F1626" s="3" t="s">
        <v>67</v>
      </c>
      <c r="G1626" s="3" t="s">
        <v>5220</v>
      </c>
      <c r="H1626" s="3" t="s">
        <v>4922</v>
      </c>
      <c r="I1626" s="3" t="s">
        <v>58</v>
      </c>
      <c r="J1626" s="3" t="s">
        <v>5703</v>
      </c>
      <c r="K1626" s="12" t="s">
        <v>67</v>
      </c>
    </row>
    <row r="1627" spans="1:11" ht="13.5" thickBot="1" x14ac:dyDescent="0.25">
      <c r="A1627" s="9"/>
      <c r="B1627" s="2" t="s">
        <v>5704</v>
      </c>
      <c r="C1627" s="2" t="s">
        <v>586</v>
      </c>
      <c r="D1627" s="2" t="s">
        <v>5705</v>
      </c>
      <c r="E1627" s="2" t="s">
        <v>5706</v>
      </c>
      <c r="F1627" s="2" t="s">
        <v>5707</v>
      </c>
      <c r="G1627" s="2" t="s">
        <v>5302</v>
      </c>
      <c r="H1627" s="2" t="s">
        <v>519</v>
      </c>
      <c r="I1627" s="2" t="s">
        <v>200</v>
      </c>
      <c r="J1627" s="2" t="s">
        <v>5708</v>
      </c>
      <c r="K1627" s="10" t="s">
        <v>246</v>
      </c>
    </row>
    <row r="1628" spans="1:11" ht="13.5" thickBot="1" x14ac:dyDescent="0.25">
      <c r="A1628" s="11"/>
      <c r="B1628" s="3" t="s">
        <v>5704</v>
      </c>
      <c r="C1628" s="3" t="s">
        <v>586</v>
      </c>
      <c r="D1628" s="3" t="s">
        <v>5705</v>
      </c>
      <c r="E1628" s="3" t="s">
        <v>5706</v>
      </c>
      <c r="F1628" s="3" t="s">
        <v>5707</v>
      </c>
      <c r="G1628" s="3" t="s">
        <v>5302</v>
      </c>
      <c r="H1628" s="3" t="s">
        <v>519</v>
      </c>
      <c r="I1628" s="3" t="s">
        <v>200</v>
      </c>
      <c r="J1628" s="3" t="s">
        <v>5708</v>
      </c>
      <c r="K1628" s="12" t="s">
        <v>276</v>
      </c>
    </row>
    <row r="1629" spans="1:11" ht="13.5" thickBot="1" x14ac:dyDescent="0.25">
      <c r="A1629" s="9"/>
      <c r="B1629" s="2" t="s">
        <v>5709</v>
      </c>
      <c r="C1629" s="2" t="s">
        <v>586</v>
      </c>
      <c r="D1629" s="2" t="s">
        <v>4042</v>
      </c>
      <c r="E1629" s="2" t="s">
        <v>5710</v>
      </c>
      <c r="F1629" s="2" t="s">
        <v>4044</v>
      </c>
      <c r="G1629" s="2" t="s">
        <v>5711</v>
      </c>
      <c r="H1629" s="2" t="s">
        <v>274</v>
      </c>
      <c r="I1629" s="2" t="s">
        <v>200</v>
      </c>
      <c r="J1629" s="2" t="s">
        <v>5712</v>
      </c>
      <c r="K1629" s="10" t="s">
        <v>276</v>
      </c>
    </row>
    <row r="1630" spans="1:11" ht="13.5" thickBot="1" x14ac:dyDescent="0.25">
      <c r="A1630" s="11"/>
      <c r="B1630" s="3" t="s">
        <v>5713</v>
      </c>
      <c r="C1630" s="3" t="s">
        <v>586</v>
      </c>
      <c r="D1630" s="3" t="s">
        <v>5714</v>
      </c>
      <c r="E1630" s="3" t="s">
        <v>5715</v>
      </c>
      <c r="F1630" s="3" t="s">
        <v>5716</v>
      </c>
      <c r="G1630" s="3" t="s">
        <v>3864</v>
      </c>
      <c r="H1630" s="3" t="s">
        <v>3865</v>
      </c>
      <c r="I1630" s="3" t="s">
        <v>200</v>
      </c>
      <c r="J1630" s="3" t="s">
        <v>3866</v>
      </c>
      <c r="K1630" s="12" t="s">
        <v>246</v>
      </c>
    </row>
    <row r="1631" spans="1:11" ht="13.5" thickBot="1" x14ac:dyDescent="0.25">
      <c r="A1631" s="9"/>
      <c r="B1631" s="2" t="s">
        <v>5713</v>
      </c>
      <c r="C1631" s="2" t="s">
        <v>586</v>
      </c>
      <c r="D1631" s="2" t="s">
        <v>5714</v>
      </c>
      <c r="E1631" s="2" t="s">
        <v>5715</v>
      </c>
      <c r="F1631" s="2" t="s">
        <v>5716</v>
      </c>
      <c r="G1631" s="2" t="s">
        <v>3864</v>
      </c>
      <c r="H1631" s="2" t="s">
        <v>3865</v>
      </c>
      <c r="I1631" s="2" t="s">
        <v>200</v>
      </c>
      <c r="J1631" s="2" t="s">
        <v>3866</v>
      </c>
      <c r="K1631" s="10" t="s">
        <v>276</v>
      </c>
    </row>
    <row r="1632" spans="1:11" ht="13.5" thickBot="1" x14ac:dyDescent="0.25">
      <c r="A1632" s="11"/>
      <c r="B1632" s="3" t="s">
        <v>5717</v>
      </c>
      <c r="C1632" s="3" t="s">
        <v>586</v>
      </c>
      <c r="D1632" s="3" t="s">
        <v>5718</v>
      </c>
      <c r="E1632" s="3" t="s">
        <v>5719</v>
      </c>
      <c r="F1632" s="3" t="s">
        <v>5720</v>
      </c>
      <c r="G1632" s="3" t="s">
        <v>5453</v>
      </c>
      <c r="H1632" s="3" t="s">
        <v>3319</v>
      </c>
      <c r="I1632" s="3" t="s">
        <v>200</v>
      </c>
      <c r="J1632" s="3" t="s">
        <v>5454</v>
      </c>
      <c r="K1632" s="12" t="s">
        <v>268</v>
      </c>
    </row>
    <row r="1633" spans="1:11" ht="13.5" thickBot="1" x14ac:dyDescent="0.25">
      <c r="A1633" s="9"/>
      <c r="B1633" s="2" t="s">
        <v>5717</v>
      </c>
      <c r="C1633" s="2" t="s">
        <v>586</v>
      </c>
      <c r="D1633" s="2" t="s">
        <v>5718</v>
      </c>
      <c r="E1633" s="2" t="s">
        <v>5719</v>
      </c>
      <c r="F1633" s="2" t="s">
        <v>5720</v>
      </c>
      <c r="G1633" s="2" t="s">
        <v>5453</v>
      </c>
      <c r="H1633" s="2" t="s">
        <v>3319</v>
      </c>
      <c r="I1633" s="2" t="s">
        <v>200</v>
      </c>
      <c r="J1633" s="2" t="s">
        <v>5454</v>
      </c>
      <c r="K1633" s="10" t="s">
        <v>203</v>
      </c>
    </row>
    <row r="1634" spans="1:11" ht="13.5" thickBot="1" x14ac:dyDescent="0.25">
      <c r="A1634" s="11"/>
      <c r="B1634" s="3" t="s">
        <v>5717</v>
      </c>
      <c r="C1634" s="3" t="s">
        <v>586</v>
      </c>
      <c r="D1634" s="3" t="s">
        <v>5718</v>
      </c>
      <c r="E1634" s="3" t="s">
        <v>5719</v>
      </c>
      <c r="F1634" s="3" t="s">
        <v>5720</v>
      </c>
      <c r="G1634" s="3" t="s">
        <v>5453</v>
      </c>
      <c r="H1634" s="3" t="s">
        <v>3319</v>
      </c>
      <c r="I1634" s="3" t="s">
        <v>200</v>
      </c>
      <c r="J1634" s="3" t="s">
        <v>5454</v>
      </c>
      <c r="K1634" s="12" t="s">
        <v>246</v>
      </c>
    </row>
    <row r="1635" spans="1:11" ht="13.5" thickBot="1" x14ac:dyDescent="0.25">
      <c r="A1635" s="9"/>
      <c r="B1635" s="2" t="s">
        <v>5721</v>
      </c>
      <c r="C1635" s="2" t="s">
        <v>586</v>
      </c>
      <c r="D1635" s="2" t="s">
        <v>5722</v>
      </c>
      <c r="E1635" s="2" t="s">
        <v>5722</v>
      </c>
      <c r="F1635" s="2" t="s">
        <v>67</v>
      </c>
      <c r="G1635" s="2" t="s">
        <v>67</v>
      </c>
      <c r="H1635" s="2" t="s">
        <v>48</v>
      </c>
      <c r="I1635" s="2" t="s">
        <v>49</v>
      </c>
      <c r="J1635" s="2" t="s">
        <v>67</v>
      </c>
      <c r="K1635" s="10"/>
    </row>
    <row r="1636" spans="1:11" ht="13.5" thickBot="1" x14ac:dyDescent="0.25">
      <c r="A1636" s="11"/>
      <c r="B1636" s="3" t="s">
        <v>5723</v>
      </c>
      <c r="C1636" s="3" t="s">
        <v>586</v>
      </c>
      <c r="D1636" s="3" t="s">
        <v>5724</v>
      </c>
      <c r="E1636" s="3" t="s">
        <v>5724</v>
      </c>
      <c r="F1636" s="3" t="s">
        <v>67</v>
      </c>
      <c r="G1636" s="3" t="s">
        <v>67</v>
      </c>
      <c r="H1636" s="3" t="s">
        <v>67</v>
      </c>
      <c r="I1636" s="3" t="s">
        <v>67</v>
      </c>
      <c r="J1636" s="3" t="s">
        <v>67</v>
      </c>
      <c r="K1636" s="12"/>
    </row>
    <row r="1637" spans="1:11" ht="13.5" thickBot="1" x14ac:dyDescent="0.25">
      <c r="A1637" s="9"/>
      <c r="B1637" s="2" t="s">
        <v>5725</v>
      </c>
      <c r="C1637" s="2" t="s">
        <v>586</v>
      </c>
      <c r="D1637" s="2" t="s">
        <v>5726</v>
      </c>
      <c r="E1637" s="2" t="s">
        <v>5726</v>
      </c>
      <c r="F1637" s="2" t="s">
        <v>67</v>
      </c>
      <c r="G1637" s="2" t="s">
        <v>67</v>
      </c>
      <c r="H1637" s="2" t="s">
        <v>67</v>
      </c>
      <c r="I1637" s="2" t="s">
        <v>67</v>
      </c>
      <c r="J1637" s="2" t="s">
        <v>67</v>
      </c>
      <c r="K1637" s="10"/>
    </row>
    <row r="1638" spans="1:11" ht="13.5" thickBot="1" x14ac:dyDescent="0.25">
      <c r="A1638" s="11"/>
      <c r="B1638" s="3" t="s">
        <v>5727</v>
      </c>
      <c r="C1638" s="3" t="s">
        <v>586</v>
      </c>
      <c r="D1638" s="3" t="s">
        <v>5728</v>
      </c>
      <c r="E1638" s="3" t="s">
        <v>5729</v>
      </c>
      <c r="F1638" s="3" t="s">
        <v>67</v>
      </c>
      <c r="G1638" s="3" t="s">
        <v>5730</v>
      </c>
      <c r="H1638" s="3" t="s">
        <v>48</v>
      </c>
      <c r="I1638" s="3" t="s">
        <v>49</v>
      </c>
      <c r="J1638" s="3" t="s">
        <v>5731</v>
      </c>
      <c r="K1638" s="12" t="s">
        <v>67</v>
      </c>
    </row>
    <row r="1639" spans="1:11" ht="13.5" thickBot="1" x14ac:dyDescent="0.25">
      <c r="A1639" s="9"/>
      <c r="B1639" s="2" t="s">
        <v>5732</v>
      </c>
      <c r="C1639" s="2" t="s">
        <v>586</v>
      </c>
      <c r="D1639" s="2" t="s">
        <v>5733</v>
      </c>
      <c r="E1639" s="2" t="s">
        <v>5733</v>
      </c>
      <c r="F1639" s="2" t="s">
        <v>5734</v>
      </c>
      <c r="G1639" s="2" t="s">
        <v>67</v>
      </c>
      <c r="H1639" s="2" t="s">
        <v>48</v>
      </c>
      <c r="I1639" s="2" t="s">
        <v>49</v>
      </c>
      <c r="J1639" s="2" t="s">
        <v>67</v>
      </c>
      <c r="K1639" s="10" t="s">
        <v>67</v>
      </c>
    </row>
    <row r="1640" spans="1:11" ht="13.5" thickBot="1" x14ac:dyDescent="0.25">
      <c r="A1640" s="11"/>
      <c r="B1640" s="3" t="s">
        <v>5735</v>
      </c>
      <c r="C1640" s="3" t="s">
        <v>586</v>
      </c>
      <c r="D1640" s="3" t="s">
        <v>5736</v>
      </c>
      <c r="E1640" s="3" t="s">
        <v>5737</v>
      </c>
      <c r="F1640" s="3" t="s">
        <v>5738</v>
      </c>
      <c r="G1640" s="3" t="s">
        <v>623</v>
      </c>
      <c r="H1640" s="3" t="s">
        <v>611</v>
      </c>
      <c r="I1640" s="3" t="s">
        <v>171</v>
      </c>
      <c r="J1640" s="3" t="s">
        <v>5739</v>
      </c>
      <c r="K1640" s="12"/>
    </row>
    <row r="1641" spans="1:11" ht="13.5" thickBot="1" x14ac:dyDescent="0.25">
      <c r="A1641" s="9"/>
      <c r="B1641" s="2" t="s">
        <v>5740</v>
      </c>
      <c r="C1641" s="2" t="s">
        <v>586</v>
      </c>
      <c r="D1641" s="2" t="s">
        <v>5741</v>
      </c>
      <c r="E1641" s="2" t="s">
        <v>5742</v>
      </c>
      <c r="F1641" s="2" t="s">
        <v>5743</v>
      </c>
      <c r="G1641" s="2" t="s">
        <v>5744</v>
      </c>
      <c r="H1641" s="2" t="s">
        <v>341</v>
      </c>
      <c r="I1641" s="2" t="s">
        <v>114</v>
      </c>
      <c r="J1641" s="2" t="s">
        <v>5745</v>
      </c>
      <c r="K1641" s="10"/>
    </row>
    <row r="1642" spans="1:11" ht="13.5" thickBot="1" x14ac:dyDescent="0.25">
      <c r="A1642" s="11"/>
      <c r="B1642" s="3" t="s">
        <v>5746</v>
      </c>
      <c r="C1642" s="3" t="s">
        <v>586</v>
      </c>
      <c r="D1642" s="3" t="s">
        <v>5747</v>
      </c>
      <c r="E1642" s="3" t="s">
        <v>5748</v>
      </c>
      <c r="F1642" s="3" t="s">
        <v>5749</v>
      </c>
      <c r="G1642" s="3" t="s">
        <v>4499</v>
      </c>
      <c r="H1642" s="3" t="s">
        <v>2162</v>
      </c>
      <c r="I1642" s="3" t="s">
        <v>171</v>
      </c>
      <c r="J1642" s="3" t="s">
        <v>5750</v>
      </c>
      <c r="K1642" s="12" t="s">
        <v>67</v>
      </c>
    </row>
    <row r="1643" spans="1:11" ht="13.5" thickBot="1" x14ac:dyDescent="0.25">
      <c r="A1643" s="9"/>
      <c r="B1643" s="2" t="s">
        <v>5746</v>
      </c>
      <c r="C1643" s="2" t="s">
        <v>586</v>
      </c>
      <c r="D1643" s="2" t="s">
        <v>5747</v>
      </c>
      <c r="E1643" s="2" t="s">
        <v>5748</v>
      </c>
      <c r="F1643" s="2" t="s">
        <v>5749</v>
      </c>
      <c r="G1643" s="2" t="s">
        <v>4499</v>
      </c>
      <c r="H1643" s="2" t="s">
        <v>2162</v>
      </c>
      <c r="I1643" s="2" t="s">
        <v>171</v>
      </c>
      <c r="J1643" s="2" t="s">
        <v>5750</v>
      </c>
      <c r="K1643" s="10" t="s">
        <v>426</v>
      </c>
    </row>
    <row r="1644" spans="1:11" ht="13.5" thickBot="1" x14ac:dyDescent="0.25">
      <c r="A1644" s="11"/>
      <c r="B1644" s="3" t="s">
        <v>5751</v>
      </c>
      <c r="C1644" s="3" t="s">
        <v>586</v>
      </c>
      <c r="D1644" s="3" t="s">
        <v>5417</v>
      </c>
      <c r="E1644" s="3" t="s">
        <v>5752</v>
      </c>
      <c r="F1644" s="3" t="s">
        <v>5419</v>
      </c>
      <c r="G1644" s="3" t="s">
        <v>5420</v>
      </c>
      <c r="H1644" s="3" t="s">
        <v>611</v>
      </c>
      <c r="I1644" s="3" t="s">
        <v>171</v>
      </c>
      <c r="J1644" s="3" t="s">
        <v>5421</v>
      </c>
      <c r="K1644" s="12" t="s">
        <v>67</v>
      </c>
    </row>
    <row r="1645" spans="1:11" ht="13.5" thickBot="1" x14ac:dyDescent="0.25">
      <c r="A1645" s="9"/>
      <c r="B1645" s="2" t="s">
        <v>5753</v>
      </c>
      <c r="C1645" s="2" t="s">
        <v>586</v>
      </c>
      <c r="D1645" s="2" t="s">
        <v>5753</v>
      </c>
      <c r="E1645" s="2" t="s">
        <v>5754</v>
      </c>
      <c r="F1645" s="2" t="s">
        <v>5755</v>
      </c>
      <c r="G1645" s="2" t="s">
        <v>5756</v>
      </c>
      <c r="H1645" s="2" t="s">
        <v>32</v>
      </c>
      <c r="I1645" s="2" t="s">
        <v>33</v>
      </c>
      <c r="J1645" s="2" t="s">
        <v>5757</v>
      </c>
      <c r="K1645" s="10" t="s">
        <v>67</v>
      </c>
    </row>
    <row r="1646" spans="1:11" ht="13.5" thickBot="1" x14ac:dyDescent="0.25">
      <c r="A1646" s="11"/>
      <c r="B1646" s="3" t="s">
        <v>5758</v>
      </c>
      <c r="C1646" s="3" t="s">
        <v>586</v>
      </c>
      <c r="D1646" s="3" t="s">
        <v>5759</v>
      </c>
      <c r="E1646" s="3" t="s">
        <v>5754</v>
      </c>
      <c r="F1646" s="3" t="s">
        <v>4636</v>
      </c>
      <c r="G1646" s="3" t="s">
        <v>5760</v>
      </c>
      <c r="H1646" s="3" t="s">
        <v>2558</v>
      </c>
      <c r="I1646" s="3" t="s">
        <v>356</v>
      </c>
      <c r="J1646" s="3" t="s">
        <v>5761</v>
      </c>
      <c r="K1646" s="12"/>
    </row>
    <row r="1647" spans="1:11" ht="13.5" thickBot="1" x14ac:dyDescent="0.25">
      <c r="A1647" s="9"/>
      <c r="B1647" s="2" t="s">
        <v>5762</v>
      </c>
      <c r="C1647" s="2" t="s">
        <v>586</v>
      </c>
      <c r="D1647" s="2" t="s">
        <v>5763</v>
      </c>
      <c r="E1647" s="2" t="s">
        <v>5764</v>
      </c>
      <c r="F1647" s="2" t="s">
        <v>5765</v>
      </c>
      <c r="G1647" s="2" t="s">
        <v>5766</v>
      </c>
      <c r="H1647" s="2" t="s">
        <v>611</v>
      </c>
      <c r="I1647" s="2" t="s">
        <v>171</v>
      </c>
      <c r="J1647" s="2" t="s">
        <v>5767</v>
      </c>
      <c r="K1647" s="10"/>
    </row>
    <row r="1648" spans="1:11" ht="13.5" thickBot="1" x14ac:dyDescent="0.25">
      <c r="A1648" s="11"/>
      <c r="B1648" s="3" t="s">
        <v>5768</v>
      </c>
      <c r="C1648" s="3" t="s">
        <v>586</v>
      </c>
      <c r="D1648" s="3" t="s">
        <v>5768</v>
      </c>
      <c r="E1648" s="3" t="s">
        <v>5769</v>
      </c>
      <c r="F1648" s="3" t="s">
        <v>5770</v>
      </c>
      <c r="G1648" s="3" t="s">
        <v>265</v>
      </c>
      <c r="H1648" s="3" t="s">
        <v>266</v>
      </c>
      <c r="I1648" s="3" t="s">
        <v>200</v>
      </c>
      <c r="J1648" s="3" t="s">
        <v>3843</v>
      </c>
      <c r="K1648" s="12" t="s">
        <v>246</v>
      </c>
    </row>
    <row r="1649" spans="1:11" ht="13.5" thickBot="1" x14ac:dyDescent="0.25">
      <c r="A1649" s="9"/>
      <c r="B1649" s="2" t="s">
        <v>5768</v>
      </c>
      <c r="C1649" s="2" t="s">
        <v>586</v>
      </c>
      <c r="D1649" s="2" t="s">
        <v>5768</v>
      </c>
      <c r="E1649" s="2" t="s">
        <v>5769</v>
      </c>
      <c r="F1649" s="2" t="s">
        <v>5770</v>
      </c>
      <c r="G1649" s="2" t="s">
        <v>265</v>
      </c>
      <c r="H1649" s="2" t="s">
        <v>266</v>
      </c>
      <c r="I1649" s="2" t="s">
        <v>200</v>
      </c>
      <c r="J1649" s="2" t="s">
        <v>3843</v>
      </c>
      <c r="K1649" s="10" t="s">
        <v>203</v>
      </c>
    </row>
    <row r="1650" spans="1:11" ht="13.5" thickBot="1" x14ac:dyDescent="0.25">
      <c r="A1650" s="11"/>
      <c r="B1650" s="3" t="s">
        <v>5768</v>
      </c>
      <c r="C1650" s="3" t="s">
        <v>586</v>
      </c>
      <c r="D1650" s="3" t="s">
        <v>5768</v>
      </c>
      <c r="E1650" s="3" t="s">
        <v>5769</v>
      </c>
      <c r="F1650" s="3" t="s">
        <v>5770</v>
      </c>
      <c r="G1650" s="3" t="s">
        <v>265</v>
      </c>
      <c r="H1650" s="3" t="s">
        <v>266</v>
      </c>
      <c r="I1650" s="3" t="s">
        <v>200</v>
      </c>
      <c r="J1650" s="3" t="s">
        <v>3843</v>
      </c>
      <c r="K1650" s="12" t="s">
        <v>268</v>
      </c>
    </row>
    <row r="1651" spans="1:11" ht="13.5" thickBot="1" x14ac:dyDescent="0.25">
      <c r="A1651" s="9"/>
      <c r="B1651" s="2" t="s">
        <v>5771</v>
      </c>
      <c r="C1651" s="2" t="s">
        <v>586</v>
      </c>
      <c r="D1651" s="2" t="s">
        <v>5772</v>
      </c>
      <c r="E1651" s="2" t="s">
        <v>5773</v>
      </c>
      <c r="F1651" s="2" t="s">
        <v>634</v>
      </c>
      <c r="G1651" s="2" t="s">
        <v>865</v>
      </c>
      <c r="H1651" s="2" t="s">
        <v>48</v>
      </c>
      <c r="I1651" s="2" t="s">
        <v>49</v>
      </c>
      <c r="J1651" s="2" t="s">
        <v>869</v>
      </c>
      <c r="K1651" s="10"/>
    </row>
    <row r="1652" spans="1:11" ht="13.5" thickBot="1" x14ac:dyDescent="0.25">
      <c r="A1652" s="11"/>
      <c r="B1652" s="3" t="s">
        <v>5774</v>
      </c>
      <c r="C1652" s="3" t="s">
        <v>586</v>
      </c>
      <c r="D1652" s="3" t="s">
        <v>5775</v>
      </c>
      <c r="E1652" s="3" t="s">
        <v>5776</v>
      </c>
      <c r="F1652" s="3" t="s">
        <v>5777</v>
      </c>
      <c r="G1652" s="3" t="s">
        <v>5778</v>
      </c>
      <c r="H1652" s="3" t="s">
        <v>5779</v>
      </c>
      <c r="I1652" s="3" t="s">
        <v>58</v>
      </c>
      <c r="J1652" s="3" t="s">
        <v>5780</v>
      </c>
      <c r="K1652" s="12" t="s">
        <v>202</v>
      </c>
    </row>
    <row r="1653" spans="1:11" ht="13.5" thickBot="1" x14ac:dyDescent="0.25">
      <c r="A1653" s="9"/>
      <c r="B1653" s="2" t="s">
        <v>5781</v>
      </c>
      <c r="C1653" s="2" t="s">
        <v>586</v>
      </c>
      <c r="D1653" s="2" t="s">
        <v>5782</v>
      </c>
      <c r="E1653" s="2" t="s">
        <v>5783</v>
      </c>
      <c r="F1653" s="2" t="s">
        <v>5784</v>
      </c>
      <c r="G1653" s="2" t="s">
        <v>1573</v>
      </c>
      <c r="H1653" s="2" t="s">
        <v>48</v>
      </c>
      <c r="I1653" s="2" t="s">
        <v>49</v>
      </c>
      <c r="J1653" s="2" t="s">
        <v>2188</v>
      </c>
      <c r="K1653" s="10"/>
    </row>
    <row r="1654" spans="1:11" ht="13.5" thickBot="1" x14ac:dyDescent="0.25">
      <c r="A1654" s="11"/>
      <c r="B1654" s="3" t="s">
        <v>5785</v>
      </c>
      <c r="C1654" s="3" t="s">
        <v>586</v>
      </c>
      <c r="D1654" s="3" t="s">
        <v>5786</v>
      </c>
      <c r="E1654" s="3" t="s">
        <v>5787</v>
      </c>
      <c r="F1654" s="3" t="s">
        <v>5788</v>
      </c>
      <c r="G1654" s="3" t="s">
        <v>5789</v>
      </c>
      <c r="H1654" s="3" t="s">
        <v>5405</v>
      </c>
      <c r="I1654" s="3" t="s">
        <v>114</v>
      </c>
      <c r="J1654" s="3" t="s">
        <v>5790</v>
      </c>
      <c r="K1654" s="12"/>
    </row>
    <row r="1655" spans="1:11" ht="13.5" thickBot="1" x14ac:dyDescent="0.25">
      <c r="A1655" s="9"/>
      <c r="B1655" s="2" t="s">
        <v>5791</v>
      </c>
      <c r="C1655" s="2" t="s">
        <v>586</v>
      </c>
      <c r="D1655" s="2" t="s">
        <v>5792</v>
      </c>
      <c r="E1655" s="2" t="s">
        <v>5793</v>
      </c>
      <c r="F1655" s="2" t="s">
        <v>5794</v>
      </c>
      <c r="G1655" s="2" t="s">
        <v>3405</v>
      </c>
      <c r="H1655" s="2" t="s">
        <v>3406</v>
      </c>
      <c r="I1655" s="2" t="s">
        <v>200</v>
      </c>
      <c r="J1655" s="2" t="s">
        <v>4212</v>
      </c>
      <c r="K1655" s="10"/>
    </row>
    <row r="1656" spans="1:11" ht="13.5" thickBot="1" x14ac:dyDescent="0.25">
      <c r="A1656" s="11"/>
      <c r="B1656" s="3" t="s">
        <v>5795</v>
      </c>
      <c r="C1656" s="3" t="s">
        <v>586</v>
      </c>
      <c r="D1656" s="3" t="s">
        <v>5795</v>
      </c>
      <c r="E1656" s="3" t="s">
        <v>5796</v>
      </c>
      <c r="F1656" s="3" t="s">
        <v>5795</v>
      </c>
      <c r="G1656" s="3" t="s">
        <v>5797</v>
      </c>
      <c r="H1656" s="3" t="s">
        <v>4922</v>
      </c>
      <c r="I1656" s="3" t="s">
        <v>58</v>
      </c>
      <c r="J1656" s="3" t="s">
        <v>5798</v>
      </c>
      <c r="K1656" s="12"/>
    </row>
    <row r="1657" spans="1:11" ht="13.5" thickBot="1" x14ac:dyDescent="0.25">
      <c r="A1657" s="9"/>
      <c r="B1657" s="2" t="s">
        <v>5799</v>
      </c>
      <c r="C1657" s="2" t="s">
        <v>586</v>
      </c>
      <c r="D1657" s="2" t="s">
        <v>5800</v>
      </c>
      <c r="E1657" s="2" t="s">
        <v>5801</v>
      </c>
      <c r="F1657" s="2" t="s">
        <v>5802</v>
      </c>
      <c r="G1657" s="2" t="s">
        <v>5140</v>
      </c>
      <c r="H1657" s="2" t="s">
        <v>611</v>
      </c>
      <c r="I1657" s="2" t="s">
        <v>171</v>
      </c>
      <c r="J1657" s="2" t="s">
        <v>5803</v>
      </c>
      <c r="K1657" s="10"/>
    </row>
    <row r="1658" spans="1:11" ht="13.5" thickBot="1" x14ac:dyDescent="0.25">
      <c r="A1658" s="11"/>
      <c r="B1658" s="3" t="s">
        <v>5804</v>
      </c>
      <c r="C1658" s="3" t="s">
        <v>586</v>
      </c>
      <c r="D1658" s="3" t="s">
        <v>5805</v>
      </c>
      <c r="E1658" s="3" t="s">
        <v>5806</v>
      </c>
      <c r="F1658" s="3" t="s">
        <v>5807</v>
      </c>
      <c r="G1658" s="3" t="s">
        <v>2472</v>
      </c>
      <c r="H1658" s="3" t="s">
        <v>410</v>
      </c>
      <c r="I1658" s="3" t="s">
        <v>356</v>
      </c>
      <c r="J1658" s="3" t="s">
        <v>5808</v>
      </c>
      <c r="K1658" s="12"/>
    </row>
    <row r="1659" spans="1:11" ht="13.5" thickBot="1" x14ac:dyDescent="0.25">
      <c r="A1659" s="9"/>
      <c r="B1659" s="2" t="s">
        <v>5809</v>
      </c>
      <c r="C1659" s="2" t="s">
        <v>586</v>
      </c>
      <c r="D1659" s="2" t="s">
        <v>5810</v>
      </c>
      <c r="E1659" s="2" t="s">
        <v>5811</v>
      </c>
      <c r="F1659" s="2" t="s">
        <v>5812</v>
      </c>
      <c r="G1659" s="2" t="s">
        <v>5813</v>
      </c>
      <c r="H1659" s="2" t="s">
        <v>5814</v>
      </c>
      <c r="I1659" s="2" t="s">
        <v>200</v>
      </c>
      <c r="J1659" s="2" t="s">
        <v>5815</v>
      </c>
      <c r="K1659" s="10" t="s">
        <v>247</v>
      </c>
    </row>
    <row r="1660" spans="1:11" ht="13.5" thickBot="1" x14ac:dyDescent="0.25">
      <c r="A1660" s="11"/>
      <c r="B1660" s="3" t="s">
        <v>5816</v>
      </c>
      <c r="C1660" s="3" t="s">
        <v>586</v>
      </c>
      <c r="D1660" s="3" t="s">
        <v>5817</v>
      </c>
      <c r="E1660" s="3" t="s">
        <v>5818</v>
      </c>
      <c r="F1660" s="3" t="s">
        <v>5819</v>
      </c>
      <c r="G1660" s="3" t="s">
        <v>5611</v>
      </c>
      <c r="H1660" s="3" t="s">
        <v>274</v>
      </c>
      <c r="I1660" s="3" t="s">
        <v>200</v>
      </c>
      <c r="J1660" s="3" t="s">
        <v>5820</v>
      </c>
      <c r="K1660" s="12" t="s">
        <v>246</v>
      </c>
    </row>
    <row r="1661" spans="1:11" ht="13.5" thickBot="1" x14ac:dyDescent="0.25">
      <c r="A1661" s="9"/>
      <c r="B1661" s="2" t="s">
        <v>5816</v>
      </c>
      <c r="C1661" s="2" t="s">
        <v>586</v>
      </c>
      <c r="D1661" s="2" t="s">
        <v>5817</v>
      </c>
      <c r="E1661" s="2" t="s">
        <v>5818</v>
      </c>
      <c r="F1661" s="2" t="s">
        <v>5819</v>
      </c>
      <c r="G1661" s="2" t="s">
        <v>5611</v>
      </c>
      <c r="H1661" s="2" t="s">
        <v>274</v>
      </c>
      <c r="I1661" s="2" t="s">
        <v>200</v>
      </c>
      <c r="J1661" s="2" t="s">
        <v>5820</v>
      </c>
      <c r="K1661" s="10" t="s">
        <v>276</v>
      </c>
    </row>
    <row r="1662" spans="1:11" ht="13.5" thickBot="1" x14ac:dyDescent="0.25">
      <c r="A1662" s="11"/>
      <c r="B1662" s="3" t="s">
        <v>5821</v>
      </c>
      <c r="C1662" s="3" t="s">
        <v>586</v>
      </c>
      <c r="D1662" s="3" t="s">
        <v>5822</v>
      </c>
      <c r="E1662" s="3" t="s">
        <v>5823</v>
      </c>
      <c r="F1662" s="3" t="s">
        <v>3779</v>
      </c>
      <c r="G1662" s="3" t="s">
        <v>3780</v>
      </c>
      <c r="H1662" s="3" t="s">
        <v>2075</v>
      </c>
      <c r="I1662" s="3" t="s">
        <v>93</v>
      </c>
      <c r="J1662" s="3" t="s">
        <v>3781</v>
      </c>
      <c r="K1662" s="12"/>
    </row>
    <row r="1663" spans="1:11" ht="13.5" thickBot="1" x14ac:dyDescent="0.25">
      <c r="A1663" s="9"/>
      <c r="B1663" s="2" t="s">
        <v>5824</v>
      </c>
      <c r="C1663" s="2" t="s">
        <v>586</v>
      </c>
      <c r="D1663" s="2" t="s">
        <v>5825</v>
      </c>
      <c r="E1663" s="2" t="s">
        <v>5826</v>
      </c>
      <c r="F1663" s="2" t="s">
        <v>5827</v>
      </c>
      <c r="G1663" s="2" t="s">
        <v>5828</v>
      </c>
      <c r="H1663" s="2" t="s">
        <v>199</v>
      </c>
      <c r="I1663" s="2" t="s">
        <v>200</v>
      </c>
      <c r="J1663" s="2" t="s">
        <v>5829</v>
      </c>
      <c r="K1663" s="10" t="s">
        <v>203</v>
      </c>
    </row>
    <row r="1664" spans="1:11" ht="13.5" thickBot="1" x14ac:dyDescent="0.25">
      <c r="A1664" s="11"/>
      <c r="B1664" s="3" t="s">
        <v>5830</v>
      </c>
      <c r="C1664" s="3" t="s">
        <v>586</v>
      </c>
      <c r="D1664" s="3" t="s">
        <v>5831</v>
      </c>
      <c r="E1664" s="3" t="s">
        <v>5832</v>
      </c>
      <c r="F1664" s="3" t="s">
        <v>5833</v>
      </c>
      <c r="G1664" s="3" t="s">
        <v>623</v>
      </c>
      <c r="H1664" s="3" t="s">
        <v>611</v>
      </c>
      <c r="I1664" s="3" t="s">
        <v>171</v>
      </c>
      <c r="J1664" s="3" t="s">
        <v>5834</v>
      </c>
      <c r="K1664" s="12"/>
    </row>
    <row r="1665" spans="1:11" ht="13.5" thickBot="1" x14ac:dyDescent="0.25">
      <c r="A1665" s="9"/>
      <c r="B1665" s="2" t="s">
        <v>5835</v>
      </c>
      <c r="C1665" s="2" t="s">
        <v>586</v>
      </c>
      <c r="D1665" s="2" t="s">
        <v>5836</v>
      </c>
      <c r="E1665" s="2" t="s">
        <v>5832</v>
      </c>
      <c r="F1665" s="2" t="s">
        <v>5837</v>
      </c>
      <c r="G1665" s="2" t="s">
        <v>5420</v>
      </c>
      <c r="H1665" s="2" t="s">
        <v>611</v>
      </c>
      <c r="I1665" s="2" t="s">
        <v>171</v>
      </c>
      <c r="J1665" s="2" t="s">
        <v>5421</v>
      </c>
      <c r="K1665" s="10"/>
    </row>
    <row r="1666" spans="1:11" ht="13.5" thickBot="1" x14ac:dyDescent="0.25">
      <c r="A1666" s="11"/>
      <c r="B1666" s="3" t="s">
        <v>5838</v>
      </c>
      <c r="C1666" s="3" t="s">
        <v>586</v>
      </c>
      <c r="D1666" s="3" t="s">
        <v>5839</v>
      </c>
      <c r="E1666" s="3" t="s">
        <v>5840</v>
      </c>
      <c r="F1666" s="3" t="s">
        <v>5841</v>
      </c>
      <c r="G1666" s="3" t="s">
        <v>5766</v>
      </c>
      <c r="H1666" s="3" t="s">
        <v>611</v>
      </c>
      <c r="I1666" s="3" t="s">
        <v>171</v>
      </c>
      <c r="J1666" s="3" t="s">
        <v>5767</v>
      </c>
      <c r="K1666" s="12" t="s">
        <v>67</v>
      </c>
    </row>
    <row r="1667" spans="1:11" ht="13.5" thickBot="1" x14ac:dyDescent="0.25">
      <c r="A1667" s="9"/>
      <c r="B1667" s="2" t="s">
        <v>5842</v>
      </c>
      <c r="C1667" s="2" t="s">
        <v>586</v>
      </c>
      <c r="D1667" s="2" t="s">
        <v>5843</v>
      </c>
      <c r="E1667" s="2" t="s">
        <v>5844</v>
      </c>
      <c r="F1667" s="2" t="s">
        <v>5845</v>
      </c>
      <c r="G1667" s="2" t="s">
        <v>5846</v>
      </c>
      <c r="H1667" s="2" t="s">
        <v>3555</v>
      </c>
      <c r="I1667" s="2" t="s">
        <v>200</v>
      </c>
      <c r="J1667" s="2" t="s">
        <v>5847</v>
      </c>
      <c r="K1667" s="10" t="s">
        <v>203</v>
      </c>
    </row>
    <row r="1668" spans="1:11" ht="13.5" thickBot="1" x14ac:dyDescent="0.25">
      <c r="A1668" s="11"/>
      <c r="B1668" s="3" t="s">
        <v>5842</v>
      </c>
      <c r="C1668" s="3" t="s">
        <v>586</v>
      </c>
      <c r="D1668" s="3" t="s">
        <v>5843</v>
      </c>
      <c r="E1668" s="3" t="s">
        <v>5844</v>
      </c>
      <c r="F1668" s="3" t="s">
        <v>5845</v>
      </c>
      <c r="G1668" s="3" t="s">
        <v>5846</v>
      </c>
      <c r="H1668" s="3" t="s">
        <v>3555</v>
      </c>
      <c r="I1668" s="3" t="s">
        <v>200</v>
      </c>
      <c r="J1668" s="3" t="s">
        <v>5847</v>
      </c>
      <c r="K1668" s="12" t="s">
        <v>42</v>
      </c>
    </row>
    <row r="1669" spans="1:11" ht="13.5" thickBot="1" x14ac:dyDescent="0.25">
      <c r="A1669" s="9"/>
      <c r="B1669" s="2" t="s">
        <v>5848</v>
      </c>
      <c r="C1669" s="2" t="s">
        <v>586</v>
      </c>
      <c r="D1669" s="2" t="s">
        <v>5849</v>
      </c>
      <c r="E1669" s="2" t="s">
        <v>5850</v>
      </c>
      <c r="F1669" s="2" t="s">
        <v>5851</v>
      </c>
      <c r="G1669" s="2" t="s">
        <v>5852</v>
      </c>
      <c r="H1669" s="2" t="s">
        <v>3555</v>
      </c>
      <c r="I1669" s="2" t="s">
        <v>200</v>
      </c>
      <c r="J1669" s="2" t="s">
        <v>5853</v>
      </c>
      <c r="K1669" s="10" t="s">
        <v>203</v>
      </c>
    </row>
    <row r="1670" spans="1:11" ht="13.5" thickBot="1" x14ac:dyDescent="0.25">
      <c r="A1670" s="11"/>
      <c r="B1670" s="3" t="s">
        <v>5854</v>
      </c>
      <c r="C1670" s="3" t="s">
        <v>586</v>
      </c>
      <c r="D1670" s="3" t="s">
        <v>5855</v>
      </c>
      <c r="E1670" s="3" t="s">
        <v>5856</v>
      </c>
      <c r="F1670" s="3" t="s">
        <v>5857</v>
      </c>
      <c r="G1670" s="3" t="s">
        <v>4603</v>
      </c>
      <c r="H1670" s="3" t="s">
        <v>2162</v>
      </c>
      <c r="I1670" s="3" t="s">
        <v>171</v>
      </c>
      <c r="J1670" s="3" t="s">
        <v>3855</v>
      </c>
      <c r="K1670" s="12"/>
    </row>
    <row r="1671" spans="1:11" ht="13.5" thickBot="1" x14ac:dyDescent="0.25">
      <c r="A1671" s="9"/>
      <c r="B1671" s="2" t="s">
        <v>5858</v>
      </c>
      <c r="C1671" s="2" t="s">
        <v>586</v>
      </c>
      <c r="D1671" s="2" t="s">
        <v>5859</v>
      </c>
      <c r="E1671" s="2" t="s">
        <v>5860</v>
      </c>
      <c r="F1671" s="2" t="s">
        <v>5861</v>
      </c>
      <c r="G1671" s="2" t="s">
        <v>4621</v>
      </c>
      <c r="H1671" s="2" t="s">
        <v>611</v>
      </c>
      <c r="I1671" s="2" t="s">
        <v>171</v>
      </c>
      <c r="J1671" s="2" t="s">
        <v>5862</v>
      </c>
      <c r="K1671" s="10" t="s">
        <v>67</v>
      </c>
    </row>
    <row r="1672" spans="1:11" ht="13.5" thickBot="1" x14ac:dyDescent="0.25">
      <c r="A1672" s="11"/>
      <c r="B1672" s="3" t="s">
        <v>5863</v>
      </c>
      <c r="C1672" s="3" t="s">
        <v>586</v>
      </c>
      <c r="D1672" s="3" t="s">
        <v>5864</v>
      </c>
      <c r="E1672" s="3" t="s">
        <v>5865</v>
      </c>
      <c r="F1672" s="3" t="s">
        <v>5866</v>
      </c>
      <c r="G1672" s="3" t="s">
        <v>5867</v>
      </c>
      <c r="H1672" s="3" t="s">
        <v>611</v>
      </c>
      <c r="I1672" s="3" t="s">
        <v>171</v>
      </c>
      <c r="J1672" s="3" t="s">
        <v>5868</v>
      </c>
      <c r="K1672" s="12" t="s">
        <v>426</v>
      </c>
    </row>
    <row r="1673" spans="1:11" ht="13.5" thickBot="1" x14ac:dyDescent="0.25">
      <c r="A1673" s="9"/>
      <c r="B1673" s="2" t="s">
        <v>5863</v>
      </c>
      <c r="C1673" s="2" t="s">
        <v>586</v>
      </c>
      <c r="D1673" s="2" t="s">
        <v>5864</v>
      </c>
      <c r="E1673" s="2" t="s">
        <v>5865</v>
      </c>
      <c r="F1673" s="2" t="s">
        <v>5866</v>
      </c>
      <c r="G1673" s="2" t="s">
        <v>5867</v>
      </c>
      <c r="H1673" s="2" t="s">
        <v>611</v>
      </c>
      <c r="I1673" s="2" t="s">
        <v>171</v>
      </c>
      <c r="J1673" s="2" t="s">
        <v>5868</v>
      </c>
      <c r="K1673" s="10" t="s">
        <v>643</v>
      </c>
    </row>
    <row r="1674" spans="1:11" ht="13.5" thickBot="1" x14ac:dyDescent="0.25">
      <c r="A1674" s="11"/>
      <c r="B1674" s="3" t="s">
        <v>5869</v>
      </c>
      <c r="C1674" s="3" t="s">
        <v>586</v>
      </c>
      <c r="D1674" s="3" t="s">
        <v>5870</v>
      </c>
      <c r="E1674" s="3" t="s">
        <v>5871</v>
      </c>
      <c r="F1674" s="3" t="s">
        <v>5872</v>
      </c>
      <c r="G1674" s="3" t="s">
        <v>553</v>
      </c>
      <c r="H1674" s="3" t="s">
        <v>554</v>
      </c>
      <c r="I1674" s="3" t="s">
        <v>58</v>
      </c>
      <c r="J1674" s="3" t="s">
        <v>3161</v>
      </c>
      <c r="K1674" s="12" t="s">
        <v>42</v>
      </c>
    </row>
    <row r="1675" spans="1:11" ht="13.5" thickBot="1" x14ac:dyDescent="0.25">
      <c r="A1675" s="9"/>
      <c r="B1675" s="2" t="s">
        <v>5873</v>
      </c>
      <c r="C1675" s="2" t="s">
        <v>586</v>
      </c>
      <c r="D1675" s="2" t="s">
        <v>5874</v>
      </c>
      <c r="E1675" s="2" t="s">
        <v>5875</v>
      </c>
      <c r="F1675" s="2" t="s">
        <v>5876</v>
      </c>
      <c r="G1675" s="2" t="s">
        <v>5877</v>
      </c>
      <c r="H1675" s="2" t="s">
        <v>199</v>
      </c>
      <c r="I1675" s="2" t="s">
        <v>200</v>
      </c>
      <c r="J1675" s="2" t="s">
        <v>5878</v>
      </c>
      <c r="K1675" s="10" t="s">
        <v>203</v>
      </c>
    </row>
    <row r="1676" spans="1:11" ht="13.5" thickBot="1" x14ac:dyDescent="0.25">
      <c r="A1676" s="11"/>
      <c r="B1676" s="3" t="s">
        <v>5879</v>
      </c>
      <c r="C1676" s="3" t="s">
        <v>586</v>
      </c>
      <c r="D1676" s="3" t="s">
        <v>5880</v>
      </c>
      <c r="E1676" s="3" t="s">
        <v>5875</v>
      </c>
      <c r="F1676" s="3" t="s">
        <v>5881</v>
      </c>
      <c r="G1676" s="3" t="s">
        <v>5882</v>
      </c>
      <c r="H1676" s="3" t="s">
        <v>199</v>
      </c>
      <c r="I1676" s="3" t="s">
        <v>200</v>
      </c>
      <c r="J1676" s="3" t="s">
        <v>5883</v>
      </c>
      <c r="K1676" s="12" t="s">
        <v>203</v>
      </c>
    </row>
    <row r="1677" spans="1:11" ht="13.5" thickBot="1" x14ac:dyDescent="0.25">
      <c r="A1677" s="9"/>
      <c r="B1677" s="2" t="s">
        <v>5884</v>
      </c>
      <c r="C1677" s="2" t="s">
        <v>586</v>
      </c>
      <c r="D1677" s="2" t="s">
        <v>5885</v>
      </c>
      <c r="E1677" s="2" t="s">
        <v>5886</v>
      </c>
      <c r="F1677" s="2" t="s">
        <v>5887</v>
      </c>
      <c r="G1677" s="2" t="s">
        <v>5888</v>
      </c>
      <c r="H1677" s="2" t="s">
        <v>5889</v>
      </c>
      <c r="I1677" s="2" t="s">
        <v>58</v>
      </c>
      <c r="J1677" s="2" t="s">
        <v>5890</v>
      </c>
      <c r="K1677" s="10" t="s">
        <v>202</v>
      </c>
    </row>
    <row r="1678" spans="1:11" ht="13.5" thickBot="1" x14ac:dyDescent="0.25">
      <c r="A1678" s="11"/>
      <c r="B1678" s="3" t="s">
        <v>5891</v>
      </c>
      <c r="C1678" s="3" t="s">
        <v>586</v>
      </c>
      <c r="D1678" s="3" t="s">
        <v>5892</v>
      </c>
      <c r="E1678" s="3" t="s">
        <v>5893</v>
      </c>
      <c r="F1678" s="3" t="s">
        <v>5894</v>
      </c>
      <c r="G1678" s="3" t="s">
        <v>5895</v>
      </c>
      <c r="H1678" s="3" t="s">
        <v>3319</v>
      </c>
      <c r="I1678" s="3" t="s">
        <v>200</v>
      </c>
      <c r="J1678" s="3" t="s">
        <v>5896</v>
      </c>
      <c r="K1678" s="12" t="s">
        <v>203</v>
      </c>
    </row>
    <row r="1679" spans="1:11" ht="13.5" thickBot="1" x14ac:dyDescent="0.25">
      <c r="A1679" s="9"/>
      <c r="B1679" s="2" t="s">
        <v>5897</v>
      </c>
      <c r="C1679" s="2" t="s">
        <v>586</v>
      </c>
      <c r="D1679" s="2" t="s">
        <v>5898</v>
      </c>
      <c r="E1679" s="2" t="s">
        <v>5899</v>
      </c>
      <c r="F1679" s="2" t="s">
        <v>5900</v>
      </c>
      <c r="G1679" s="2" t="s">
        <v>5901</v>
      </c>
      <c r="H1679" s="2" t="s">
        <v>5902</v>
      </c>
      <c r="I1679" s="2" t="s">
        <v>200</v>
      </c>
      <c r="J1679" s="2" t="s">
        <v>5903</v>
      </c>
      <c r="K1679" s="10" t="s">
        <v>246</v>
      </c>
    </row>
    <row r="1680" spans="1:11" ht="13.5" thickBot="1" x14ac:dyDescent="0.25">
      <c r="A1680" s="11"/>
      <c r="B1680" s="3" t="s">
        <v>5897</v>
      </c>
      <c r="C1680" s="3" t="s">
        <v>586</v>
      </c>
      <c r="D1680" s="3" t="s">
        <v>5898</v>
      </c>
      <c r="E1680" s="3" t="s">
        <v>5899</v>
      </c>
      <c r="F1680" s="3" t="s">
        <v>5900</v>
      </c>
      <c r="G1680" s="3" t="s">
        <v>5901</v>
      </c>
      <c r="H1680" s="3" t="s">
        <v>5902</v>
      </c>
      <c r="I1680" s="3" t="s">
        <v>200</v>
      </c>
      <c r="J1680" s="3" t="s">
        <v>5903</v>
      </c>
      <c r="K1680" s="12" t="s">
        <v>260</v>
      </c>
    </row>
    <row r="1681" spans="1:11" ht="13.5" thickBot="1" x14ac:dyDescent="0.25">
      <c r="A1681" s="9"/>
      <c r="B1681" s="2" t="s">
        <v>5904</v>
      </c>
      <c r="C1681" s="2" t="s">
        <v>586</v>
      </c>
      <c r="D1681" s="2" t="s">
        <v>5905</v>
      </c>
      <c r="E1681" s="2" t="s">
        <v>5906</v>
      </c>
      <c r="F1681" s="2" t="s">
        <v>5907</v>
      </c>
      <c r="G1681" s="2" t="s">
        <v>5908</v>
      </c>
      <c r="H1681" s="2" t="s">
        <v>191</v>
      </c>
      <c r="I1681" s="2" t="s">
        <v>17</v>
      </c>
      <c r="J1681" s="2" t="s">
        <v>5909</v>
      </c>
      <c r="K1681" s="10"/>
    </row>
    <row r="1682" spans="1:11" ht="13.5" thickBot="1" x14ac:dyDescent="0.25">
      <c r="A1682" s="11"/>
      <c r="B1682" s="3" t="s">
        <v>5910</v>
      </c>
      <c r="C1682" s="3" t="s">
        <v>586</v>
      </c>
      <c r="D1682" s="3" t="s">
        <v>5911</v>
      </c>
      <c r="E1682" s="3" t="s">
        <v>5912</v>
      </c>
      <c r="F1682" s="3" t="s">
        <v>5913</v>
      </c>
      <c r="G1682" s="3" t="s">
        <v>5914</v>
      </c>
      <c r="H1682" s="3" t="s">
        <v>498</v>
      </c>
      <c r="I1682" s="3" t="s">
        <v>200</v>
      </c>
      <c r="J1682" s="3" t="s">
        <v>5915</v>
      </c>
      <c r="K1682" s="12" t="s">
        <v>246</v>
      </c>
    </row>
    <row r="1683" spans="1:11" ht="13.5" thickBot="1" x14ac:dyDescent="0.25">
      <c r="A1683" s="9"/>
      <c r="B1683" s="2" t="s">
        <v>5910</v>
      </c>
      <c r="C1683" s="2" t="s">
        <v>586</v>
      </c>
      <c r="D1683" s="2" t="s">
        <v>5911</v>
      </c>
      <c r="E1683" s="2" t="s">
        <v>5912</v>
      </c>
      <c r="F1683" s="2" t="s">
        <v>5913</v>
      </c>
      <c r="G1683" s="2" t="s">
        <v>5914</v>
      </c>
      <c r="H1683" s="2" t="s">
        <v>498</v>
      </c>
      <c r="I1683" s="2" t="s">
        <v>200</v>
      </c>
      <c r="J1683" s="2" t="s">
        <v>5915</v>
      </c>
      <c r="K1683" s="10" t="s">
        <v>268</v>
      </c>
    </row>
    <row r="1684" spans="1:11" ht="13.5" thickBot="1" x14ac:dyDescent="0.25">
      <c r="A1684" s="11"/>
      <c r="B1684" s="3" t="s">
        <v>5916</v>
      </c>
      <c r="C1684" s="3" t="s">
        <v>586</v>
      </c>
      <c r="D1684" s="3" t="s">
        <v>5917</v>
      </c>
      <c r="E1684" s="3" t="s">
        <v>5918</v>
      </c>
      <c r="F1684" s="3" t="s">
        <v>5919</v>
      </c>
      <c r="G1684" s="3" t="s">
        <v>5920</v>
      </c>
      <c r="H1684" s="3" t="s">
        <v>85</v>
      </c>
      <c r="I1684" s="3" t="s">
        <v>33</v>
      </c>
      <c r="J1684" s="3" t="s">
        <v>5921</v>
      </c>
      <c r="K1684" s="12"/>
    </row>
    <row r="1685" spans="1:11" ht="13.5" thickBot="1" x14ac:dyDescent="0.25">
      <c r="A1685" s="9"/>
      <c r="B1685" s="2" t="s">
        <v>5922</v>
      </c>
      <c r="C1685" s="2" t="s">
        <v>586</v>
      </c>
      <c r="D1685" s="2" t="s">
        <v>5923</v>
      </c>
      <c r="E1685" s="2" t="s">
        <v>5924</v>
      </c>
      <c r="F1685" s="2" t="s">
        <v>5925</v>
      </c>
      <c r="G1685" s="2" t="s">
        <v>2654</v>
      </c>
      <c r="H1685" s="2" t="s">
        <v>2655</v>
      </c>
      <c r="I1685" s="2" t="s">
        <v>114</v>
      </c>
      <c r="J1685" s="2" t="s">
        <v>5926</v>
      </c>
      <c r="K1685" s="10"/>
    </row>
    <row r="1686" spans="1:11" ht="13.5" thickBot="1" x14ac:dyDescent="0.25">
      <c r="A1686" s="11"/>
      <c r="B1686" s="3" t="s">
        <v>5927</v>
      </c>
      <c r="C1686" s="3" t="s">
        <v>586</v>
      </c>
      <c r="D1686" s="3" t="s">
        <v>5928</v>
      </c>
      <c r="E1686" s="3" t="s">
        <v>5929</v>
      </c>
      <c r="F1686" s="3" t="s">
        <v>5930</v>
      </c>
      <c r="G1686" s="3" t="s">
        <v>5931</v>
      </c>
      <c r="H1686" s="3" t="s">
        <v>2558</v>
      </c>
      <c r="I1686" s="3" t="s">
        <v>356</v>
      </c>
      <c r="J1686" s="3" t="s">
        <v>5932</v>
      </c>
      <c r="K1686" s="12"/>
    </row>
    <row r="1687" spans="1:11" ht="13.5" thickBot="1" x14ac:dyDescent="0.25">
      <c r="A1687" s="9"/>
      <c r="B1687" s="2" t="s">
        <v>5933</v>
      </c>
      <c r="C1687" s="2" t="s">
        <v>586</v>
      </c>
      <c r="D1687" s="2" t="s">
        <v>5934</v>
      </c>
      <c r="E1687" s="2" t="s">
        <v>5935</v>
      </c>
      <c r="F1687" s="2" t="s">
        <v>5936</v>
      </c>
      <c r="G1687" s="2" t="s">
        <v>660</v>
      </c>
      <c r="H1687" s="2" t="s">
        <v>611</v>
      </c>
      <c r="I1687" s="2" t="s">
        <v>171</v>
      </c>
      <c r="J1687" s="2" t="s">
        <v>4676</v>
      </c>
      <c r="K1687" s="10" t="s">
        <v>644</v>
      </c>
    </row>
    <row r="1688" spans="1:11" ht="13.5" thickBot="1" x14ac:dyDescent="0.25">
      <c r="A1688" s="11"/>
      <c r="B1688" s="3" t="s">
        <v>5933</v>
      </c>
      <c r="C1688" s="3" t="s">
        <v>586</v>
      </c>
      <c r="D1688" s="3" t="s">
        <v>5934</v>
      </c>
      <c r="E1688" s="3" t="s">
        <v>5935</v>
      </c>
      <c r="F1688" s="3" t="s">
        <v>5936</v>
      </c>
      <c r="G1688" s="3" t="s">
        <v>660</v>
      </c>
      <c r="H1688" s="3" t="s">
        <v>611</v>
      </c>
      <c r="I1688" s="3" t="s">
        <v>171</v>
      </c>
      <c r="J1688" s="3" t="s">
        <v>4676</v>
      </c>
      <c r="K1688" s="12" t="s">
        <v>643</v>
      </c>
    </row>
    <row r="1689" spans="1:11" ht="13.5" thickBot="1" x14ac:dyDescent="0.25">
      <c r="A1689" s="9"/>
      <c r="B1689" s="2" t="s">
        <v>5933</v>
      </c>
      <c r="C1689" s="2" t="s">
        <v>586</v>
      </c>
      <c r="D1689" s="2" t="s">
        <v>5934</v>
      </c>
      <c r="E1689" s="2" t="s">
        <v>5935</v>
      </c>
      <c r="F1689" s="2" t="s">
        <v>5936</v>
      </c>
      <c r="G1689" s="2" t="s">
        <v>660</v>
      </c>
      <c r="H1689" s="2" t="s">
        <v>611</v>
      </c>
      <c r="I1689" s="2" t="s">
        <v>171</v>
      </c>
      <c r="J1689" s="2" t="s">
        <v>4676</v>
      </c>
      <c r="K1689" s="10" t="s">
        <v>426</v>
      </c>
    </row>
    <row r="1690" spans="1:11" ht="13.5" thickBot="1" x14ac:dyDescent="0.25">
      <c r="A1690" s="11"/>
      <c r="B1690" s="3" t="s">
        <v>5937</v>
      </c>
      <c r="C1690" s="3" t="s">
        <v>586</v>
      </c>
      <c r="D1690" s="3" t="s">
        <v>5938</v>
      </c>
      <c r="E1690" s="3" t="s">
        <v>5939</v>
      </c>
      <c r="F1690" s="3" t="s">
        <v>5940</v>
      </c>
      <c r="G1690" s="3" t="s">
        <v>5766</v>
      </c>
      <c r="H1690" s="3" t="s">
        <v>611</v>
      </c>
      <c r="I1690" s="3" t="s">
        <v>171</v>
      </c>
      <c r="J1690" s="3" t="s">
        <v>5767</v>
      </c>
      <c r="K1690" s="12"/>
    </row>
    <row r="1691" spans="1:11" ht="13.5" thickBot="1" x14ac:dyDescent="0.25">
      <c r="A1691" s="9"/>
      <c r="B1691" s="2" t="s">
        <v>5941</v>
      </c>
      <c r="C1691" s="2" t="s">
        <v>586</v>
      </c>
      <c r="D1691" s="2" t="s">
        <v>5942</v>
      </c>
      <c r="E1691" s="2" t="s">
        <v>5939</v>
      </c>
      <c r="F1691" s="2" t="s">
        <v>5943</v>
      </c>
      <c r="G1691" s="2" t="s">
        <v>5944</v>
      </c>
      <c r="H1691" s="2" t="s">
        <v>611</v>
      </c>
      <c r="I1691" s="2" t="s">
        <v>171</v>
      </c>
      <c r="J1691" s="2" t="s">
        <v>5945</v>
      </c>
      <c r="K1691" s="10" t="s">
        <v>67</v>
      </c>
    </row>
    <row r="1692" spans="1:11" ht="13.5" thickBot="1" x14ac:dyDescent="0.25">
      <c r="A1692" s="11"/>
      <c r="B1692" s="3" t="s">
        <v>5946</v>
      </c>
      <c r="C1692" s="3" t="s">
        <v>586</v>
      </c>
      <c r="D1692" s="3" t="s">
        <v>5947</v>
      </c>
      <c r="E1692" s="3" t="s">
        <v>5948</v>
      </c>
      <c r="F1692" s="3" t="s">
        <v>5949</v>
      </c>
      <c r="G1692" s="3" t="s">
        <v>660</v>
      </c>
      <c r="H1692" s="3" t="s">
        <v>611</v>
      </c>
      <c r="I1692" s="3" t="s">
        <v>171</v>
      </c>
      <c r="J1692" s="3" t="s">
        <v>4676</v>
      </c>
      <c r="K1692" s="12"/>
    </row>
    <row r="1693" spans="1:11" ht="13.5" thickBot="1" x14ac:dyDescent="0.25">
      <c r="A1693" s="9"/>
      <c r="B1693" s="2" t="s">
        <v>5950</v>
      </c>
      <c r="C1693" s="2" t="s">
        <v>586</v>
      </c>
      <c r="D1693" s="2" t="s">
        <v>5951</v>
      </c>
      <c r="E1693" s="2" t="s">
        <v>5952</v>
      </c>
      <c r="F1693" s="2" t="s">
        <v>5953</v>
      </c>
      <c r="G1693" s="2" t="s">
        <v>5954</v>
      </c>
      <c r="H1693" s="2" t="s">
        <v>398</v>
      </c>
      <c r="I1693" s="2" t="s">
        <v>33</v>
      </c>
      <c r="J1693" s="2" t="s">
        <v>5955</v>
      </c>
      <c r="K1693" s="10"/>
    </row>
    <row r="1694" spans="1:11" ht="13.5" thickBot="1" x14ac:dyDescent="0.25">
      <c r="A1694" s="11"/>
      <c r="B1694" s="3" t="s">
        <v>5956</v>
      </c>
      <c r="C1694" s="3" t="s">
        <v>586</v>
      </c>
      <c r="D1694" s="3" t="s">
        <v>5957</v>
      </c>
      <c r="E1694" s="3" t="s">
        <v>5958</v>
      </c>
      <c r="F1694" s="3" t="s">
        <v>5959</v>
      </c>
      <c r="G1694" s="3" t="s">
        <v>567</v>
      </c>
      <c r="H1694" s="3" t="s">
        <v>568</v>
      </c>
      <c r="I1694" s="3" t="s">
        <v>17</v>
      </c>
      <c r="J1694" s="3" t="s">
        <v>5960</v>
      </c>
      <c r="K1694" s="12"/>
    </row>
    <row r="1695" spans="1:11" ht="13.5" thickBot="1" x14ac:dyDescent="0.25">
      <c r="A1695" s="9"/>
      <c r="B1695" s="2" t="s">
        <v>5961</v>
      </c>
      <c r="C1695" s="2" t="s">
        <v>586</v>
      </c>
      <c r="D1695" s="2" t="s">
        <v>5962</v>
      </c>
      <c r="E1695" s="2" t="s">
        <v>5963</v>
      </c>
      <c r="F1695" s="2" t="s">
        <v>5964</v>
      </c>
      <c r="G1695" s="2" t="s">
        <v>5965</v>
      </c>
      <c r="H1695" s="2" t="s">
        <v>3837</v>
      </c>
      <c r="I1695" s="2" t="s">
        <v>200</v>
      </c>
      <c r="J1695" s="2" t="s">
        <v>3838</v>
      </c>
      <c r="K1695" s="10" t="s">
        <v>246</v>
      </c>
    </row>
    <row r="1696" spans="1:11" ht="13.5" thickBot="1" x14ac:dyDescent="0.25">
      <c r="A1696" s="11"/>
      <c r="B1696" s="3" t="s">
        <v>5966</v>
      </c>
      <c r="C1696" s="3" t="s">
        <v>586</v>
      </c>
      <c r="D1696" s="3" t="s">
        <v>5967</v>
      </c>
      <c r="E1696" s="3" t="s">
        <v>5968</v>
      </c>
      <c r="F1696" s="3" t="s">
        <v>5969</v>
      </c>
      <c r="G1696" s="3" t="s">
        <v>5970</v>
      </c>
      <c r="H1696" s="3" t="s">
        <v>519</v>
      </c>
      <c r="I1696" s="3" t="s">
        <v>200</v>
      </c>
      <c r="J1696" s="3" t="s">
        <v>5971</v>
      </c>
      <c r="K1696" s="12" t="s">
        <v>246</v>
      </c>
    </row>
    <row r="1697" spans="1:11" ht="13.5" thickBot="1" x14ac:dyDescent="0.25">
      <c r="A1697" s="9"/>
      <c r="B1697" s="2" t="s">
        <v>5966</v>
      </c>
      <c r="C1697" s="2" t="s">
        <v>586</v>
      </c>
      <c r="D1697" s="2" t="s">
        <v>5967</v>
      </c>
      <c r="E1697" s="2" t="s">
        <v>5968</v>
      </c>
      <c r="F1697" s="2" t="s">
        <v>5969</v>
      </c>
      <c r="G1697" s="2" t="s">
        <v>5970</v>
      </c>
      <c r="H1697" s="2" t="s">
        <v>519</v>
      </c>
      <c r="I1697" s="2" t="s">
        <v>200</v>
      </c>
      <c r="J1697" s="2" t="s">
        <v>5971</v>
      </c>
      <c r="K1697" s="10" t="s">
        <v>276</v>
      </c>
    </row>
    <row r="1698" spans="1:11" ht="13.5" thickBot="1" x14ac:dyDescent="0.25">
      <c r="A1698" s="11"/>
      <c r="B1698" s="3" t="s">
        <v>5972</v>
      </c>
      <c r="C1698" s="3" t="s">
        <v>586</v>
      </c>
      <c r="D1698" s="3" t="s">
        <v>5973</v>
      </c>
      <c r="E1698" s="3" t="s">
        <v>5974</v>
      </c>
      <c r="F1698" s="3" t="s">
        <v>5975</v>
      </c>
      <c r="G1698" s="3" t="s">
        <v>5976</v>
      </c>
      <c r="H1698" s="3" t="s">
        <v>355</v>
      </c>
      <c r="I1698" s="3" t="s">
        <v>356</v>
      </c>
      <c r="J1698" s="3" t="s">
        <v>5977</v>
      </c>
      <c r="K1698" s="12"/>
    </row>
    <row r="1699" spans="1:11" ht="13.5" thickBot="1" x14ac:dyDescent="0.25">
      <c r="A1699" s="9"/>
      <c r="B1699" s="2" t="s">
        <v>5978</v>
      </c>
      <c r="C1699" s="2" t="s">
        <v>586</v>
      </c>
      <c r="D1699" s="2" t="s">
        <v>5979</v>
      </c>
      <c r="E1699" s="2" t="s">
        <v>5980</v>
      </c>
      <c r="F1699" s="2" t="s">
        <v>5981</v>
      </c>
      <c r="G1699" s="2" t="s">
        <v>5982</v>
      </c>
      <c r="H1699" s="2" t="s">
        <v>3648</v>
      </c>
      <c r="I1699" s="2" t="s">
        <v>58</v>
      </c>
      <c r="J1699" s="2" t="s">
        <v>5983</v>
      </c>
      <c r="K1699" s="10"/>
    </row>
    <row r="1700" spans="1:11" ht="13.5" thickBot="1" x14ac:dyDescent="0.25">
      <c r="A1700" s="11"/>
      <c r="B1700" s="3" t="s">
        <v>5984</v>
      </c>
      <c r="C1700" s="3" t="s">
        <v>586</v>
      </c>
      <c r="D1700" s="3" t="s">
        <v>5985</v>
      </c>
      <c r="E1700" s="3" t="s">
        <v>5986</v>
      </c>
      <c r="F1700" s="3" t="s">
        <v>5987</v>
      </c>
      <c r="G1700" s="3" t="s">
        <v>5988</v>
      </c>
      <c r="H1700" s="3" t="s">
        <v>505</v>
      </c>
      <c r="I1700" s="3" t="s">
        <v>58</v>
      </c>
      <c r="J1700" s="3" t="s">
        <v>5989</v>
      </c>
      <c r="K1700" s="12"/>
    </row>
    <row r="1701" spans="1:11" ht="13.5" thickBot="1" x14ac:dyDescent="0.25">
      <c r="A1701" s="9"/>
      <c r="B1701" s="2" t="s">
        <v>5990</v>
      </c>
      <c r="C1701" s="2" t="s">
        <v>586</v>
      </c>
      <c r="D1701" s="2" t="s">
        <v>5991</v>
      </c>
      <c r="E1701" s="2" t="s">
        <v>5992</v>
      </c>
      <c r="F1701" s="2" t="s">
        <v>5993</v>
      </c>
      <c r="G1701" s="2" t="s">
        <v>1829</v>
      </c>
      <c r="H1701" s="2" t="s">
        <v>1830</v>
      </c>
      <c r="I1701" s="2" t="s">
        <v>200</v>
      </c>
      <c r="J1701" s="2" t="s">
        <v>5994</v>
      </c>
      <c r="K1701" s="10" t="s">
        <v>260</v>
      </c>
    </row>
    <row r="1702" spans="1:11" ht="13.5" thickBot="1" x14ac:dyDescent="0.25">
      <c r="A1702" s="11"/>
      <c r="B1702" s="3" t="s">
        <v>67</v>
      </c>
      <c r="C1702" s="3" t="s">
        <v>586</v>
      </c>
      <c r="D1702" s="3" t="s">
        <v>67</v>
      </c>
      <c r="E1702" s="3" t="s">
        <v>5995</v>
      </c>
      <c r="F1702" s="3" t="s">
        <v>67</v>
      </c>
      <c r="G1702" s="3" t="s">
        <v>67</v>
      </c>
      <c r="H1702" s="3" t="s">
        <v>67</v>
      </c>
      <c r="I1702" s="3" t="s">
        <v>67</v>
      </c>
      <c r="J1702" s="3" t="s">
        <v>67</v>
      </c>
      <c r="K1702" s="12"/>
    </row>
    <row r="1703" spans="1:11" ht="13.5" thickBot="1" x14ac:dyDescent="0.25">
      <c r="A1703" s="9"/>
      <c r="B1703" s="2" t="s">
        <v>5996</v>
      </c>
      <c r="C1703" s="2" t="s">
        <v>586</v>
      </c>
      <c r="D1703" s="2" t="s">
        <v>5997</v>
      </c>
      <c r="E1703" s="2" t="s">
        <v>5998</v>
      </c>
      <c r="F1703" s="2" t="s">
        <v>5999</v>
      </c>
      <c r="G1703" s="2" t="s">
        <v>3864</v>
      </c>
      <c r="H1703" s="2" t="s">
        <v>3865</v>
      </c>
      <c r="I1703" s="2" t="s">
        <v>200</v>
      </c>
      <c r="J1703" s="2" t="s">
        <v>3866</v>
      </c>
      <c r="K1703" s="10" t="s">
        <v>260</v>
      </c>
    </row>
    <row r="1704" spans="1:11" ht="13.5" thickBot="1" x14ac:dyDescent="0.25">
      <c r="A1704" s="11"/>
      <c r="B1704" s="3" t="s">
        <v>5996</v>
      </c>
      <c r="C1704" s="3" t="s">
        <v>586</v>
      </c>
      <c r="D1704" s="3" t="s">
        <v>5997</v>
      </c>
      <c r="E1704" s="3" t="s">
        <v>5998</v>
      </c>
      <c r="F1704" s="3" t="s">
        <v>5999</v>
      </c>
      <c r="G1704" s="3" t="s">
        <v>3864</v>
      </c>
      <c r="H1704" s="3" t="s">
        <v>3865</v>
      </c>
      <c r="I1704" s="3" t="s">
        <v>200</v>
      </c>
      <c r="J1704" s="3" t="s">
        <v>3866</v>
      </c>
      <c r="K1704" s="12" t="s">
        <v>276</v>
      </c>
    </row>
    <row r="1705" spans="1:11" ht="13.5" thickBot="1" x14ac:dyDescent="0.25">
      <c r="A1705" s="9"/>
      <c r="B1705" s="2" t="s">
        <v>5996</v>
      </c>
      <c r="C1705" s="2" t="s">
        <v>586</v>
      </c>
      <c r="D1705" s="2" t="s">
        <v>5997</v>
      </c>
      <c r="E1705" s="2" t="s">
        <v>5998</v>
      </c>
      <c r="F1705" s="2" t="s">
        <v>5999</v>
      </c>
      <c r="G1705" s="2" t="s">
        <v>3864</v>
      </c>
      <c r="H1705" s="2" t="s">
        <v>3865</v>
      </c>
      <c r="I1705" s="2" t="s">
        <v>200</v>
      </c>
      <c r="J1705" s="2" t="s">
        <v>3866</v>
      </c>
      <c r="K1705" s="10" t="s">
        <v>246</v>
      </c>
    </row>
    <row r="1706" spans="1:11" ht="13.5" thickBot="1" x14ac:dyDescent="0.25">
      <c r="A1706" s="11"/>
      <c r="B1706" s="3" t="s">
        <v>6000</v>
      </c>
      <c r="C1706" s="3" t="s">
        <v>586</v>
      </c>
      <c r="D1706" s="3" t="s">
        <v>6001</v>
      </c>
      <c r="E1706" s="3" t="s">
        <v>6002</v>
      </c>
      <c r="F1706" s="3" t="s">
        <v>6003</v>
      </c>
      <c r="G1706" s="3" t="s">
        <v>3567</v>
      </c>
      <c r="H1706" s="3" t="s">
        <v>505</v>
      </c>
      <c r="I1706" s="3" t="s">
        <v>58</v>
      </c>
      <c r="J1706" s="3" t="s">
        <v>5491</v>
      </c>
      <c r="K1706" s="12"/>
    </row>
    <row r="1707" spans="1:11" ht="13.5" thickBot="1" x14ac:dyDescent="0.25">
      <c r="A1707" s="9"/>
      <c r="B1707" s="2" t="s">
        <v>6004</v>
      </c>
      <c r="C1707" s="2" t="s">
        <v>586</v>
      </c>
      <c r="D1707" s="2" t="s">
        <v>6005</v>
      </c>
      <c r="E1707" s="2" t="s">
        <v>6005</v>
      </c>
      <c r="F1707" s="2" t="s">
        <v>6006</v>
      </c>
      <c r="G1707" s="2" t="s">
        <v>67</v>
      </c>
      <c r="H1707" s="2" t="s">
        <v>5099</v>
      </c>
      <c r="I1707" s="2" t="s">
        <v>200</v>
      </c>
      <c r="J1707" s="2" t="s">
        <v>6007</v>
      </c>
      <c r="K1707" s="10" t="s">
        <v>202</v>
      </c>
    </row>
    <row r="1708" spans="1:11" ht="13.5" thickBot="1" x14ac:dyDescent="0.25">
      <c r="A1708" s="11"/>
      <c r="B1708" s="3" t="s">
        <v>6004</v>
      </c>
      <c r="C1708" s="3" t="s">
        <v>586</v>
      </c>
      <c r="D1708" s="3" t="s">
        <v>6005</v>
      </c>
      <c r="E1708" s="3" t="s">
        <v>6005</v>
      </c>
      <c r="F1708" s="3" t="s">
        <v>6006</v>
      </c>
      <c r="G1708" s="3" t="s">
        <v>67</v>
      </c>
      <c r="H1708" s="3" t="s">
        <v>5099</v>
      </c>
      <c r="I1708" s="3" t="s">
        <v>200</v>
      </c>
      <c r="J1708" s="3" t="s">
        <v>6007</v>
      </c>
      <c r="K1708" s="12" t="s">
        <v>276</v>
      </c>
    </row>
    <row r="1709" spans="1:11" ht="13.5" thickBot="1" x14ac:dyDescent="0.25">
      <c r="A1709" s="9"/>
      <c r="B1709" s="2" t="s">
        <v>6008</v>
      </c>
      <c r="C1709" s="2" t="s">
        <v>586</v>
      </c>
      <c r="D1709" s="2" t="s">
        <v>6009</v>
      </c>
      <c r="E1709" s="2" t="s">
        <v>6009</v>
      </c>
      <c r="F1709" s="2" t="s">
        <v>6006</v>
      </c>
      <c r="G1709" s="2" t="s">
        <v>67</v>
      </c>
      <c r="H1709" s="2" t="s">
        <v>5099</v>
      </c>
      <c r="I1709" s="2" t="s">
        <v>200</v>
      </c>
      <c r="J1709" s="2" t="s">
        <v>6007</v>
      </c>
      <c r="K1709" s="10" t="s">
        <v>202</v>
      </c>
    </row>
    <row r="1710" spans="1:11" ht="13.5" thickBot="1" x14ac:dyDescent="0.25">
      <c r="A1710" s="11"/>
      <c r="B1710" s="3" t="s">
        <v>6008</v>
      </c>
      <c r="C1710" s="3" t="s">
        <v>586</v>
      </c>
      <c r="D1710" s="3" t="s">
        <v>6009</v>
      </c>
      <c r="E1710" s="3" t="s">
        <v>6009</v>
      </c>
      <c r="F1710" s="3" t="s">
        <v>6006</v>
      </c>
      <c r="G1710" s="3" t="s">
        <v>67</v>
      </c>
      <c r="H1710" s="3" t="s">
        <v>5099</v>
      </c>
      <c r="I1710" s="3" t="s">
        <v>200</v>
      </c>
      <c r="J1710" s="3" t="s">
        <v>6007</v>
      </c>
      <c r="K1710" s="12" t="s">
        <v>276</v>
      </c>
    </row>
    <row r="1711" spans="1:11" ht="13.5" thickBot="1" x14ac:dyDescent="0.25">
      <c r="A1711" s="9"/>
      <c r="B1711" s="2" t="s">
        <v>6010</v>
      </c>
      <c r="C1711" s="2" t="s">
        <v>586</v>
      </c>
      <c r="D1711" s="2" t="s">
        <v>6011</v>
      </c>
      <c r="E1711" s="2" t="s">
        <v>6011</v>
      </c>
      <c r="F1711" s="2" t="s">
        <v>6006</v>
      </c>
      <c r="G1711" s="2" t="s">
        <v>67</v>
      </c>
      <c r="H1711" s="2" t="s">
        <v>5099</v>
      </c>
      <c r="I1711" s="2" t="s">
        <v>200</v>
      </c>
      <c r="J1711" s="2" t="s">
        <v>6007</v>
      </c>
      <c r="K1711" s="10" t="s">
        <v>276</v>
      </c>
    </row>
    <row r="1712" spans="1:11" ht="13.5" thickBot="1" x14ac:dyDescent="0.25">
      <c r="A1712" s="11"/>
      <c r="B1712" s="3" t="s">
        <v>6010</v>
      </c>
      <c r="C1712" s="3" t="s">
        <v>586</v>
      </c>
      <c r="D1712" s="3" t="s">
        <v>6011</v>
      </c>
      <c r="E1712" s="3" t="s">
        <v>6011</v>
      </c>
      <c r="F1712" s="3" t="s">
        <v>6006</v>
      </c>
      <c r="G1712" s="3" t="s">
        <v>67</v>
      </c>
      <c r="H1712" s="3" t="s">
        <v>5099</v>
      </c>
      <c r="I1712" s="3" t="s">
        <v>200</v>
      </c>
      <c r="J1712" s="3" t="s">
        <v>6007</v>
      </c>
      <c r="K1712" s="12" t="s">
        <v>202</v>
      </c>
    </row>
    <row r="1713" spans="1:11" ht="13.5" thickBot="1" x14ac:dyDescent="0.25">
      <c r="A1713" s="9"/>
      <c r="B1713" s="2" t="s">
        <v>6012</v>
      </c>
      <c r="C1713" s="2" t="s">
        <v>586</v>
      </c>
      <c r="D1713" s="2" t="s">
        <v>6013</v>
      </c>
      <c r="E1713" s="2" t="s">
        <v>6013</v>
      </c>
      <c r="F1713" s="2" t="s">
        <v>6006</v>
      </c>
      <c r="G1713" s="2" t="s">
        <v>67</v>
      </c>
      <c r="H1713" s="2" t="s">
        <v>5099</v>
      </c>
      <c r="I1713" s="2" t="s">
        <v>200</v>
      </c>
      <c r="J1713" s="2" t="s">
        <v>6007</v>
      </c>
      <c r="K1713" s="10" t="s">
        <v>276</v>
      </c>
    </row>
    <row r="1714" spans="1:11" ht="13.5" thickBot="1" x14ac:dyDescent="0.25">
      <c r="A1714" s="11"/>
      <c r="B1714" s="3" t="s">
        <v>6012</v>
      </c>
      <c r="C1714" s="3" t="s">
        <v>586</v>
      </c>
      <c r="D1714" s="3" t="s">
        <v>6013</v>
      </c>
      <c r="E1714" s="3" t="s">
        <v>6013</v>
      </c>
      <c r="F1714" s="3" t="s">
        <v>6006</v>
      </c>
      <c r="G1714" s="3" t="s">
        <v>67</v>
      </c>
      <c r="H1714" s="3" t="s">
        <v>5099</v>
      </c>
      <c r="I1714" s="3" t="s">
        <v>200</v>
      </c>
      <c r="J1714" s="3" t="s">
        <v>6007</v>
      </c>
      <c r="K1714" s="12" t="s">
        <v>202</v>
      </c>
    </row>
    <row r="1715" spans="1:11" ht="13.5" thickBot="1" x14ac:dyDescent="0.25">
      <c r="A1715" s="9"/>
      <c r="B1715" s="2" t="s">
        <v>6014</v>
      </c>
      <c r="C1715" s="2" t="s">
        <v>586</v>
      </c>
      <c r="D1715" s="2" t="s">
        <v>6015</v>
      </c>
      <c r="E1715" s="2" t="s">
        <v>6015</v>
      </c>
      <c r="F1715" s="2" t="s">
        <v>6006</v>
      </c>
      <c r="G1715" s="2" t="s">
        <v>67</v>
      </c>
      <c r="H1715" s="2" t="s">
        <v>5099</v>
      </c>
      <c r="I1715" s="2" t="s">
        <v>200</v>
      </c>
      <c r="J1715" s="2" t="s">
        <v>6007</v>
      </c>
      <c r="K1715" s="10" t="s">
        <v>202</v>
      </c>
    </row>
    <row r="1716" spans="1:11" ht="13.5" thickBot="1" x14ac:dyDescent="0.25">
      <c r="A1716" s="11"/>
      <c r="B1716" s="3" t="s">
        <v>6014</v>
      </c>
      <c r="C1716" s="3" t="s">
        <v>586</v>
      </c>
      <c r="D1716" s="3" t="s">
        <v>6015</v>
      </c>
      <c r="E1716" s="3" t="s">
        <v>6015</v>
      </c>
      <c r="F1716" s="3" t="s">
        <v>6006</v>
      </c>
      <c r="G1716" s="3" t="s">
        <v>67</v>
      </c>
      <c r="H1716" s="3" t="s">
        <v>5099</v>
      </c>
      <c r="I1716" s="3" t="s">
        <v>200</v>
      </c>
      <c r="J1716" s="3" t="s">
        <v>6007</v>
      </c>
      <c r="K1716" s="12" t="s">
        <v>276</v>
      </c>
    </row>
    <row r="1717" spans="1:11" ht="13.5" thickBot="1" x14ac:dyDescent="0.25">
      <c r="A1717" s="9"/>
      <c r="B1717" s="2" t="s">
        <v>6016</v>
      </c>
      <c r="C1717" s="2" t="s">
        <v>586</v>
      </c>
      <c r="D1717" s="2" t="s">
        <v>6017</v>
      </c>
      <c r="E1717" s="2" t="s">
        <v>6018</v>
      </c>
      <c r="F1717" s="2" t="s">
        <v>6019</v>
      </c>
      <c r="G1717" s="2" t="s">
        <v>5254</v>
      </c>
      <c r="H1717" s="2" t="s">
        <v>519</v>
      </c>
      <c r="I1717" s="2" t="s">
        <v>200</v>
      </c>
      <c r="J1717" s="2" t="s">
        <v>5255</v>
      </c>
      <c r="K1717" s="10"/>
    </row>
    <row r="1718" spans="1:11" ht="13.5" thickBot="1" x14ac:dyDescent="0.25">
      <c r="A1718" s="11"/>
      <c r="B1718" s="3" t="s">
        <v>6020</v>
      </c>
      <c r="C1718" s="3" t="s">
        <v>586</v>
      </c>
      <c r="D1718" s="3" t="s">
        <v>6021</v>
      </c>
      <c r="E1718" s="3" t="s">
        <v>6022</v>
      </c>
      <c r="F1718" s="3" t="s">
        <v>6023</v>
      </c>
      <c r="G1718" s="3" t="s">
        <v>6024</v>
      </c>
      <c r="H1718" s="3" t="s">
        <v>6025</v>
      </c>
      <c r="I1718" s="3" t="s">
        <v>200</v>
      </c>
      <c r="J1718" s="3" t="s">
        <v>6026</v>
      </c>
      <c r="K1718" s="12"/>
    </row>
    <row r="1719" spans="1:11" ht="13.5" thickBot="1" x14ac:dyDescent="0.25">
      <c r="A1719" s="9"/>
      <c r="B1719" s="2" t="s">
        <v>6027</v>
      </c>
      <c r="C1719" s="2" t="s">
        <v>586</v>
      </c>
      <c r="D1719" s="2" t="s">
        <v>6028</v>
      </c>
      <c r="E1719" s="2" t="s">
        <v>6029</v>
      </c>
      <c r="F1719" s="2" t="s">
        <v>6030</v>
      </c>
      <c r="G1719" s="2" t="s">
        <v>491</v>
      </c>
      <c r="H1719" s="2" t="s">
        <v>491</v>
      </c>
      <c r="I1719" s="2" t="s">
        <v>200</v>
      </c>
      <c r="J1719" s="2" t="s">
        <v>6031</v>
      </c>
      <c r="K1719" s="10" t="s">
        <v>203</v>
      </c>
    </row>
    <row r="1720" spans="1:11" ht="13.5" thickBot="1" x14ac:dyDescent="0.25">
      <c r="A1720" s="11"/>
      <c r="B1720" s="3" t="s">
        <v>6032</v>
      </c>
      <c r="C1720" s="3" t="s">
        <v>586</v>
      </c>
      <c r="D1720" s="3" t="s">
        <v>6033</v>
      </c>
      <c r="E1720" s="3" t="s">
        <v>6034</v>
      </c>
      <c r="F1720" s="3" t="s">
        <v>6035</v>
      </c>
      <c r="G1720" s="3" t="s">
        <v>490</v>
      </c>
      <c r="H1720" s="3" t="s">
        <v>491</v>
      </c>
      <c r="I1720" s="3" t="s">
        <v>200</v>
      </c>
      <c r="J1720" s="3" t="s">
        <v>6036</v>
      </c>
      <c r="K1720" s="12" t="s">
        <v>203</v>
      </c>
    </row>
    <row r="1721" spans="1:11" ht="13.5" thickBot="1" x14ac:dyDescent="0.25">
      <c r="A1721" s="9"/>
      <c r="B1721" s="2" t="s">
        <v>3697</v>
      </c>
      <c r="C1721" s="2" t="s">
        <v>586</v>
      </c>
      <c r="D1721" s="2" t="s">
        <v>3698</v>
      </c>
      <c r="E1721" s="2" t="s">
        <v>6037</v>
      </c>
      <c r="F1721" s="2" t="s">
        <v>3700</v>
      </c>
      <c r="G1721" s="2" t="s">
        <v>3701</v>
      </c>
      <c r="H1721" s="2" t="s">
        <v>498</v>
      </c>
      <c r="I1721" s="2" t="s">
        <v>200</v>
      </c>
      <c r="J1721" s="2" t="s">
        <v>6038</v>
      </c>
      <c r="K1721" s="10" t="s">
        <v>246</v>
      </c>
    </row>
    <row r="1722" spans="1:11" ht="13.5" thickBot="1" x14ac:dyDescent="0.25">
      <c r="A1722" s="11"/>
      <c r="B1722" s="3" t="s">
        <v>3697</v>
      </c>
      <c r="C1722" s="3" t="s">
        <v>586</v>
      </c>
      <c r="D1722" s="3" t="s">
        <v>3698</v>
      </c>
      <c r="E1722" s="3" t="s">
        <v>6037</v>
      </c>
      <c r="F1722" s="3" t="s">
        <v>3700</v>
      </c>
      <c r="G1722" s="3" t="s">
        <v>3701</v>
      </c>
      <c r="H1722" s="3" t="s">
        <v>498</v>
      </c>
      <c r="I1722" s="3" t="s">
        <v>200</v>
      </c>
      <c r="J1722" s="3" t="s">
        <v>6038</v>
      </c>
      <c r="K1722" s="12" t="s">
        <v>268</v>
      </c>
    </row>
    <row r="1723" spans="1:11" ht="13.5" thickBot="1" x14ac:dyDescent="0.25">
      <c r="A1723" s="9"/>
      <c r="B1723" s="2" t="s">
        <v>3697</v>
      </c>
      <c r="C1723" s="2" t="s">
        <v>586</v>
      </c>
      <c r="D1723" s="2" t="s">
        <v>3698</v>
      </c>
      <c r="E1723" s="2" t="s">
        <v>6037</v>
      </c>
      <c r="F1723" s="2" t="s">
        <v>3700</v>
      </c>
      <c r="G1723" s="2" t="s">
        <v>3701</v>
      </c>
      <c r="H1723" s="2" t="s">
        <v>498</v>
      </c>
      <c r="I1723" s="2" t="s">
        <v>200</v>
      </c>
      <c r="J1723" s="2" t="s">
        <v>6038</v>
      </c>
      <c r="K1723" s="10" t="s">
        <v>203</v>
      </c>
    </row>
    <row r="1724" spans="1:11" ht="13.5" thickBot="1" x14ac:dyDescent="0.25">
      <c r="A1724" s="11"/>
      <c r="B1724" s="3" t="s">
        <v>6039</v>
      </c>
      <c r="C1724" s="3" t="s">
        <v>586</v>
      </c>
      <c r="D1724" s="3" t="s">
        <v>6040</v>
      </c>
      <c r="E1724" s="3" t="s">
        <v>6041</v>
      </c>
      <c r="F1724" s="3" t="s">
        <v>6042</v>
      </c>
      <c r="G1724" s="3" t="s">
        <v>6043</v>
      </c>
      <c r="H1724" s="3" t="s">
        <v>6044</v>
      </c>
      <c r="I1724" s="3" t="s">
        <v>17</v>
      </c>
      <c r="J1724" s="3" t="s">
        <v>6045</v>
      </c>
      <c r="K1724" s="12" t="s">
        <v>42</v>
      </c>
    </row>
    <row r="1725" spans="1:11" ht="13.5" thickBot="1" x14ac:dyDescent="0.25">
      <c r="A1725" s="9"/>
      <c r="B1725" s="2" t="s">
        <v>6046</v>
      </c>
      <c r="C1725" s="2" t="s">
        <v>586</v>
      </c>
      <c r="D1725" s="2" t="s">
        <v>6047</v>
      </c>
      <c r="E1725" s="2" t="s">
        <v>6048</v>
      </c>
      <c r="F1725" s="2" t="s">
        <v>6049</v>
      </c>
      <c r="G1725" s="2" t="s">
        <v>6050</v>
      </c>
      <c r="H1725" s="2" t="s">
        <v>6044</v>
      </c>
      <c r="I1725" s="2" t="s">
        <v>17</v>
      </c>
      <c r="J1725" s="2" t="s">
        <v>6051</v>
      </c>
      <c r="K1725" s="10" t="s">
        <v>42</v>
      </c>
    </row>
    <row r="1726" spans="1:11" ht="13.5" thickBot="1" x14ac:dyDescent="0.25">
      <c r="A1726" s="11"/>
      <c r="B1726" s="3" t="s">
        <v>6052</v>
      </c>
      <c r="C1726" s="3" t="s">
        <v>586</v>
      </c>
      <c r="D1726" s="3" t="s">
        <v>6053</v>
      </c>
      <c r="E1726" s="3" t="s">
        <v>6054</v>
      </c>
      <c r="F1726" s="3" t="s">
        <v>6055</v>
      </c>
      <c r="G1726" s="3" t="s">
        <v>265</v>
      </c>
      <c r="H1726" s="3" t="s">
        <v>266</v>
      </c>
      <c r="I1726" s="3" t="s">
        <v>200</v>
      </c>
      <c r="J1726" s="3" t="s">
        <v>3843</v>
      </c>
      <c r="K1726" s="12" t="s">
        <v>268</v>
      </c>
    </row>
    <row r="1727" spans="1:11" ht="13.5" thickBot="1" x14ac:dyDescent="0.25">
      <c r="A1727" s="9"/>
      <c r="B1727" s="2" t="s">
        <v>6052</v>
      </c>
      <c r="C1727" s="2" t="s">
        <v>586</v>
      </c>
      <c r="D1727" s="2" t="s">
        <v>6053</v>
      </c>
      <c r="E1727" s="2" t="s">
        <v>6054</v>
      </c>
      <c r="F1727" s="2" t="s">
        <v>6055</v>
      </c>
      <c r="G1727" s="2" t="s">
        <v>265</v>
      </c>
      <c r="H1727" s="2" t="s">
        <v>266</v>
      </c>
      <c r="I1727" s="2" t="s">
        <v>200</v>
      </c>
      <c r="J1727" s="2" t="s">
        <v>3843</v>
      </c>
      <c r="K1727" s="10" t="s">
        <v>203</v>
      </c>
    </row>
    <row r="1728" spans="1:11" ht="13.5" thickBot="1" x14ac:dyDescent="0.25">
      <c r="A1728" s="11"/>
      <c r="B1728" s="3" t="s">
        <v>6052</v>
      </c>
      <c r="C1728" s="3" t="s">
        <v>586</v>
      </c>
      <c r="D1728" s="3" t="s">
        <v>6053</v>
      </c>
      <c r="E1728" s="3" t="s">
        <v>6054</v>
      </c>
      <c r="F1728" s="3" t="s">
        <v>6055</v>
      </c>
      <c r="G1728" s="3" t="s">
        <v>265</v>
      </c>
      <c r="H1728" s="3" t="s">
        <v>266</v>
      </c>
      <c r="I1728" s="3" t="s">
        <v>200</v>
      </c>
      <c r="J1728" s="3" t="s">
        <v>3843</v>
      </c>
      <c r="K1728" s="12" t="s">
        <v>246</v>
      </c>
    </row>
    <row r="1729" spans="1:11" ht="13.5" thickBot="1" x14ac:dyDescent="0.25">
      <c r="A1729" s="9"/>
      <c r="B1729" s="2" t="s">
        <v>6056</v>
      </c>
      <c r="C1729" s="2" t="s">
        <v>586</v>
      </c>
      <c r="D1729" s="2" t="s">
        <v>6057</v>
      </c>
      <c r="E1729" s="2" t="s">
        <v>6058</v>
      </c>
      <c r="F1729" s="2" t="s">
        <v>6059</v>
      </c>
      <c r="G1729" s="2"/>
      <c r="H1729" s="2" t="s">
        <v>464</v>
      </c>
      <c r="I1729" s="2" t="s">
        <v>93</v>
      </c>
      <c r="J1729" s="2" t="s">
        <v>5087</v>
      </c>
      <c r="K1729" s="10" t="s">
        <v>42</v>
      </c>
    </row>
    <row r="1730" spans="1:11" ht="13.5" thickBot="1" x14ac:dyDescent="0.25">
      <c r="A1730" s="11"/>
      <c r="B1730" s="3" t="s">
        <v>6060</v>
      </c>
      <c r="C1730" s="3" t="s">
        <v>586</v>
      </c>
      <c r="D1730" s="3" t="s">
        <v>6061</v>
      </c>
      <c r="E1730" s="3" t="s">
        <v>6062</v>
      </c>
      <c r="F1730" s="3" t="s">
        <v>6063</v>
      </c>
      <c r="G1730" s="3" t="s">
        <v>6064</v>
      </c>
      <c r="H1730" s="3" t="s">
        <v>464</v>
      </c>
      <c r="I1730" s="3" t="s">
        <v>93</v>
      </c>
      <c r="J1730" s="3" t="s">
        <v>5087</v>
      </c>
      <c r="K1730" s="12" t="s">
        <v>42</v>
      </c>
    </row>
    <row r="1731" spans="1:11" ht="13.5" thickBot="1" x14ac:dyDescent="0.25">
      <c r="A1731" s="9"/>
      <c r="B1731" s="2" t="s">
        <v>6065</v>
      </c>
      <c r="C1731" s="2" t="s">
        <v>586</v>
      </c>
      <c r="D1731" s="2" t="s">
        <v>6066</v>
      </c>
      <c r="E1731" s="2" t="s">
        <v>6067</v>
      </c>
      <c r="F1731" s="2" t="s">
        <v>6068</v>
      </c>
      <c r="G1731" s="2" t="s">
        <v>243</v>
      </c>
      <c r="H1731" s="2" t="s">
        <v>244</v>
      </c>
      <c r="I1731" s="2" t="s">
        <v>200</v>
      </c>
      <c r="J1731" s="2" t="s">
        <v>245</v>
      </c>
      <c r="K1731" s="10" t="s">
        <v>246</v>
      </c>
    </row>
    <row r="1732" spans="1:11" ht="13.5" thickBot="1" x14ac:dyDescent="0.25">
      <c r="A1732" s="11"/>
      <c r="B1732" s="3" t="s">
        <v>6065</v>
      </c>
      <c r="C1732" s="3" t="s">
        <v>586</v>
      </c>
      <c r="D1732" s="3" t="s">
        <v>6066</v>
      </c>
      <c r="E1732" s="3" t="s">
        <v>6067</v>
      </c>
      <c r="F1732" s="3" t="s">
        <v>6068</v>
      </c>
      <c r="G1732" s="3" t="s">
        <v>243</v>
      </c>
      <c r="H1732" s="3" t="s">
        <v>244</v>
      </c>
      <c r="I1732" s="3" t="s">
        <v>200</v>
      </c>
      <c r="J1732" s="3" t="s">
        <v>245</v>
      </c>
      <c r="K1732" s="12" t="s">
        <v>268</v>
      </c>
    </row>
    <row r="1733" spans="1:11" ht="13.5" thickBot="1" x14ac:dyDescent="0.25">
      <c r="A1733" s="9"/>
      <c r="B1733" s="2" t="s">
        <v>6065</v>
      </c>
      <c r="C1733" s="2" t="s">
        <v>586</v>
      </c>
      <c r="D1733" s="2" t="s">
        <v>6066</v>
      </c>
      <c r="E1733" s="2" t="s">
        <v>6067</v>
      </c>
      <c r="F1733" s="2" t="s">
        <v>6068</v>
      </c>
      <c r="G1733" s="2" t="s">
        <v>243</v>
      </c>
      <c r="H1733" s="2" t="s">
        <v>244</v>
      </c>
      <c r="I1733" s="2" t="s">
        <v>200</v>
      </c>
      <c r="J1733" s="2" t="s">
        <v>245</v>
      </c>
      <c r="K1733" s="10" t="s">
        <v>247</v>
      </c>
    </row>
    <row r="1734" spans="1:11" ht="13.5" thickBot="1" x14ac:dyDescent="0.25">
      <c r="A1734" s="11"/>
      <c r="B1734" s="3" t="s">
        <v>6069</v>
      </c>
      <c r="C1734" s="3" t="s">
        <v>586</v>
      </c>
      <c r="D1734" s="3" t="s">
        <v>6070</v>
      </c>
      <c r="E1734" s="3" t="s">
        <v>6071</v>
      </c>
      <c r="F1734" s="3" t="s">
        <v>6072</v>
      </c>
      <c r="G1734" s="3" t="s">
        <v>1052</v>
      </c>
      <c r="H1734" s="3" t="s">
        <v>1053</v>
      </c>
      <c r="I1734" s="3" t="s">
        <v>17</v>
      </c>
      <c r="J1734" s="3" t="s">
        <v>6073</v>
      </c>
      <c r="K1734" s="12"/>
    </row>
    <row r="1735" spans="1:11" ht="13.5" thickBot="1" x14ac:dyDescent="0.25">
      <c r="A1735" s="9"/>
      <c r="B1735" s="2" t="s">
        <v>6074</v>
      </c>
      <c r="C1735" s="2" t="s">
        <v>586</v>
      </c>
      <c r="D1735" s="2" t="s">
        <v>6075</v>
      </c>
      <c r="E1735" s="2" t="s">
        <v>6076</v>
      </c>
      <c r="F1735" s="2"/>
      <c r="G1735" s="2" t="s">
        <v>6077</v>
      </c>
      <c r="H1735" s="2" t="s">
        <v>3555</v>
      </c>
      <c r="I1735" s="2" t="s">
        <v>200</v>
      </c>
      <c r="J1735" s="2" t="s">
        <v>6078</v>
      </c>
      <c r="K1735" s="10" t="s">
        <v>202</v>
      </c>
    </row>
    <row r="1736" spans="1:11" ht="13.5" thickBot="1" x14ac:dyDescent="0.25">
      <c r="A1736" s="11"/>
      <c r="B1736" s="3" t="s">
        <v>6074</v>
      </c>
      <c r="C1736" s="3" t="s">
        <v>586</v>
      </c>
      <c r="D1736" s="3" t="s">
        <v>6075</v>
      </c>
      <c r="E1736" s="3" t="s">
        <v>6076</v>
      </c>
      <c r="F1736" s="3"/>
      <c r="G1736" s="3" t="s">
        <v>6077</v>
      </c>
      <c r="H1736" s="3" t="s">
        <v>3555</v>
      </c>
      <c r="I1736" s="3" t="s">
        <v>200</v>
      </c>
      <c r="J1736" s="3" t="s">
        <v>6078</v>
      </c>
      <c r="K1736" s="12" t="s">
        <v>203</v>
      </c>
    </row>
    <row r="1737" spans="1:11" ht="13.5" thickBot="1" x14ac:dyDescent="0.25">
      <c r="A1737" s="9"/>
      <c r="B1737" s="2" t="s">
        <v>6074</v>
      </c>
      <c r="C1737" s="2" t="s">
        <v>586</v>
      </c>
      <c r="D1737" s="2" t="s">
        <v>6075</v>
      </c>
      <c r="E1737" s="2" t="s">
        <v>6076</v>
      </c>
      <c r="F1737" s="2"/>
      <c r="G1737" s="2" t="s">
        <v>6077</v>
      </c>
      <c r="H1737" s="2" t="s">
        <v>3555</v>
      </c>
      <c r="I1737" s="2" t="s">
        <v>200</v>
      </c>
      <c r="J1737" s="2" t="s">
        <v>6078</v>
      </c>
      <c r="K1737" s="10" t="s">
        <v>42</v>
      </c>
    </row>
    <row r="1738" spans="1:11" ht="13.5" thickBot="1" x14ac:dyDescent="0.25">
      <c r="A1738" s="11"/>
      <c r="B1738" s="3" t="s">
        <v>6079</v>
      </c>
      <c r="C1738" s="3" t="s">
        <v>586</v>
      </c>
      <c r="D1738" s="3" t="s">
        <v>6080</v>
      </c>
      <c r="E1738" s="3" t="s">
        <v>6081</v>
      </c>
      <c r="F1738" s="3" t="s">
        <v>6082</v>
      </c>
      <c r="G1738" s="3" t="s">
        <v>6083</v>
      </c>
      <c r="H1738" s="3" t="s">
        <v>6082</v>
      </c>
      <c r="I1738" s="3" t="s">
        <v>200</v>
      </c>
      <c r="J1738" s="3" t="s">
        <v>6026</v>
      </c>
      <c r="K1738" s="12" t="s">
        <v>247</v>
      </c>
    </row>
    <row r="1739" spans="1:11" ht="13.5" thickBot="1" x14ac:dyDescent="0.25">
      <c r="A1739" s="9"/>
      <c r="B1739" s="2" t="s">
        <v>6084</v>
      </c>
      <c r="C1739" s="2" t="s">
        <v>586</v>
      </c>
      <c r="D1739" s="2" t="s">
        <v>6085</v>
      </c>
      <c r="E1739" s="2" t="s">
        <v>6085</v>
      </c>
      <c r="F1739" s="2" t="s">
        <v>6086</v>
      </c>
      <c r="G1739" s="2" t="s">
        <v>5447</v>
      </c>
      <c r="H1739" s="2" t="s">
        <v>5285</v>
      </c>
      <c r="I1739" s="2" t="s">
        <v>200</v>
      </c>
      <c r="J1739" s="2" t="s">
        <v>6087</v>
      </c>
      <c r="K1739" s="10" t="s">
        <v>276</v>
      </c>
    </row>
    <row r="1740" spans="1:11" ht="13.5" thickBot="1" x14ac:dyDescent="0.25">
      <c r="A1740" s="11"/>
      <c r="B1740" s="3" t="s">
        <v>6084</v>
      </c>
      <c r="C1740" s="3" t="s">
        <v>586</v>
      </c>
      <c r="D1740" s="3" t="s">
        <v>6085</v>
      </c>
      <c r="E1740" s="3" t="s">
        <v>6085</v>
      </c>
      <c r="F1740" s="3" t="s">
        <v>6086</v>
      </c>
      <c r="G1740" s="3" t="s">
        <v>5447</v>
      </c>
      <c r="H1740" s="3" t="s">
        <v>5285</v>
      </c>
      <c r="I1740" s="3" t="s">
        <v>200</v>
      </c>
      <c r="J1740" s="3" t="s">
        <v>6087</v>
      </c>
      <c r="K1740" s="12" t="s">
        <v>246</v>
      </c>
    </row>
    <row r="1741" spans="1:11" ht="13.5" thickBot="1" x14ac:dyDescent="0.25">
      <c r="A1741" s="9"/>
      <c r="B1741" s="2" t="s">
        <v>6088</v>
      </c>
      <c r="C1741" s="2" t="s">
        <v>586</v>
      </c>
      <c r="D1741" s="2" t="s">
        <v>6089</v>
      </c>
      <c r="E1741" s="2" t="s">
        <v>6090</v>
      </c>
      <c r="F1741" s="2" t="s">
        <v>6091</v>
      </c>
      <c r="G1741" s="2" t="s">
        <v>6092</v>
      </c>
      <c r="H1741" s="2" t="s">
        <v>3872</v>
      </c>
      <c r="I1741" s="2" t="s">
        <v>200</v>
      </c>
      <c r="J1741" s="2" t="s">
        <v>6093</v>
      </c>
      <c r="K1741" s="10" t="s">
        <v>246</v>
      </c>
    </row>
    <row r="1742" spans="1:11" ht="13.5" thickBot="1" x14ac:dyDescent="0.25">
      <c r="A1742" s="11"/>
      <c r="B1742" s="3" t="s">
        <v>6088</v>
      </c>
      <c r="C1742" s="3" t="s">
        <v>586</v>
      </c>
      <c r="D1742" s="3" t="s">
        <v>6089</v>
      </c>
      <c r="E1742" s="3" t="s">
        <v>6090</v>
      </c>
      <c r="F1742" s="3" t="s">
        <v>6091</v>
      </c>
      <c r="G1742" s="3" t="s">
        <v>6092</v>
      </c>
      <c r="H1742" s="3" t="s">
        <v>3872</v>
      </c>
      <c r="I1742" s="3" t="s">
        <v>200</v>
      </c>
      <c r="J1742" s="3" t="s">
        <v>6093</v>
      </c>
      <c r="K1742" s="12" t="s">
        <v>276</v>
      </c>
    </row>
    <row r="1743" spans="1:11" ht="13.5" thickBot="1" x14ac:dyDescent="0.25">
      <c r="A1743" s="9"/>
      <c r="B1743" s="2" t="s">
        <v>6094</v>
      </c>
      <c r="C1743" s="2" t="s">
        <v>586</v>
      </c>
      <c r="D1743" s="2" t="s">
        <v>6095</v>
      </c>
      <c r="E1743" s="2" t="s">
        <v>6096</v>
      </c>
      <c r="F1743" s="2" t="s">
        <v>6097</v>
      </c>
      <c r="G1743" s="2" t="s">
        <v>6098</v>
      </c>
      <c r="H1743" s="2" t="s">
        <v>3872</v>
      </c>
      <c r="I1743" s="2" t="s">
        <v>200</v>
      </c>
      <c r="J1743" s="2" t="s">
        <v>6093</v>
      </c>
      <c r="K1743" s="10" t="s">
        <v>246</v>
      </c>
    </row>
    <row r="1744" spans="1:11" ht="13.5" thickBot="1" x14ac:dyDescent="0.25">
      <c r="A1744" s="11"/>
      <c r="B1744" s="3" t="s">
        <v>6094</v>
      </c>
      <c r="C1744" s="3" t="s">
        <v>586</v>
      </c>
      <c r="D1744" s="3" t="s">
        <v>6095</v>
      </c>
      <c r="E1744" s="3" t="s">
        <v>6096</v>
      </c>
      <c r="F1744" s="3" t="s">
        <v>6097</v>
      </c>
      <c r="G1744" s="3" t="s">
        <v>6098</v>
      </c>
      <c r="H1744" s="3" t="s">
        <v>3872</v>
      </c>
      <c r="I1744" s="3" t="s">
        <v>200</v>
      </c>
      <c r="J1744" s="3" t="s">
        <v>6093</v>
      </c>
      <c r="K1744" s="12" t="s">
        <v>276</v>
      </c>
    </row>
    <row r="1745" spans="1:11" ht="13.5" thickBot="1" x14ac:dyDescent="0.25">
      <c r="A1745" s="9"/>
      <c r="B1745" s="2" t="s">
        <v>6099</v>
      </c>
      <c r="C1745" s="2" t="s">
        <v>586</v>
      </c>
      <c r="D1745" s="2" t="s">
        <v>6100</v>
      </c>
      <c r="E1745" s="2" t="s">
        <v>6101</v>
      </c>
      <c r="F1745" s="2" t="s">
        <v>6102</v>
      </c>
      <c r="G1745" s="2" t="s">
        <v>6103</v>
      </c>
      <c r="H1745" s="2" t="s">
        <v>40</v>
      </c>
      <c r="I1745" s="2" t="s">
        <v>17</v>
      </c>
      <c r="J1745" s="2" t="s">
        <v>6104</v>
      </c>
      <c r="K1745" s="10" t="s">
        <v>42</v>
      </c>
    </row>
    <row r="1746" spans="1:11" ht="13.5" thickBot="1" x14ac:dyDescent="0.25">
      <c r="A1746" s="11"/>
      <c r="B1746" s="3" t="s">
        <v>6099</v>
      </c>
      <c r="C1746" s="3" t="s">
        <v>586</v>
      </c>
      <c r="D1746" s="3" t="s">
        <v>6100</v>
      </c>
      <c r="E1746" s="3" t="s">
        <v>6101</v>
      </c>
      <c r="F1746" s="3" t="s">
        <v>6102</v>
      </c>
      <c r="G1746" s="3" t="s">
        <v>6103</v>
      </c>
      <c r="H1746" s="3" t="s">
        <v>40</v>
      </c>
      <c r="I1746" s="3" t="s">
        <v>17</v>
      </c>
      <c r="J1746" s="3" t="s">
        <v>6104</v>
      </c>
      <c r="K1746" s="12" t="s">
        <v>67</v>
      </c>
    </row>
    <row r="1747" spans="1:11" ht="13.5" thickBot="1" x14ac:dyDescent="0.25">
      <c r="A1747" s="9"/>
      <c r="B1747" s="2" t="s">
        <v>6105</v>
      </c>
      <c r="C1747" s="2" t="s">
        <v>586</v>
      </c>
      <c r="D1747" s="2" t="s">
        <v>6106</v>
      </c>
      <c r="E1747" s="2" t="s">
        <v>6107</v>
      </c>
      <c r="F1747" s="2" t="s">
        <v>6108</v>
      </c>
      <c r="G1747" s="2" t="s">
        <v>6109</v>
      </c>
      <c r="H1747" s="2" t="s">
        <v>3173</v>
      </c>
      <c r="I1747" s="2" t="s">
        <v>58</v>
      </c>
      <c r="J1747" s="2" t="s">
        <v>6110</v>
      </c>
      <c r="K1747" s="10"/>
    </row>
    <row r="1748" spans="1:11" ht="13.5" thickBot="1" x14ac:dyDescent="0.25">
      <c r="A1748" s="11"/>
      <c r="B1748" s="3" t="s">
        <v>6111</v>
      </c>
      <c r="C1748" s="3" t="s">
        <v>586</v>
      </c>
      <c r="D1748" s="3" t="s">
        <v>6112</v>
      </c>
      <c r="E1748" s="3" t="s">
        <v>6113</v>
      </c>
      <c r="F1748" s="3" t="s">
        <v>6114</v>
      </c>
      <c r="G1748" s="3"/>
      <c r="H1748" s="3" t="s">
        <v>540</v>
      </c>
      <c r="I1748" s="3" t="s">
        <v>200</v>
      </c>
      <c r="J1748" s="3" t="s">
        <v>541</v>
      </c>
      <c r="K1748" s="12" t="s">
        <v>203</v>
      </c>
    </row>
    <row r="1749" spans="1:11" ht="13.5" thickBot="1" x14ac:dyDescent="0.25">
      <c r="A1749" s="9"/>
      <c r="B1749" s="2" t="s">
        <v>6115</v>
      </c>
      <c r="C1749" s="2" t="s">
        <v>586</v>
      </c>
      <c r="D1749" s="2" t="s">
        <v>6116</v>
      </c>
      <c r="E1749" s="2" t="s">
        <v>6117</v>
      </c>
      <c r="F1749" s="2" t="s">
        <v>3709</v>
      </c>
      <c r="G1749" s="2" t="s">
        <v>6118</v>
      </c>
      <c r="H1749" s="2" t="s">
        <v>40</v>
      </c>
      <c r="I1749" s="2" t="s">
        <v>17</v>
      </c>
      <c r="J1749" s="2" t="s">
        <v>6119</v>
      </c>
      <c r="K1749" s="10"/>
    </row>
    <row r="1750" spans="1:11" ht="13.5" thickBot="1" x14ac:dyDescent="0.25">
      <c r="A1750" s="11"/>
      <c r="B1750" s="3" t="s">
        <v>6120</v>
      </c>
      <c r="C1750" s="3" t="s">
        <v>586</v>
      </c>
      <c r="D1750" s="3" t="s">
        <v>6121</v>
      </c>
      <c r="E1750" s="3" t="s">
        <v>6122</v>
      </c>
      <c r="F1750" s="3" t="s">
        <v>6123</v>
      </c>
      <c r="G1750" s="3" t="s">
        <v>5778</v>
      </c>
      <c r="H1750" s="3" t="s">
        <v>5779</v>
      </c>
      <c r="I1750" s="3" t="s">
        <v>58</v>
      </c>
      <c r="J1750" s="3" t="s">
        <v>5780</v>
      </c>
      <c r="K1750" s="12" t="s">
        <v>202</v>
      </c>
    </row>
    <row r="1751" spans="1:11" ht="13.5" thickBot="1" x14ac:dyDescent="0.25">
      <c r="A1751" s="9"/>
      <c r="B1751" s="2" t="s">
        <v>6124</v>
      </c>
      <c r="C1751" s="2" t="s">
        <v>586</v>
      </c>
      <c r="D1751" s="2" t="s">
        <v>6125</v>
      </c>
      <c r="E1751" s="2" t="s">
        <v>6125</v>
      </c>
      <c r="F1751" s="2" t="s">
        <v>6126</v>
      </c>
      <c r="G1751" s="2" t="s">
        <v>3786</v>
      </c>
      <c r="H1751" s="2" t="s">
        <v>3787</v>
      </c>
      <c r="I1751" s="2" t="s">
        <v>58</v>
      </c>
      <c r="J1751" s="2" t="s">
        <v>6127</v>
      </c>
      <c r="K1751" s="10" t="s">
        <v>42</v>
      </c>
    </row>
    <row r="1752" spans="1:11" ht="13.5" thickBot="1" x14ac:dyDescent="0.25">
      <c r="A1752" s="11"/>
      <c r="B1752" s="3" t="s">
        <v>6128</v>
      </c>
      <c r="C1752" s="3" t="s">
        <v>586</v>
      </c>
      <c r="D1752" s="3" t="s">
        <v>6129</v>
      </c>
      <c r="E1752" s="3" t="s">
        <v>6130</v>
      </c>
      <c r="F1752" s="3" t="s">
        <v>6131</v>
      </c>
      <c r="G1752" s="3" t="s">
        <v>6132</v>
      </c>
      <c r="H1752" s="3" t="s">
        <v>547</v>
      </c>
      <c r="I1752" s="3" t="s">
        <v>200</v>
      </c>
      <c r="J1752" s="3" t="s">
        <v>6133</v>
      </c>
      <c r="K1752" s="12" t="s">
        <v>203</v>
      </c>
    </row>
    <row r="1753" spans="1:11" ht="13.5" thickBot="1" x14ac:dyDescent="0.25">
      <c r="A1753" s="9"/>
      <c r="B1753" s="2" t="s">
        <v>6134</v>
      </c>
      <c r="C1753" s="2" t="s">
        <v>586</v>
      </c>
      <c r="D1753" s="2" t="s">
        <v>6135</v>
      </c>
      <c r="E1753" s="2" t="s">
        <v>6136</v>
      </c>
      <c r="F1753" s="2" t="s">
        <v>6137</v>
      </c>
      <c r="G1753" s="2" t="s">
        <v>3312</v>
      </c>
      <c r="H1753" s="2" t="s">
        <v>547</v>
      </c>
      <c r="I1753" s="2" t="s">
        <v>200</v>
      </c>
      <c r="J1753" s="2" t="s">
        <v>6138</v>
      </c>
      <c r="K1753" s="10" t="s">
        <v>203</v>
      </c>
    </row>
    <row r="1754" spans="1:11" ht="13.5" thickBot="1" x14ac:dyDescent="0.25">
      <c r="A1754" s="11"/>
      <c r="B1754" s="3" t="s">
        <v>6134</v>
      </c>
      <c r="C1754" s="3" t="s">
        <v>586</v>
      </c>
      <c r="D1754" s="3" t="s">
        <v>6135</v>
      </c>
      <c r="E1754" s="3" t="s">
        <v>6136</v>
      </c>
      <c r="F1754" s="3" t="s">
        <v>6137</v>
      </c>
      <c r="G1754" s="3" t="s">
        <v>3312</v>
      </c>
      <c r="H1754" s="3" t="s">
        <v>547</v>
      </c>
      <c r="I1754" s="3" t="s">
        <v>200</v>
      </c>
      <c r="J1754" s="3" t="s">
        <v>6138</v>
      </c>
      <c r="K1754" s="12" t="s">
        <v>246</v>
      </c>
    </row>
    <row r="1755" spans="1:11" ht="13.5" thickBot="1" x14ac:dyDescent="0.25">
      <c r="A1755" s="9"/>
      <c r="B1755" s="2" t="s">
        <v>6134</v>
      </c>
      <c r="C1755" s="2" t="s">
        <v>586</v>
      </c>
      <c r="D1755" s="2" t="s">
        <v>6135</v>
      </c>
      <c r="E1755" s="2" t="s">
        <v>6136</v>
      </c>
      <c r="F1755" s="2" t="s">
        <v>6137</v>
      </c>
      <c r="G1755" s="2" t="s">
        <v>3312</v>
      </c>
      <c r="H1755" s="2" t="s">
        <v>547</v>
      </c>
      <c r="I1755" s="2" t="s">
        <v>200</v>
      </c>
      <c r="J1755" s="2" t="s">
        <v>6138</v>
      </c>
      <c r="K1755" s="10" t="s">
        <v>268</v>
      </c>
    </row>
    <row r="1756" spans="1:11" ht="13.5" thickBot="1" x14ac:dyDescent="0.25">
      <c r="A1756" s="11"/>
      <c r="B1756" s="3" t="s">
        <v>6139</v>
      </c>
      <c r="C1756" s="3" t="s">
        <v>586</v>
      </c>
      <c r="D1756" s="3" t="s">
        <v>6140</v>
      </c>
      <c r="E1756" s="3" t="s">
        <v>6141</v>
      </c>
      <c r="F1756" s="3" t="s">
        <v>6142</v>
      </c>
      <c r="G1756" s="3" t="s">
        <v>6024</v>
      </c>
      <c r="H1756" s="3" t="s">
        <v>6025</v>
      </c>
      <c r="I1756" s="3" t="s">
        <v>200</v>
      </c>
      <c r="J1756" s="3" t="s">
        <v>6026</v>
      </c>
      <c r="K1756" s="12"/>
    </row>
    <row r="1757" spans="1:11" ht="13.5" thickBot="1" x14ac:dyDescent="0.25">
      <c r="A1757" s="9"/>
      <c r="B1757" s="2" t="s">
        <v>6143</v>
      </c>
      <c r="C1757" s="2" t="s">
        <v>586</v>
      </c>
      <c r="D1757" s="2" t="s">
        <v>5718</v>
      </c>
      <c r="E1757" s="2" t="s">
        <v>6144</v>
      </c>
      <c r="F1757" s="2" t="s">
        <v>5720</v>
      </c>
      <c r="G1757" s="2" t="s">
        <v>5453</v>
      </c>
      <c r="H1757" s="2" t="s">
        <v>3319</v>
      </c>
      <c r="I1757" s="2" t="s">
        <v>200</v>
      </c>
      <c r="J1757" s="2" t="s">
        <v>5454</v>
      </c>
      <c r="K1757" s="10" t="s">
        <v>268</v>
      </c>
    </row>
    <row r="1758" spans="1:11" ht="13.5" thickBot="1" x14ac:dyDescent="0.25">
      <c r="A1758" s="11"/>
      <c r="B1758" s="3" t="s">
        <v>6143</v>
      </c>
      <c r="C1758" s="3" t="s">
        <v>586</v>
      </c>
      <c r="D1758" s="3" t="s">
        <v>5718</v>
      </c>
      <c r="E1758" s="3" t="s">
        <v>6144</v>
      </c>
      <c r="F1758" s="3" t="s">
        <v>5720</v>
      </c>
      <c r="G1758" s="3" t="s">
        <v>5453</v>
      </c>
      <c r="H1758" s="3" t="s">
        <v>3319</v>
      </c>
      <c r="I1758" s="3" t="s">
        <v>200</v>
      </c>
      <c r="J1758" s="3" t="s">
        <v>5454</v>
      </c>
      <c r="K1758" s="12" t="s">
        <v>246</v>
      </c>
    </row>
    <row r="1759" spans="1:11" ht="13.5" thickBot="1" x14ac:dyDescent="0.25">
      <c r="A1759" s="9"/>
      <c r="B1759" s="2" t="s">
        <v>6143</v>
      </c>
      <c r="C1759" s="2" t="s">
        <v>586</v>
      </c>
      <c r="D1759" s="2" t="s">
        <v>5718</v>
      </c>
      <c r="E1759" s="2" t="s">
        <v>6144</v>
      </c>
      <c r="F1759" s="2" t="s">
        <v>5720</v>
      </c>
      <c r="G1759" s="2" t="s">
        <v>5453</v>
      </c>
      <c r="H1759" s="2" t="s">
        <v>3319</v>
      </c>
      <c r="I1759" s="2" t="s">
        <v>200</v>
      </c>
      <c r="J1759" s="2" t="s">
        <v>5454</v>
      </c>
      <c r="K1759" s="10" t="s">
        <v>203</v>
      </c>
    </row>
    <row r="1760" spans="1:11" ht="13.5" thickBot="1" x14ac:dyDescent="0.25">
      <c r="A1760" s="11"/>
      <c r="B1760" s="3" t="s">
        <v>6145</v>
      </c>
      <c r="C1760" s="3" t="s">
        <v>586</v>
      </c>
      <c r="D1760" s="3" t="s">
        <v>6146</v>
      </c>
      <c r="E1760" s="3" t="s">
        <v>6147</v>
      </c>
      <c r="F1760" s="3" t="s">
        <v>6148</v>
      </c>
      <c r="G1760" s="3" t="s">
        <v>3733</v>
      </c>
      <c r="H1760" s="3" t="s">
        <v>3648</v>
      </c>
      <c r="I1760" s="3" t="s">
        <v>58</v>
      </c>
      <c r="J1760" s="3" t="s">
        <v>6149</v>
      </c>
      <c r="K1760" s="12" t="s">
        <v>202</v>
      </c>
    </row>
    <row r="1761" spans="1:11" ht="13.5" thickBot="1" x14ac:dyDescent="0.25">
      <c r="A1761" s="9"/>
      <c r="B1761" s="2" t="s">
        <v>6150</v>
      </c>
      <c r="C1761" s="2" t="s">
        <v>586</v>
      </c>
      <c r="D1761" s="2" t="s">
        <v>6151</v>
      </c>
      <c r="E1761" s="2" t="s">
        <v>6152</v>
      </c>
      <c r="F1761" s="2" t="s">
        <v>573</v>
      </c>
      <c r="G1761" s="2" t="s">
        <v>3676</v>
      </c>
      <c r="H1761" s="2" t="s">
        <v>575</v>
      </c>
      <c r="I1761" s="2" t="s">
        <v>17</v>
      </c>
      <c r="J1761" s="2" t="s">
        <v>6153</v>
      </c>
      <c r="K1761" s="10" t="s">
        <v>193</v>
      </c>
    </row>
    <row r="1762" spans="1:11" ht="13.5" thickBot="1" x14ac:dyDescent="0.25">
      <c r="A1762" s="11"/>
      <c r="B1762" s="3" t="s">
        <v>6154</v>
      </c>
      <c r="C1762" s="3" t="s">
        <v>586</v>
      </c>
      <c r="D1762" s="3" t="s">
        <v>6155</v>
      </c>
      <c r="E1762" s="3" t="s">
        <v>6156</v>
      </c>
      <c r="F1762" s="3" t="s">
        <v>6157</v>
      </c>
      <c r="G1762" s="3" t="s">
        <v>532</v>
      </c>
      <c r="H1762" s="3" t="s">
        <v>533</v>
      </c>
      <c r="I1762" s="3" t="s">
        <v>171</v>
      </c>
      <c r="J1762" s="3" t="s">
        <v>6158</v>
      </c>
      <c r="K1762" s="12" t="s">
        <v>67</v>
      </c>
    </row>
    <row r="1763" spans="1:11" ht="13.5" thickBot="1" x14ac:dyDescent="0.25">
      <c r="A1763" s="9"/>
      <c r="B1763" s="2" t="s">
        <v>6159</v>
      </c>
      <c r="C1763" s="2" t="s">
        <v>586</v>
      </c>
      <c r="D1763" s="2" t="s">
        <v>6160</v>
      </c>
      <c r="E1763" s="2" t="s">
        <v>6161</v>
      </c>
      <c r="F1763" s="2" t="s">
        <v>3300</v>
      </c>
      <c r="G1763" s="2" t="s">
        <v>6162</v>
      </c>
      <c r="H1763" s="2" t="s">
        <v>976</v>
      </c>
      <c r="I1763" s="2" t="s">
        <v>17</v>
      </c>
      <c r="J1763" s="2" t="s">
        <v>6163</v>
      </c>
      <c r="K1763" s="10"/>
    </row>
    <row r="1764" spans="1:11" ht="13.5" thickBot="1" x14ac:dyDescent="0.25">
      <c r="A1764" s="11"/>
      <c r="B1764" s="3" t="s">
        <v>6164</v>
      </c>
      <c r="C1764" s="3" t="s">
        <v>586</v>
      </c>
      <c r="D1764" s="3" t="s">
        <v>6165</v>
      </c>
      <c r="E1764" s="3" t="s">
        <v>6166</v>
      </c>
      <c r="F1764" s="3" t="s">
        <v>6167</v>
      </c>
      <c r="G1764" s="3" t="s">
        <v>6168</v>
      </c>
      <c r="H1764" s="3" t="s">
        <v>6169</v>
      </c>
      <c r="I1764" s="3" t="s">
        <v>200</v>
      </c>
      <c r="J1764" s="3" t="s">
        <v>6170</v>
      </c>
      <c r="K1764" s="12" t="s">
        <v>203</v>
      </c>
    </row>
    <row r="1765" spans="1:11" ht="13.5" thickBot="1" x14ac:dyDescent="0.25">
      <c r="A1765" s="9"/>
      <c r="B1765" s="2" t="s">
        <v>6164</v>
      </c>
      <c r="C1765" s="2" t="s">
        <v>586</v>
      </c>
      <c r="D1765" s="2" t="s">
        <v>6165</v>
      </c>
      <c r="E1765" s="2" t="s">
        <v>6166</v>
      </c>
      <c r="F1765" s="2" t="s">
        <v>6167</v>
      </c>
      <c r="G1765" s="2" t="s">
        <v>6168</v>
      </c>
      <c r="H1765" s="2" t="s">
        <v>6169</v>
      </c>
      <c r="I1765" s="2" t="s">
        <v>200</v>
      </c>
      <c r="J1765" s="2" t="s">
        <v>6170</v>
      </c>
      <c r="K1765" s="10" t="s">
        <v>246</v>
      </c>
    </row>
    <row r="1766" spans="1:11" ht="13.5" thickBot="1" x14ac:dyDescent="0.25">
      <c r="A1766" s="11"/>
      <c r="B1766" s="3" t="s">
        <v>6164</v>
      </c>
      <c r="C1766" s="3" t="s">
        <v>586</v>
      </c>
      <c r="D1766" s="3" t="s">
        <v>6165</v>
      </c>
      <c r="E1766" s="3" t="s">
        <v>6166</v>
      </c>
      <c r="F1766" s="3" t="s">
        <v>6167</v>
      </c>
      <c r="G1766" s="3" t="s">
        <v>6168</v>
      </c>
      <c r="H1766" s="3" t="s">
        <v>6169</v>
      </c>
      <c r="I1766" s="3" t="s">
        <v>200</v>
      </c>
      <c r="J1766" s="3" t="s">
        <v>6170</v>
      </c>
      <c r="K1766" s="12" t="s">
        <v>268</v>
      </c>
    </row>
    <row r="1767" spans="1:11" ht="13.5" thickBot="1" x14ac:dyDescent="0.25">
      <c r="A1767" s="9"/>
      <c r="B1767" s="2" t="s">
        <v>6171</v>
      </c>
      <c r="C1767" s="2" t="s">
        <v>586</v>
      </c>
      <c r="D1767" s="2" t="s">
        <v>6172</v>
      </c>
      <c r="E1767" s="2" t="s">
        <v>6173</v>
      </c>
      <c r="F1767" s="2" t="s">
        <v>6174</v>
      </c>
      <c r="G1767" s="2" t="s">
        <v>3606</v>
      </c>
      <c r="H1767" s="2" t="s">
        <v>3607</v>
      </c>
      <c r="I1767" s="2" t="s">
        <v>348</v>
      </c>
      <c r="J1767" s="2" t="s">
        <v>6175</v>
      </c>
      <c r="K1767" s="10"/>
    </row>
    <row r="1768" spans="1:11" ht="13.5" thickBot="1" x14ac:dyDescent="0.25">
      <c r="A1768" s="11"/>
      <c r="B1768" s="3" t="s">
        <v>6176</v>
      </c>
      <c r="C1768" s="3" t="s">
        <v>586</v>
      </c>
      <c r="D1768" s="3" t="s">
        <v>6177</v>
      </c>
      <c r="E1768" s="3" t="s">
        <v>6178</v>
      </c>
      <c r="F1768" s="3" t="s">
        <v>6179</v>
      </c>
      <c r="G1768" s="3" t="s">
        <v>6180</v>
      </c>
      <c r="H1768" s="3" t="s">
        <v>3607</v>
      </c>
      <c r="I1768" s="3" t="s">
        <v>348</v>
      </c>
      <c r="J1768" s="3" t="s">
        <v>6181</v>
      </c>
      <c r="K1768" s="12" t="s">
        <v>67</v>
      </c>
    </row>
    <row r="1769" spans="1:11" ht="13.5" thickBot="1" x14ac:dyDescent="0.25">
      <c r="A1769" s="9"/>
      <c r="B1769" s="2" t="s">
        <v>6182</v>
      </c>
      <c r="C1769" s="2" t="s">
        <v>586</v>
      </c>
      <c r="D1769" s="2" t="s">
        <v>6183</v>
      </c>
      <c r="E1769" s="2" t="s">
        <v>6184</v>
      </c>
      <c r="F1769" s="2" t="s">
        <v>6185</v>
      </c>
      <c r="G1769" s="2" t="s">
        <v>78</v>
      </c>
      <c r="H1769" s="2" t="s">
        <v>16</v>
      </c>
      <c r="I1769" s="2" t="s">
        <v>17</v>
      </c>
      <c r="J1769" s="2" t="s">
        <v>6186</v>
      </c>
      <c r="K1769" s="10"/>
    </row>
    <row r="1770" spans="1:11" ht="13.5" thickBot="1" x14ac:dyDescent="0.25">
      <c r="A1770" s="11"/>
      <c r="B1770" s="3" t="s">
        <v>6187</v>
      </c>
      <c r="C1770" s="3" t="s">
        <v>586</v>
      </c>
      <c r="D1770" s="3" t="s">
        <v>6188</v>
      </c>
      <c r="E1770" s="3" t="s">
        <v>6189</v>
      </c>
      <c r="F1770" s="3" t="s">
        <v>6190</v>
      </c>
      <c r="G1770" s="3" t="s">
        <v>6191</v>
      </c>
      <c r="H1770" s="3" t="s">
        <v>464</v>
      </c>
      <c r="I1770" s="3" t="s">
        <v>93</v>
      </c>
      <c r="J1770" s="3" t="s">
        <v>5087</v>
      </c>
      <c r="K1770" s="12" t="s">
        <v>42</v>
      </c>
    </row>
    <row r="1771" spans="1:11" ht="13.5" thickBot="1" x14ac:dyDescent="0.25">
      <c r="A1771" s="9"/>
      <c r="B1771" s="2" t="s">
        <v>6192</v>
      </c>
      <c r="C1771" s="2" t="s">
        <v>586</v>
      </c>
      <c r="D1771" s="2" t="s">
        <v>6193</v>
      </c>
      <c r="E1771" s="2" t="s">
        <v>6194</v>
      </c>
      <c r="F1771" s="2" t="s">
        <v>6195</v>
      </c>
      <c r="G1771" s="2" t="s">
        <v>3345</v>
      </c>
      <c r="H1771" s="2" t="s">
        <v>3333</v>
      </c>
      <c r="I1771" s="2" t="s">
        <v>200</v>
      </c>
      <c r="J1771" s="2" t="s">
        <v>6196</v>
      </c>
      <c r="K1771" s="10"/>
    </row>
    <row r="1772" spans="1:11" ht="13.5" thickBot="1" x14ac:dyDescent="0.25">
      <c r="A1772" s="11"/>
      <c r="B1772" s="3" t="s">
        <v>6197</v>
      </c>
      <c r="C1772" s="3" t="s">
        <v>586</v>
      </c>
      <c r="D1772" s="3" t="s">
        <v>6198</v>
      </c>
      <c r="E1772" s="3" t="s">
        <v>6199</v>
      </c>
      <c r="F1772" s="3" t="s">
        <v>6200</v>
      </c>
      <c r="G1772" s="3" t="s">
        <v>6201</v>
      </c>
      <c r="H1772" s="3" t="s">
        <v>6202</v>
      </c>
      <c r="I1772" s="3" t="s">
        <v>200</v>
      </c>
      <c r="J1772" s="3" t="s">
        <v>6203</v>
      </c>
      <c r="K1772" s="12" t="s">
        <v>268</v>
      </c>
    </row>
    <row r="1773" spans="1:11" ht="13.5" thickBot="1" x14ac:dyDescent="0.25">
      <c r="A1773" s="9"/>
      <c r="B1773" s="2" t="s">
        <v>6197</v>
      </c>
      <c r="C1773" s="2" t="s">
        <v>586</v>
      </c>
      <c r="D1773" s="2" t="s">
        <v>6198</v>
      </c>
      <c r="E1773" s="2" t="s">
        <v>6199</v>
      </c>
      <c r="F1773" s="2" t="s">
        <v>6200</v>
      </c>
      <c r="G1773" s="2" t="s">
        <v>6201</v>
      </c>
      <c r="H1773" s="2" t="s">
        <v>6202</v>
      </c>
      <c r="I1773" s="2" t="s">
        <v>200</v>
      </c>
      <c r="J1773" s="2" t="s">
        <v>6203</v>
      </c>
      <c r="K1773" s="10" t="s">
        <v>246</v>
      </c>
    </row>
    <row r="1774" spans="1:11" ht="13.5" thickBot="1" x14ac:dyDescent="0.25">
      <c r="A1774" s="11"/>
      <c r="B1774" s="3" t="s">
        <v>6197</v>
      </c>
      <c r="C1774" s="3" t="s">
        <v>586</v>
      </c>
      <c r="D1774" s="3" t="s">
        <v>6198</v>
      </c>
      <c r="E1774" s="3" t="s">
        <v>6199</v>
      </c>
      <c r="F1774" s="3" t="s">
        <v>6200</v>
      </c>
      <c r="G1774" s="3" t="s">
        <v>6201</v>
      </c>
      <c r="H1774" s="3" t="s">
        <v>6202</v>
      </c>
      <c r="I1774" s="3" t="s">
        <v>200</v>
      </c>
      <c r="J1774" s="3" t="s">
        <v>6203</v>
      </c>
      <c r="K1774" s="12" t="s">
        <v>203</v>
      </c>
    </row>
    <row r="1775" spans="1:11" ht="13.5" thickBot="1" x14ac:dyDescent="0.25">
      <c r="A1775" s="9"/>
      <c r="B1775" s="2" t="s">
        <v>6204</v>
      </c>
      <c r="C1775" s="2" t="s">
        <v>586</v>
      </c>
      <c r="D1775" s="2" t="s">
        <v>6205</v>
      </c>
      <c r="E1775" s="2" t="s">
        <v>6206</v>
      </c>
      <c r="F1775" s="2" t="s">
        <v>6207</v>
      </c>
      <c r="G1775" s="2" t="s">
        <v>6208</v>
      </c>
      <c r="H1775" s="2" t="s">
        <v>6208</v>
      </c>
      <c r="I1775" s="2" t="s">
        <v>200</v>
      </c>
      <c r="J1775" s="2" t="s">
        <v>6209</v>
      </c>
      <c r="K1775" s="10" t="s">
        <v>268</v>
      </c>
    </row>
    <row r="1776" spans="1:11" ht="13.5" thickBot="1" x14ac:dyDescent="0.25">
      <c r="A1776" s="11"/>
      <c r="B1776" s="3" t="s">
        <v>6204</v>
      </c>
      <c r="C1776" s="3" t="s">
        <v>586</v>
      </c>
      <c r="D1776" s="3" t="s">
        <v>6205</v>
      </c>
      <c r="E1776" s="3" t="s">
        <v>6206</v>
      </c>
      <c r="F1776" s="3" t="s">
        <v>6207</v>
      </c>
      <c r="G1776" s="3" t="s">
        <v>6208</v>
      </c>
      <c r="H1776" s="3" t="s">
        <v>6208</v>
      </c>
      <c r="I1776" s="3" t="s">
        <v>200</v>
      </c>
      <c r="J1776" s="3" t="s">
        <v>6209</v>
      </c>
      <c r="K1776" s="12" t="s">
        <v>246</v>
      </c>
    </row>
    <row r="1777" spans="1:11" ht="13.5" thickBot="1" x14ac:dyDescent="0.25">
      <c r="A1777" s="9"/>
      <c r="B1777" s="2" t="s">
        <v>6204</v>
      </c>
      <c r="C1777" s="2" t="s">
        <v>586</v>
      </c>
      <c r="D1777" s="2" t="s">
        <v>6205</v>
      </c>
      <c r="E1777" s="2" t="s">
        <v>6206</v>
      </c>
      <c r="F1777" s="2" t="s">
        <v>6207</v>
      </c>
      <c r="G1777" s="2" t="s">
        <v>6208</v>
      </c>
      <c r="H1777" s="2" t="s">
        <v>6208</v>
      </c>
      <c r="I1777" s="2" t="s">
        <v>200</v>
      </c>
      <c r="J1777" s="2" t="s">
        <v>6209</v>
      </c>
      <c r="K1777" s="10" t="s">
        <v>203</v>
      </c>
    </row>
    <row r="1778" spans="1:11" ht="13.5" thickBot="1" x14ac:dyDescent="0.25">
      <c r="A1778" s="11"/>
      <c r="B1778" s="3" t="s">
        <v>6210</v>
      </c>
      <c r="C1778" s="3" t="s">
        <v>586</v>
      </c>
      <c r="D1778" s="3" t="s">
        <v>6211</v>
      </c>
      <c r="E1778" s="3" t="s">
        <v>6212</v>
      </c>
      <c r="F1778" s="3" t="s">
        <v>573</v>
      </c>
      <c r="G1778" s="3" t="s">
        <v>6213</v>
      </c>
      <c r="H1778" s="3" t="s">
        <v>575</v>
      </c>
      <c r="I1778" s="3" t="s">
        <v>17</v>
      </c>
      <c r="J1778" s="3" t="s">
        <v>6214</v>
      </c>
      <c r="K1778" s="12"/>
    </row>
    <row r="1779" spans="1:11" ht="13.5" thickBot="1" x14ac:dyDescent="0.25">
      <c r="A1779" s="9"/>
      <c r="B1779" s="2" t="s">
        <v>6215</v>
      </c>
      <c r="C1779" s="2" t="s">
        <v>586</v>
      </c>
      <c r="D1779" s="2" t="s">
        <v>6211</v>
      </c>
      <c r="E1779" s="2" t="s">
        <v>6212</v>
      </c>
      <c r="F1779" s="2" t="s">
        <v>573</v>
      </c>
      <c r="G1779" s="2" t="s">
        <v>6213</v>
      </c>
      <c r="H1779" s="2" t="s">
        <v>575</v>
      </c>
      <c r="I1779" s="2" t="s">
        <v>17</v>
      </c>
      <c r="J1779" s="2" t="s">
        <v>6214</v>
      </c>
      <c r="K1779" s="10" t="s">
        <v>193</v>
      </c>
    </row>
    <row r="1780" spans="1:11" ht="13.5" thickBot="1" x14ac:dyDescent="0.25">
      <c r="A1780" s="11"/>
      <c r="B1780" s="3" t="s">
        <v>6216</v>
      </c>
      <c r="C1780" s="3" t="s">
        <v>586</v>
      </c>
      <c r="D1780" s="3" t="s">
        <v>6217</v>
      </c>
      <c r="E1780" s="3" t="s">
        <v>6218</v>
      </c>
      <c r="F1780" s="3" t="s">
        <v>3779</v>
      </c>
      <c r="G1780" s="3" t="s">
        <v>6219</v>
      </c>
      <c r="H1780" s="3" t="s">
        <v>2075</v>
      </c>
      <c r="I1780" s="3" t="s">
        <v>93</v>
      </c>
      <c r="J1780" s="3" t="s">
        <v>6220</v>
      </c>
      <c r="K1780" s="12"/>
    </row>
    <row r="1781" spans="1:11" ht="13.5" thickBot="1" x14ac:dyDescent="0.25">
      <c r="A1781" s="9"/>
      <c r="B1781" s="2" t="s">
        <v>6221</v>
      </c>
      <c r="C1781" s="2" t="s">
        <v>586</v>
      </c>
      <c r="D1781" s="2" t="s">
        <v>6222</v>
      </c>
      <c r="E1781" s="2" t="s">
        <v>6223</v>
      </c>
      <c r="F1781" s="2" t="s">
        <v>6224</v>
      </c>
      <c r="G1781" s="2" t="s">
        <v>6225</v>
      </c>
      <c r="H1781" s="2" t="s">
        <v>568</v>
      </c>
      <c r="I1781" s="2" t="s">
        <v>17</v>
      </c>
      <c r="J1781" s="2" t="s">
        <v>569</v>
      </c>
      <c r="K1781" s="10"/>
    </row>
    <row r="1782" spans="1:11" ht="13.5" thickBot="1" x14ac:dyDescent="0.25">
      <c r="A1782" s="11"/>
      <c r="B1782" s="3" t="s">
        <v>6226</v>
      </c>
      <c r="C1782" s="3" t="s">
        <v>586</v>
      </c>
      <c r="D1782" s="3" t="s">
        <v>6227</v>
      </c>
      <c r="E1782" s="3" t="s">
        <v>6228</v>
      </c>
      <c r="F1782" s="3" t="s">
        <v>6229</v>
      </c>
      <c r="G1782" s="3" t="s">
        <v>660</v>
      </c>
      <c r="H1782" s="3" t="s">
        <v>611</v>
      </c>
      <c r="I1782" s="3" t="s">
        <v>171</v>
      </c>
      <c r="J1782" s="3" t="s">
        <v>4419</v>
      </c>
      <c r="K1782" s="12"/>
    </row>
    <row r="1783" spans="1:11" ht="13.5" thickBot="1" x14ac:dyDescent="0.25">
      <c r="A1783" s="9"/>
      <c r="B1783" s="2" t="s">
        <v>6230</v>
      </c>
      <c r="C1783" s="2" t="s">
        <v>586</v>
      </c>
      <c r="D1783" s="2" t="s">
        <v>6231</v>
      </c>
      <c r="E1783" s="2" t="s">
        <v>6232</v>
      </c>
      <c r="F1783" s="2" t="s">
        <v>6233</v>
      </c>
      <c r="G1783" s="2" t="s">
        <v>1518</v>
      </c>
      <c r="H1783" s="2" t="s">
        <v>1519</v>
      </c>
      <c r="I1783" s="2" t="s">
        <v>17</v>
      </c>
      <c r="J1783" s="2" t="s">
        <v>6234</v>
      </c>
      <c r="K1783" s="10"/>
    </row>
    <row r="1784" spans="1:11" ht="13.5" thickBot="1" x14ac:dyDescent="0.25">
      <c r="A1784" s="11"/>
      <c r="B1784" s="3" t="s">
        <v>6235</v>
      </c>
      <c r="C1784" s="3" t="s">
        <v>586</v>
      </c>
      <c r="D1784" s="3" t="s">
        <v>6236</v>
      </c>
      <c r="E1784" s="3" t="s">
        <v>6237</v>
      </c>
      <c r="F1784" s="3" t="s">
        <v>6238</v>
      </c>
      <c r="G1784" s="3" t="s">
        <v>3630</v>
      </c>
      <c r="H1784" s="3" t="s">
        <v>561</v>
      </c>
      <c r="I1784" s="3" t="s">
        <v>348</v>
      </c>
      <c r="J1784" s="3" t="s">
        <v>6239</v>
      </c>
      <c r="K1784" s="12"/>
    </row>
    <row r="1785" spans="1:11" ht="13.5" thickBot="1" x14ac:dyDescent="0.25">
      <c r="A1785" s="9"/>
      <c r="B1785" s="2" t="s">
        <v>6240</v>
      </c>
      <c r="C1785" s="2" t="s">
        <v>586</v>
      </c>
      <c r="D1785" s="2" t="s">
        <v>6241</v>
      </c>
      <c r="E1785" s="2" t="s">
        <v>6242</v>
      </c>
      <c r="F1785" s="2" t="s">
        <v>6243</v>
      </c>
      <c r="G1785" s="2" t="s">
        <v>6244</v>
      </c>
      <c r="H1785" s="2" t="s">
        <v>156</v>
      </c>
      <c r="I1785" s="2" t="s">
        <v>17</v>
      </c>
      <c r="J1785" s="2" t="s">
        <v>6245</v>
      </c>
      <c r="K1785" s="10"/>
    </row>
    <row r="1786" spans="1:11" ht="13.5" thickBot="1" x14ac:dyDescent="0.25">
      <c r="A1786" s="11"/>
      <c r="B1786" s="3" t="s">
        <v>6246</v>
      </c>
      <c r="C1786" s="3" t="s">
        <v>586</v>
      </c>
      <c r="D1786" s="3" t="s">
        <v>6247</v>
      </c>
      <c r="E1786" s="3" t="s">
        <v>6248</v>
      </c>
      <c r="F1786" s="3" t="s">
        <v>6249</v>
      </c>
      <c r="G1786" s="3" t="s">
        <v>6250</v>
      </c>
      <c r="H1786" s="3" t="s">
        <v>1090</v>
      </c>
      <c r="I1786" s="3" t="s">
        <v>17</v>
      </c>
      <c r="J1786" s="3" t="s">
        <v>6251</v>
      </c>
      <c r="K1786" s="12"/>
    </row>
    <row r="1787" spans="1:11" ht="13.5" thickBot="1" x14ac:dyDescent="0.25">
      <c r="A1787" s="9"/>
      <c r="B1787" s="2" t="s">
        <v>6252</v>
      </c>
      <c r="C1787" s="2" t="s">
        <v>586</v>
      </c>
      <c r="D1787" s="2" t="s">
        <v>6253</v>
      </c>
      <c r="E1787" s="2" t="s">
        <v>6254</v>
      </c>
      <c r="F1787" s="2"/>
      <c r="G1787" s="2" t="s">
        <v>5220</v>
      </c>
      <c r="H1787" s="2" t="s">
        <v>4922</v>
      </c>
      <c r="I1787" s="2" t="s">
        <v>58</v>
      </c>
      <c r="J1787" s="2" t="s">
        <v>6255</v>
      </c>
      <c r="K1787" s="10"/>
    </row>
    <row r="1788" spans="1:11" ht="13.5" thickBot="1" x14ac:dyDescent="0.25">
      <c r="A1788" s="11"/>
      <c r="B1788" s="3" t="s">
        <v>6256</v>
      </c>
      <c r="C1788" s="3" t="s">
        <v>586</v>
      </c>
      <c r="D1788" s="3" t="s">
        <v>6257</v>
      </c>
      <c r="E1788" s="3" t="s">
        <v>6258</v>
      </c>
      <c r="F1788" s="3" t="s">
        <v>6249</v>
      </c>
      <c r="G1788" s="3" t="s">
        <v>6259</v>
      </c>
      <c r="H1788" s="3" t="s">
        <v>1090</v>
      </c>
      <c r="I1788" s="3" t="s">
        <v>17</v>
      </c>
      <c r="J1788" s="3" t="s">
        <v>6260</v>
      </c>
      <c r="K1788" s="12"/>
    </row>
    <row r="1789" spans="1:11" ht="13.5" thickBot="1" x14ac:dyDescent="0.25">
      <c r="A1789" s="9"/>
      <c r="B1789" s="2" t="s">
        <v>6261</v>
      </c>
      <c r="C1789" s="2" t="s">
        <v>586</v>
      </c>
      <c r="D1789" s="2" t="s">
        <v>6262</v>
      </c>
      <c r="E1789" s="2" t="s">
        <v>6263</v>
      </c>
      <c r="F1789" s="2" t="s">
        <v>6264</v>
      </c>
      <c r="G1789" s="2" t="s">
        <v>6265</v>
      </c>
      <c r="H1789" s="2" t="s">
        <v>1519</v>
      </c>
      <c r="I1789" s="2" t="s">
        <v>17</v>
      </c>
      <c r="J1789" s="2" t="s">
        <v>6266</v>
      </c>
      <c r="K1789" s="10" t="s">
        <v>42</v>
      </c>
    </row>
    <row r="1790" spans="1:11" ht="13.5" thickBot="1" x14ac:dyDescent="0.25">
      <c r="A1790" s="11"/>
      <c r="B1790" s="3" t="s">
        <v>6267</v>
      </c>
      <c r="C1790" s="3" t="s">
        <v>586</v>
      </c>
      <c r="D1790" s="3" t="s">
        <v>6268</v>
      </c>
      <c r="E1790" s="3" t="s">
        <v>6269</v>
      </c>
      <c r="F1790" s="3" t="s">
        <v>6270</v>
      </c>
      <c r="G1790" s="3" t="s">
        <v>2942</v>
      </c>
      <c r="H1790" s="3" t="s">
        <v>2943</v>
      </c>
      <c r="I1790" s="3" t="s">
        <v>200</v>
      </c>
      <c r="J1790" s="3" t="s">
        <v>2944</v>
      </c>
      <c r="K1790" s="12" t="s">
        <v>203</v>
      </c>
    </row>
    <row r="1791" spans="1:11" ht="13.5" thickBot="1" x14ac:dyDescent="0.25">
      <c r="A1791" s="9"/>
      <c r="B1791" s="2" t="s">
        <v>6271</v>
      </c>
      <c r="C1791" s="2" t="s">
        <v>586</v>
      </c>
      <c r="D1791" s="2" t="s">
        <v>6272</v>
      </c>
      <c r="E1791" s="2" t="s">
        <v>6273</v>
      </c>
      <c r="F1791" s="2" t="s">
        <v>6274</v>
      </c>
      <c r="G1791" s="2" t="s">
        <v>6275</v>
      </c>
      <c r="H1791" s="2" t="s">
        <v>3548</v>
      </c>
      <c r="I1791" s="2" t="s">
        <v>200</v>
      </c>
      <c r="J1791" s="2" t="s">
        <v>6276</v>
      </c>
      <c r="K1791" s="10"/>
    </row>
    <row r="1792" spans="1:11" ht="13.5" thickBot="1" x14ac:dyDescent="0.25">
      <c r="A1792" s="11"/>
      <c r="B1792" s="3" t="s">
        <v>6277</v>
      </c>
      <c r="C1792" s="3" t="s">
        <v>586</v>
      </c>
      <c r="D1792" s="3" t="s">
        <v>6278</v>
      </c>
      <c r="E1792" s="3" t="s">
        <v>6279</v>
      </c>
      <c r="F1792" s="3" t="s">
        <v>6280</v>
      </c>
      <c r="G1792" s="3" t="s">
        <v>3267</v>
      </c>
      <c r="H1792" s="3" t="s">
        <v>121</v>
      </c>
      <c r="I1792" s="3" t="s">
        <v>93</v>
      </c>
      <c r="J1792" s="3" t="s">
        <v>6281</v>
      </c>
      <c r="K1792" s="12"/>
    </row>
    <row r="1793" spans="1:11" ht="13.5" thickBot="1" x14ac:dyDescent="0.25">
      <c r="A1793" s="9"/>
      <c r="B1793" s="2" t="s">
        <v>6282</v>
      </c>
      <c r="C1793" s="2" t="s">
        <v>586</v>
      </c>
      <c r="D1793" s="2" t="s">
        <v>6283</v>
      </c>
      <c r="E1793" s="2" t="s">
        <v>6284</v>
      </c>
      <c r="F1793" s="2" t="s">
        <v>2318</v>
      </c>
      <c r="G1793" s="2" t="s">
        <v>6285</v>
      </c>
      <c r="H1793" s="2" t="s">
        <v>561</v>
      </c>
      <c r="I1793" s="2" t="s">
        <v>348</v>
      </c>
      <c r="J1793" s="2" t="s">
        <v>6286</v>
      </c>
      <c r="K1793" s="10"/>
    </row>
    <row r="1794" spans="1:11" ht="13.5" thickBot="1" x14ac:dyDescent="0.25">
      <c r="A1794" s="11"/>
      <c r="B1794" s="3" t="s">
        <v>6287</v>
      </c>
      <c r="C1794" s="3" t="s">
        <v>586</v>
      </c>
      <c r="D1794" s="3" t="s">
        <v>6288</v>
      </c>
      <c r="E1794" s="3" t="s">
        <v>6289</v>
      </c>
      <c r="F1794" s="3" t="s">
        <v>6290</v>
      </c>
      <c r="G1794" s="3" t="s">
        <v>6291</v>
      </c>
      <c r="H1794" s="3" t="s">
        <v>5099</v>
      </c>
      <c r="I1794" s="3" t="s">
        <v>200</v>
      </c>
      <c r="J1794" s="3" t="s">
        <v>6292</v>
      </c>
      <c r="K1794" s="12" t="s">
        <v>202</v>
      </c>
    </row>
    <row r="1795" spans="1:11" ht="13.5" thickBot="1" x14ac:dyDescent="0.25">
      <c r="A1795" s="9"/>
      <c r="B1795" s="2" t="s">
        <v>6287</v>
      </c>
      <c r="C1795" s="2" t="s">
        <v>586</v>
      </c>
      <c r="D1795" s="2" t="s">
        <v>6288</v>
      </c>
      <c r="E1795" s="2" t="s">
        <v>6289</v>
      </c>
      <c r="F1795" s="2" t="s">
        <v>6290</v>
      </c>
      <c r="G1795" s="2" t="s">
        <v>6291</v>
      </c>
      <c r="H1795" s="2" t="s">
        <v>5099</v>
      </c>
      <c r="I1795" s="2" t="s">
        <v>200</v>
      </c>
      <c r="J1795" s="2" t="s">
        <v>6292</v>
      </c>
      <c r="K1795" s="10" t="s">
        <v>276</v>
      </c>
    </row>
    <row r="1796" spans="1:11" ht="13.5" thickBot="1" x14ac:dyDescent="0.25">
      <c r="A1796" s="11"/>
      <c r="B1796" s="3" t="s">
        <v>6293</v>
      </c>
      <c r="C1796" s="3" t="s">
        <v>586</v>
      </c>
      <c r="D1796" s="3" t="s">
        <v>6294</v>
      </c>
      <c r="E1796" s="3" t="s">
        <v>6295</v>
      </c>
      <c r="F1796" s="3" t="s">
        <v>6296</v>
      </c>
      <c r="G1796" s="3" t="s">
        <v>6297</v>
      </c>
      <c r="H1796" s="3" t="s">
        <v>3648</v>
      </c>
      <c r="I1796" s="3" t="s">
        <v>58</v>
      </c>
      <c r="J1796" s="3" t="s">
        <v>6298</v>
      </c>
      <c r="K1796" s="12"/>
    </row>
    <row r="1797" spans="1:11" ht="13.5" thickBot="1" x14ac:dyDescent="0.25">
      <c r="A1797" s="9"/>
      <c r="B1797" s="2" t="s">
        <v>6299</v>
      </c>
      <c r="C1797" s="2" t="s">
        <v>586</v>
      </c>
      <c r="D1797" s="2" t="s">
        <v>67</v>
      </c>
      <c r="E1797" s="2" t="s">
        <v>67</v>
      </c>
      <c r="F1797" s="2" t="s">
        <v>770</v>
      </c>
      <c r="G1797" s="2" t="s">
        <v>56</v>
      </c>
      <c r="H1797" s="2" t="s">
        <v>57</v>
      </c>
      <c r="I1797" s="2" t="s">
        <v>58</v>
      </c>
      <c r="J1797" s="2" t="s">
        <v>59</v>
      </c>
      <c r="K1797" s="10" t="s">
        <v>42</v>
      </c>
    </row>
    <row r="1798" spans="1:11" ht="13.5" thickBot="1" x14ac:dyDescent="0.25">
      <c r="A1798" s="11"/>
      <c r="B1798" s="3" t="s">
        <v>146</v>
      </c>
      <c r="C1798" s="3" t="s">
        <v>586</v>
      </c>
      <c r="D1798" s="3" t="s">
        <v>6300</v>
      </c>
      <c r="E1798" s="3" t="s">
        <v>67</v>
      </c>
      <c r="F1798" s="3" t="s">
        <v>1297</v>
      </c>
      <c r="G1798" s="3" t="s">
        <v>1298</v>
      </c>
      <c r="H1798" s="3" t="s">
        <v>147</v>
      </c>
      <c r="I1798" s="3" t="s">
        <v>148</v>
      </c>
      <c r="J1798" s="3" t="s">
        <v>1301</v>
      </c>
      <c r="K1798" s="12" t="s">
        <v>67</v>
      </c>
    </row>
    <row r="1799" spans="1:11" ht="13.5" thickBot="1" x14ac:dyDescent="0.25">
      <c r="A1799" s="9"/>
      <c r="B1799" s="2" t="s">
        <v>67</v>
      </c>
      <c r="C1799" s="2" t="s">
        <v>586</v>
      </c>
      <c r="D1799" s="2" t="s">
        <v>67</v>
      </c>
      <c r="E1799" s="2" t="s">
        <v>67</v>
      </c>
      <c r="F1799" s="2" t="s">
        <v>67</v>
      </c>
      <c r="G1799" s="2" t="s">
        <v>67</v>
      </c>
      <c r="H1799" s="2" t="s">
        <v>32</v>
      </c>
      <c r="I1799" s="2" t="s">
        <v>33</v>
      </c>
      <c r="J1799" s="2" t="s">
        <v>67</v>
      </c>
      <c r="K1799" s="10"/>
    </row>
    <row r="1800" spans="1:11" ht="13.5" thickBot="1" x14ac:dyDescent="0.25">
      <c r="A1800" s="11"/>
      <c r="B1800" s="3" t="s">
        <v>67</v>
      </c>
      <c r="C1800" s="3" t="s">
        <v>586</v>
      </c>
      <c r="D1800" s="3" t="s">
        <v>67</v>
      </c>
      <c r="E1800" s="3" t="s">
        <v>67</v>
      </c>
      <c r="F1800" s="3" t="s">
        <v>67</v>
      </c>
      <c r="G1800" s="3" t="s">
        <v>67</v>
      </c>
      <c r="H1800" s="3" t="s">
        <v>48</v>
      </c>
      <c r="I1800" s="3" t="s">
        <v>49</v>
      </c>
      <c r="J1800" s="3" t="s">
        <v>67</v>
      </c>
      <c r="K1800" s="12"/>
    </row>
    <row r="1801" spans="1:11" ht="13.5" thickBot="1" x14ac:dyDescent="0.25">
      <c r="A1801" s="9"/>
      <c r="B1801" s="2" t="s">
        <v>669</v>
      </c>
      <c r="C1801" s="2" t="s">
        <v>586</v>
      </c>
      <c r="D1801" s="2" t="s">
        <v>67</v>
      </c>
      <c r="E1801" s="2" t="s">
        <v>67</v>
      </c>
      <c r="F1801" s="2" t="s">
        <v>665</v>
      </c>
      <c r="G1801" s="2" t="s">
        <v>6301</v>
      </c>
      <c r="H1801" s="2" t="s">
        <v>65</v>
      </c>
      <c r="I1801" s="2" t="s">
        <v>49</v>
      </c>
      <c r="J1801" s="2" t="s">
        <v>1217</v>
      </c>
      <c r="K1801" s="10"/>
    </row>
    <row r="1802" spans="1:11" ht="13.5" thickBot="1" x14ac:dyDescent="0.25">
      <c r="A1802" s="11"/>
      <c r="B1802" s="3" t="s">
        <v>67</v>
      </c>
      <c r="C1802" s="3" t="s">
        <v>586</v>
      </c>
      <c r="D1802" s="3" t="s">
        <v>67</v>
      </c>
      <c r="E1802" s="3" t="s">
        <v>67</v>
      </c>
      <c r="F1802" s="3" t="s">
        <v>67</v>
      </c>
      <c r="G1802" s="3" t="s">
        <v>67</v>
      </c>
      <c r="H1802" s="3" t="s">
        <v>48</v>
      </c>
      <c r="I1802" s="3" t="s">
        <v>49</v>
      </c>
      <c r="J1802" s="3" t="s">
        <v>67</v>
      </c>
      <c r="K1802" s="12"/>
    </row>
    <row r="1803" spans="1:11" ht="13.5" thickBot="1" x14ac:dyDescent="0.25">
      <c r="A1803" s="9"/>
      <c r="B1803" s="2" t="s">
        <v>67</v>
      </c>
      <c r="C1803" s="2" t="s">
        <v>586</v>
      </c>
      <c r="D1803" s="2" t="s">
        <v>67</v>
      </c>
      <c r="E1803" s="2" t="s">
        <v>67</v>
      </c>
      <c r="F1803" s="2" t="s">
        <v>67</v>
      </c>
      <c r="G1803" s="2" t="s">
        <v>67</v>
      </c>
      <c r="H1803" s="2" t="s">
        <v>67</v>
      </c>
      <c r="I1803" s="2" t="s">
        <v>67</v>
      </c>
      <c r="J1803" s="2" t="s">
        <v>67</v>
      </c>
      <c r="K1803" s="10"/>
    </row>
    <row r="1804" spans="1:11" ht="13.5" thickBot="1" x14ac:dyDescent="0.25">
      <c r="A1804" s="11"/>
      <c r="B1804" s="3" t="s">
        <v>67</v>
      </c>
      <c r="C1804" s="3" t="s">
        <v>586</v>
      </c>
      <c r="D1804" s="3" t="s">
        <v>67</v>
      </c>
      <c r="E1804" s="3" t="s">
        <v>67</v>
      </c>
      <c r="F1804" s="3" t="s">
        <v>67</v>
      </c>
      <c r="G1804" s="3" t="s">
        <v>67</v>
      </c>
      <c r="H1804" s="3" t="s">
        <v>67</v>
      </c>
      <c r="I1804" s="3" t="s">
        <v>67</v>
      </c>
      <c r="J1804" s="3" t="s">
        <v>67</v>
      </c>
      <c r="K1804" s="12" t="s">
        <v>67</v>
      </c>
    </row>
    <row r="1805" spans="1:11" ht="13.5" thickBot="1" x14ac:dyDescent="0.25">
      <c r="A1805" s="9"/>
      <c r="B1805" s="2" t="s">
        <v>67</v>
      </c>
      <c r="C1805" s="2" t="s">
        <v>586</v>
      </c>
      <c r="D1805" s="2" t="s">
        <v>67</v>
      </c>
      <c r="E1805" s="2" t="s">
        <v>67</v>
      </c>
      <c r="F1805" s="2" t="s">
        <v>67</v>
      </c>
      <c r="G1805" s="2" t="s">
        <v>67</v>
      </c>
      <c r="H1805" s="2" t="s">
        <v>67</v>
      </c>
      <c r="I1805" s="2" t="s">
        <v>67</v>
      </c>
      <c r="J1805" s="2" t="s">
        <v>67</v>
      </c>
      <c r="K1805" s="10" t="s">
        <v>67</v>
      </c>
    </row>
    <row r="1806" spans="1:11" ht="13.5" thickBot="1" x14ac:dyDescent="0.25">
      <c r="A1806" s="11"/>
      <c r="B1806" s="3" t="s">
        <v>67</v>
      </c>
      <c r="C1806" s="3" t="s">
        <v>586</v>
      </c>
      <c r="D1806" s="3" t="s">
        <v>67</v>
      </c>
      <c r="E1806" s="3" t="s">
        <v>67</v>
      </c>
      <c r="F1806" s="3" t="s">
        <v>67</v>
      </c>
      <c r="G1806" s="3" t="s">
        <v>67</v>
      </c>
      <c r="H1806" s="3" t="s">
        <v>48</v>
      </c>
      <c r="I1806" s="3" t="s">
        <v>49</v>
      </c>
      <c r="J1806" s="3" t="s">
        <v>67</v>
      </c>
      <c r="K1806" s="12"/>
    </row>
    <row r="1807" spans="1:11" ht="13.5" thickBot="1" x14ac:dyDescent="0.25">
      <c r="A1807" s="9"/>
      <c r="B1807" s="2" t="s">
        <v>67</v>
      </c>
      <c r="C1807" s="2" t="s">
        <v>586</v>
      </c>
      <c r="D1807" s="2" t="s">
        <v>67</v>
      </c>
      <c r="E1807" s="2" t="s">
        <v>67</v>
      </c>
      <c r="F1807" s="2" t="s">
        <v>67</v>
      </c>
      <c r="G1807" s="2" t="s">
        <v>67</v>
      </c>
      <c r="H1807" s="2" t="s">
        <v>48</v>
      </c>
      <c r="I1807" s="2" t="s">
        <v>49</v>
      </c>
      <c r="J1807" s="2" t="s">
        <v>67</v>
      </c>
      <c r="K1807" s="10" t="s">
        <v>67</v>
      </c>
    </row>
    <row r="1808" spans="1:11" ht="13.5" thickBot="1" x14ac:dyDescent="0.25">
      <c r="A1808" s="11"/>
      <c r="B1808" s="3" t="s">
        <v>67</v>
      </c>
      <c r="C1808" s="3" t="s">
        <v>586</v>
      </c>
      <c r="D1808" s="3" t="s">
        <v>67</v>
      </c>
      <c r="E1808" s="3" t="s">
        <v>67</v>
      </c>
      <c r="F1808" s="3" t="s">
        <v>67</v>
      </c>
      <c r="G1808" s="3" t="s">
        <v>67</v>
      </c>
      <c r="H1808" s="3" t="s">
        <v>1090</v>
      </c>
      <c r="I1808" s="3" t="s">
        <v>17</v>
      </c>
      <c r="J1808" s="3" t="s">
        <v>67</v>
      </c>
      <c r="K1808" s="12" t="s">
        <v>67</v>
      </c>
    </row>
    <row r="1809" spans="1:11" ht="13.5" thickBot="1" x14ac:dyDescent="0.25">
      <c r="A1809" s="9"/>
      <c r="B1809" s="2" t="s">
        <v>67</v>
      </c>
      <c r="C1809" s="2" t="s">
        <v>586</v>
      </c>
      <c r="D1809" s="2" t="s">
        <v>67</v>
      </c>
      <c r="E1809" s="2" t="s">
        <v>67</v>
      </c>
      <c r="F1809" s="2" t="s">
        <v>67</v>
      </c>
      <c r="G1809" s="2" t="s">
        <v>67</v>
      </c>
      <c r="H1809" s="2" t="s">
        <v>67</v>
      </c>
      <c r="I1809" s="2" t="s">
        <v>67</v>
      </c>
      <c r="J1809" s="2" t="s">
        <v>67</v>
      </c>
      <c r="K1809" s="10" t="s">
        <v>67</v>
      </c>
    </row>
    <row r="1810" spans="1:11" ht="13.5" thickBot="1" x14ac:dyDescent="0.25">
      <c r="A1810" s="11"/>
      <c r="B1810" s="3" t="s">
        <v>6302</v>
      </c>
      <c r="C1810" s="3" t="s">
        <v>586</v>
      </c>
      <c r="D1810" s="3" t="s">
        <v>6303</v>
      </c>
      <c r="E1810" s="3" t="s">
        <v>67</v>
      </c>
      <c r="F1810" s="3" t="s">
        <v>67</v>
      </c>
      <c r="G1810" s="3" t="s">
        <v>6304</v>
      </c>
      <c r="H1810" s="3" t="s">
        <v>65</v>
      </c>
      <c r="I1810" s="3" t="s">
        <v>49</v>
      </c>
      <c r="J1810" s="3" t="s">
        <v>67</v>
      </c>
      <c r="K1810" s="12" t="s">
        <v>67</v>
      </c>
    </row>
    <row r="1811" spans="1:11" ht="13.5" thickBot="1" x14ac:dyDescent="0.25">
      <c r="A1811" s="9"/>
      <c r="B1811" s="2" t="s">
        <v>67</v>
      </c>
      <c r="C1811" s="2" t="s">
        <v>586</v>
      </c>
      <c r="D1811" s="2" t="s">
        <v>67</v>
      </c>
      <c r="E1811" s="2" t="s">
        <v>67</v>
      </c>
      <c r="F1811" s="2" t="s">
        <v>67</v>
      </c>
      <c r="G1811" s="2" t="s">
        <v>67</v>
      </c>
      <c r="H1811" s="2" t="s">
        <v>67</v>
      </c>
      <c r="I1811" s="2" t="s">
        <v>67</v>
      </c>
      <c r="J1811" s="2" t="s">
        <v>67</v>
      </c>
      <c r="K1811" s="10"/>
    </row>
    <row r="1812" spans="1:11" ht="13.5" thickBot="1" x14ac:dyDescent="0.25">
      <c r="A1812" s="11"/>
      <c r="B1812" s="3" t="s">
        <v>67</v>
      </c>
      <c r="C1812" s="3" t="s">
        <v>586</v>
      </c>
      <c r="D1812" s="3" t="s">
        <v>67</v>
      </c>
      <c r="E1812" s="3" t="s">
        <v>67</v>
      </c>
      <c r="F1812" s="3" t="s">
        <v>67</v>
      </c>
      <c r="G1812" s="3" t="s">
        <v>67</v>
      </c>
      <c r="H1812" s="3" t="s">
        <v>67</v>
      </c>
      <c r="I1812" s="3" t="s">
        <v>67</v>
      </c>
      <c r="J1812" s="3" t="s">
        <v>67</v>
      </c>
      <c r="K1812" s="12"/>
    </row>
    <row r="1813" spans="1:11" ht="13.5" thickBot="1" x14ac:dyDescent="0.25">
      <c r="A1813" s="9"/>
      <c r="B1813" s="2" t="s">
        <v>1700</v>
      </c>
      <c r="C1813" s="2" t="s">
        <v>586</v>
      </c>
      <c r="D1813" s="2" t="s">
        <v>1695</v>
      </c>
      <c r="E1813" s="2" t="s">
        <v>67</v>
      </c>
      <c r="F1813" s="2" t="s">
        <v>1697</v>
      </c>
      <c r="G1813" s="2" t="s">
        <v>1702</v>
      </c>
      <c r="H1813" s="2" t="s">
        <v>32</v>
      </c>
      <c r="I1813" s="2" t="s">
        <v>33</v>
      </c>
      <c r="J1813" s="2" t="s">
        <v>1359</v>
      </c>
      <c r="K1813" s="10"/>
    </row>
    <row r="1814" spans="1:11" ht="13.5" thickBot="1" x14ac:dyDescent="0.25">
      <c r="A1814" s="11"/>
      <c r="B1814" s="3" t="s">
        <v>67</v>
      </c>
      <c r="C1814" s="3" t="s">
        <v>586</v>
      </c>
      <c r="D1814" s="3" t="s">
        <v>441</v>
      </c>
      <c r="E1814" s="3" t="s">
        <v>67</v>
      </c>
      <c r="F1814" s="3" t="s">
        <v>67</v>
      </c>
      <c r="G1814" s="3" t="s">
        <v>67</v>
      </c>
      <c r="H1814" s="3" t="s">
        <v>444</v>
      </c>
      <c r="I1814" s="3" t="s">
        <v>356</v>
      </c>
      <c r="J1814" s="3" t="s">
        <v>67</v>
      </c>
      <c r="K1814" s="12"/>
    </row>
    <row r="1815" spans="1:11" ht="13.5" thickBot="1" x14ac:dyDescent="0.25">
      <c r="A1815" s="9"/>
      <c r="B1815" s="2" t="s">
        <v>67</v>
      </c>
      <c r="C1815" s="2" t="s">
        <v>586</v>
      </c>
      <c r="D1815" s="2" t="s">
        <v>6305</v>
      </c>
      <c r="E1815" s="2" t="s">
        <v>67</v>
      </c>
      <c r="F1815" s="2" t="s">
        <v>67</v>
      </c>
      <c r="G1815" s="2" t="s">
        <v>67</v>
      </c>
      <c r="H1815" s="2" t="s">
        <v>67</v>
      </c>
      <c r="I1815" s="2" t="s">
        <v>67</v>
      </c>
      <c r="J1815" s="2" t="s">
        <v>67</v>
      </c>
      <c r="K1815" s="10"/>
    </row>
    <row r="1816" spans="1:11" ht="13.5" thickBot="1" x14ac:dyDescent="0.25">
      <c r="A1816" s="11"/>
      <c r="B1816" s="3" t="s">
        <v>1811</v>
      </c>
      <c r="C1816" s="3" t="s">
        <v>586</v>
      </c>
      <c r="D1816" s="3" t="s">
        <v>67</v>
      </c>
      <c r="E1816" s="3" t="s">
        <v>67</v>
      </c>
      <c r="F1816" s="3" t="s">
        <v>77</v>
      </c>
      <c r="G1816" s="3" t="s">
        <v>78</v>
      </c>
      <c r="H1816" s="3" t="s">
        <v>16</v>
      </c>
      <c r="I1816" s="3" t="s">
        <v>17</v>
      </c>
      <c r="J1816" s="3" t="s">
        <v>79</v>
      </c>
      <c r="K1816" s="12" t="s">
        <v>67</v>
      </c>
    </row>
    <row r="1817" spans="1:11" ht="13.5" thickBot="1" x14ac:dyDescent="0.25">
      <c r="A1817" s="9"/>
      <c r="B1817" s="2" t="s">
        <v>67</v>
      </c>
      <c r="C1817" s="2" t="s">
        <v>586</v>
      </c>
      <c r="D1817" s="2" t="s">
        <v>67</v>
      </c>
      <c r="E1817" s="2" t="s">
        <v>67</v>
      </c>
      <c r="F1817" s="2" t="s">
        <v>67</v>
      </c>
      <c r="G1817" s="2" t="s">
        <v>67</v>
      </c>
      <c r="H1817" s="2" t="s">
        <v>67</v>
      </c>
      <c r="I1817" s="2" t="s">
        <v>67</v>
      </c>
      <c r="J1817" s="2" t="s">
        <v>67</v>
      </c>
      <c r="K1817" s="10" t="s">
        <v>67</v>
      </c>
    </row>
    <row r="1818" spans="1:11" ht="13.5" thickBot="1" x14ac:dyDescent="0.25">
      <c r="A1818" s="11"/>
      <c r="B1818" s="3" t="s">
        <v>67</v>
      </c>
      <c r="C1818" s="3" t="s">
        <v>586</v>
      </c>
      <c r="D1818" s="3" t="s">
        <v>67</v>
      </c>
      <c r="E1818" s="3" t="s">
        <v>67</v>
      </c>
      <c r="F1818" s="3" t="s">
        <v>6306</v>
      </c>
      <c r="G1818" s="3" t="s">
        <v>6307</v>
      </c>
      <c r="H1818" s="3" t="s">
        <v>48</v>
      </c>
      <c r="I1818" s="3" t="s">
        <v>49</v>
      </c>
      <c r="J1818" s="3" t="s">
        <v>6308</v>
      </c>
      <c r="K1818" s="12" t="s">
        <v>67</v>
      </c>
    </row>
    <row r="1819" spans="1:11" ht="13.5" thickBot="1" x14ac:dyDescent="0.25">
      <c r="A1819" s="9"/>
      <c r="B1819" s="2" t="s">
        <v>67</v>
      </c>
      <c r="C1819" s="2" t="s">
        <v>586</v>
      </c>
      <c r="D1819" s="2" t="s">
        <v>67</v>
      </c>
      <c r="E1819" s="2" t="s">
        <v>67</v>
      </c>
      <c r="F1819" s="2" t="s">
        <v>67</v>
      </c>
      <c r="G1819" s="2" t="s">
        <v>67</v>
      </c>
      <c r="H1819" s="2" t="s">
        <v>67</v>
      </c>
      <c r="I1819" s="2" t="s">
        <v>67</v>
      </c>
      <c r="J1819" s="2" t="s">
        <v>67</v>
      </c>
      <c r="K1819" s="10" t="s">
        <v>67</v>
      </c>
    </row>
    <row r="1820" spans="1:11" ht="13.5" thickBot="1" x14ac:dyDescent="0.25">
      <c r="A1820" s="11"/>
      <c r="B1820" s="3" t="s">
        <v>6309</v>
      </c>
      <c r="C1820" s="3" t="s">
        <v>586</v>
      </c>
      <c r="D1820" s="3" t="s">
        <v>67</v>
      </c>
      <c r="E1820" s="3" t="s">
        <v>67</v>
      </c>
      <c r="F1820" s="3" t="s">
        <v>6310</v>
      </c>
      <c r="G1820" s="3" t="s">
        <v>6311</v>
      </c>
      <c r="H1820" s="3" t="s">
        <v>48</v>
      </c>
      <c r="I1820" s="3" t="s">
        <v>49</v>
      </c>
      <c r="J1820" s="3" t="s">
        <v>2760</v>
      </c>
      <c r="K1820" s="12" t="s">
        <v>67</v>
      </c>
    </row>
    <row r="1821" spans="1:11" ht="13.5" thickBot="1" x14ac:dyDescent="0.25">
      <c r="A1821" s="9"/>
      <c r="B1821" s="2" t="s">
        <v>6312</v>
      </c>
      <c r="C1821" s="2" t="s">
        <v>586</v>
      </c>
      <c r="D1821" s="2" t="s">
        <v>4085</v>
      </c>
      <c r="E1821" s="2" t="s">
        <v>67</v>
      </c>
      <c r="F1821" s="2" t="s">
        <v>4090</v>
      </c>
      <c r="G1821" s="2" t="s">
        <v>964</v>
      </c>
      <c r="H1821" s="2" t="s">
        <v>48</v>
      </c>
      <c r="I1821" s="2" t="s">
        <v>49</v>
      </c>
      <c r="J1821" s="2" t="s">
        <v>953</v>
      </c>
      <c r="K1821" s="10" t="s">
        <v>67</v>
      </c>
    </row>
    <row r="1822" spans="1:11" ht="13.5" thickBot="1" x14ac:dyDescent="0.25">
      <c r="A1822" s="11"/>
      <c r="B1822" s="3" t="s">
        <v>3077</v>
      </c>
      <c r="C1822" s="3" t="s">
        <v>586</v>
      </c>
      <c r="D1822" s="3" t="s">
        <v>67</v>
      </c>
      <c r="E1822" s="3" t="s">
        <v>67</v>
      </c>
      <c r="F1822" s="3" t="s">
        <v>1657</v>
      </c>
      <c r="G1822" s="3" t="s">
        <v>1518</v>
      </c>
      <c r="H1822" s="3" t="s">
        <v>1519</v>
      </c>
      <c r="I1822" s="3" t="s">
        <v>17</v>
      </c>
      <c r="J1822" s="3" t="s">
        <v>1676</v>
      </c>
      <c r="K1822" s="12" t="s">
        <v>67</v>
      </c>
    </row>
    <row r="1823" spans="1:11" ht="13.5" thickBot="1" x14ac:dyDescent="0.25">
      <c r="A1823" s="9"/>
      <c r="B1823" s="2" t="s">
        <v>6313</v>
      </c>
      <c r="C1823" s="2" t="s">
        <v>586</v>
      </c>
      <c r="D1823" s="2" t="s">
        <v>67</v>
      </c>
      <c r="E1823" s="2" t="s">
        <v>67</v>
      </c>
      <c r="F1823" s="2" t="s">
        <v>1083</v>
      </c>
      <c r="G1823" s="2" t="s">
        <v>1084</v>
      </c>
      <c r="H1823" s="2" t="s">
        <v>1085</v>
      </c>
      <c r="I1823" s="2" t="s">
        <v>17</v>
      </c>
      <c r="J1823" s="2" t="s">
        <v>1086</v>
      </c>
      <c r="K1823" s="10" t="s">
        <v>67</v>
      </c>
    </row>
    <row r="1824" spans="1:11" ht="13.5" thickBot="1" x14ac:dyDescent="0.25">
      <c r="A1824" s="11"/>
      <c r="B1824" s="3" t="s">
        <v>6314</v>
      </c>
      <c r="C1824" s="3" t="s">
        <v>586</v>
      </c>
      <c r="D1824" s="3" t="s">
        <v>67</v>
      </c>
      <c r="E1824" s="3" t="s">
        <v>67</v>
      </c>
      <c r="F1824" s="3" t="s">
        <v>6315</v>
      </c>
      <c r="G1824" s="3" t="s">
        <v>6316</v>
      </c>
      <c r="H1824" s="3" t="s">
        <v>3044</v>
      </c>
      <c r="I1824" s="3" t="s">
        <v>17</v>
      </c>
      <c r="J1824" s="3" t="s">
        <v>6317</v>
      </c>
      <c r="K1824" s="12" t="s">
        <v>67</v>
      </c>
    </row>
    <row r="1825" spans="1:11" ht="13.5" thickBot="1" x14ac:dyDescent="0.25">
      <c r="A1825" s="9"/>
      <c r="B1825" s="2" t="s">
        <v>6318</v>
      </c>
      <c r="C1825" s="2" t="s">
        <v>586</v>
      </c>
      <c r="D1825" s="2" t="s">
        <v>6319</v>
      </c>
      <c r="E1825" s="2" t="s">
        <v>67</v>
      </c>
      <c r="F1825" s="2" t="s">
        <v>6320</v>
      </c>
      <c r="G1825" s="2" t="s">
        <v>6321</v>
      </c>
      <c r="H1825" s="2" t="s">
        <v>48</v>
      </c>
      <c r="I1825" s="2" t="s">
        <v>49</v>
      </c>
      <c r="J1825" s="2" t="s">
        <v>6322</v>
      </c>
      <c r="K1825" s="10" t="s">
        <v>67</v>
      </c>
    </row>
    <row r="1826" spans="1:11" ht="13.5" thickBot="1" x14ac:dyDescent="0.25">
      <c r="A1826" s="11"/>
      <c r="B1826" s="3" t="s">
        <v>6323</v>
      </c>
      <c r="C1826" s="3" t="s">
        <v>586</v>
      </c>
      <c r="D1826" s="3" t="s">
        <v>67</v>
      </c>
      <c r="E1826" s="3" t="s">
        <v>67</v>
      </c>
      <c r="F1826" s="3" t="s">
        <v>1015</v>
      </c>
      <c r="G1826" s="3" t="s">
        <v>4101</v>
      </c>
      <c r="H1826" s="3" t="s">
        <v>48</v>
      </c>
      <c r="I1826" s="3" t="s">
        <v>49</v>
      </c>
      <c r="J1826" s="3" t="s">
        <v>4102</v>
      </c>
      <c r="K1826" s="12" t="s">
        <v>67</v>
      </c>
    </row>
    <row r="1827" spans="1:11" ht="13.5" thickBot="1" x14ac:dyDescent="0.25">
      <c r="A1827" s="9"/>
      <c r="B1827" s="2" t="s">
        <v>6324</v>
      </c>
      <c r="C1827" s="2" t="s">
        <v>586</v>
      </c>
      <c r="D1827" s="2" t="s">
        <v>67</v>
      </c>
      <c r="E1827" s="2" t="s">
        <v>67</v>
      </c>
      <c r="F1827" s="2" t="s">
        <v>1189</v>
      </c>
      <c r="G1827" s="2" t="s">
        <v>6325</v>
      </c>
      <c r="H1827" s="2" t="s">
        <v>48</v>
      </c>
      <c r="I1827" s="2" t="s">
        <v>49</v>
      </c>
      <c r="J1827" s="2" t="s">
        <v>6326</v>
      </c>
      <c r="K1827" s="10" t="s">
        <v>67</v>
      </c>
    </row>
    <row r="1828" spans="1:11" ht="13.5" thickBot="1" x14ac:dyDescent="0.25">
      <c r="A1828" s="11"/>
      <c r="B1828" s="3" t="s">
        <v>67</v>
      </c>
      <c r="C1828" s="3" t="s">
        <v>586</v>
      </c>
      <c r="D1828" s="3" t="s">
        <v>67</v>
      </c>
      <c r="E1828" s="3" t="s">
        <v>67</v>
      </c>
      <c r="F1828" s="3" t="s">
        <v>67</v>
      </c>
      <c r="G1828" s="3" t="s">
        <v>67</v>
      </c>
      <c r="H1828" s="3" t="s">
        <v>67</v>
      </c>
      <c r="I1828" s="3" t="s">
        <v>67</v>
      </c>
      <c r="J1828" s="3" t="s">
        <v>67</v>
      </c>
      <c r="K1828" s="12" t="s">
        <v>67</v>
      </c>
    </row>
    <row r="1829" spans="1:11" ht="13.5" thickBot="1" x14ac:dyDescent="0.25">
      <c r="A1829" s="9"/>
      <c r="B1829" s="2" t="s">
        <v>67</v>
      </c>
      <c r="C1829" s="2" t="s">
        <v>586</v>
      </c>
      <c r="D1829" s="2" t="s">
        <v>67</v>
      </c>
      <c r="E1829" s="2" t="s">
        <v>67</v>
      </c>
      <c r="F1829" s="2" t="s">
        <v>6327</v>
      </c>
      <c r="G1829" s="2" t="s">
        <v>1084</v>
      </c>
      <c r="H1829" s="2" t="s">
        <v>1085</v>
      </c>
      <c r="I1829" s="2" t="s">
        <v>17</v>
      </c>
      <c r="J1829" s="2" t="s">
        <v>1086</v>
      </c>
      <c r="K1829" s="10" t="s">
        <v>67</v>
      </c>
    </row>
    <row r="1830" spans="1:11" ht="13.5" thickBot="1" x14ac:dyDescent="0.25">
      <c r="A1830" s="11"/>
      <c r="B1830" s="3" t="s">
        <v>6328</v>
      </c>
      <c r="C1830" s="3" t="s">
        <v>586</v>
      </c>
      <c r="D1830" s="3" t="s">
        <v>67</v>
      </c>
      <c r="E1830" s="3" t="s">
        <v>67</v>
      </c>
      <c r="F1830" s="3" t="s">
        <v>1905</v>
      </c>
      <c r="G1830" s="3" t="s">
        <v>2028</v>
      </c>
      <c r="H1830" s="3" t="s">
        <v>40</v>
      </c>
      <c r="I1830" s="3" t="s">
        <v>17</v>
      </c>
      <c r="J1830" s="3" t="s">
        <v>1414</v>
      </c>
      <c r="K1830" s="12"/>
    </row>
    <row r="1831" spans="1:11" ht="13.5" thickBot="1" x14ac:dyDescent="0.25">
      <c r="A1831" s="9"/>
      <c r="B1831" s="2" t="s">
        <v>67</v>
      </c>
      <c r="C1831" s="2" t="s">
        <v>586</v>
      </c>
      <c r="D1831" s="2" t="s">
        <v>67</v>
      </c>
      <c r="E1831" s="2" t="s">
        <v>67</v>
      </c>
      <c r="F1831" s="2" t="s">
        <v>67</v>
      </c>
      <c r="G1831" s="2" t="s">
        <v>84</v>
      </c>
      <c r="H1831" s="2" t="s">
        <v>85</v>
      </c>
      <c r="I1831" s="2" t="s">
        <v>33</v>
      </c>
      <c r="J1831" s="2" t="s">
        <v>1956</v>
      </c>
      <c r="K1831" s="10"/>
    </row>
    <row r="1832" spans="1:11" ht="13.5" thickBot="1" x14ac:dyDescent="0.25">
      <c r="A1832" s="11"/>
      <c r="B1832" s="3" t="s">
        <v>6329</v>
      </c>
      <c r="C1832" s="3" t="s">
        <v>586</v>
      </c>
      <c r="D1832" s="3" t="s">
        <v>67</v>
      </c>
      <c r="E1832" s="3" t="s">
        <v>67</v>
      </c>
      <c r="F1832" s="3" t="s">
        <v>2005</v>
      </c>
      <c r="G1832" s="3" t="s">
        <v>6330</v>
      </c>
      <c r="H1832" s="3" t="s">
        <v>48</v>
      </c>
      <c r="I1832" s="3" t="s">
        <v>49</v>
      </c>
      <c r="J1832" s="3" t="s">
        <v>2007</v>
      </c>
      <c r="K1832" s="12"/>
    </row>
    <row r="1833" spans="1:11" ht="13.5" thickBot="1" x14ac:dyDescent="0.25">
      <c r="A1833" s="9"/>
      <c r="B1833" s="2" t="s">
        <v>6331</v>
      </c>
      <c r="C1833" s="2" t="s">
        <v>586</v>
      </c>
      <c r="D1833" s="2" t="s">
        <v>6331</v>
      </c>
      <c r="E1833" s="2" t="s">
        <v>67</v>
      </c>
      <c r="F1833" s="2" t="s">
        <v>67</v>
      </c>
      <c r="G1833" s="2" t="s">
        <v>67</v>
      </c>
      <c r="H1833" s="2" t="s">
        <v>67</v>
      </c>
      <c r="I1833" s="2" t="s">
        <v>67</v>
      </c>
      <c r="J1833" s="2" t="s">
        <v>67</v>
      </c>
      <c r="K1833" s="10" t="s">
        <v>67</v>
      </c>
    </row>
    <row r="1834" spans="1:11" ht="13.5" thickBot="1" x14ac:dyDescent="0.25">
      <c r="A1834" s="11"/>
      <c r="B1834" s="3" t="s">
        <v>67</v>
      </c>
      <c r="C1834" s="3" t="s">
        <v>586</v>
      </c>
      <c r="D1834" s="3" t="s">
        <v>67</v>
      </c>
      <c r="E1834" s="3" t="s">
        <v>67</v>
      </c>
      <c r="F1834" s="3" t="s">
        <v>67</v>
      </c>
      <c r="G1834" s="3" t="s">
        <v>99</v>
      </c>
      <c r="H1834" s="3" t="s">
        <v>100</v>
      </c>
      <c r="I1834" s="3" t="s">
        <v>17</v>
      </c>
      <c r="J1834" s="3" t="s">
        <v>101</v>
      </c>
      <c r="K1834" s="12"/>
    </row>
    <row r="1835" spans="1:11" ht="13.5" thickBot="1" x14ac:dyDescent="0.25">
      <c r="A1835" s="9"/>
      <c r="B1835" s="2" t="s">
        <v>2742</v>
      </c>
      <c r="C1835" s="2" t="s">
        <v>586</v>
      </c>
      <c r="D1835" s="2" t="s">
        <v>67</v>
      </c>
      <c r="E1835" s="2" t="s">
        <v>67</v>
      </c>
      <c r="F1835" s="2" t="s">
        <v>6332</v>
      </c>
      <c r="G1835" s="2" t="s">
        <v>6333</v>
      </c>
      <c r="H1835" s="2" t="s">
        <v>48</v>
      </c>
      <c r="I1835" s="2" t="s">
        <v>49</v>
      </c>
      <c r="J1835" s="2" t="s">
        <v>6334</v>
      </c>
      <c r="K1835" s="10"/>
    </row>
    <row r="1836" spans="1:11" ht="13.5" thickBot="1" x14ac:dyDescent="0.25">
      <c r="A1836" s="11"/>
      <c r="B1836" s="3" t="s">
        <v>6335</v>
      </c>
      <c r="C1836" s="3" t="s">
        <v>586</v>
      </c>
      <c r="D1836" s="3" t="s">
        <v>67</v>
      </c>
      <c r="E1836" s="3" t="s">
        <v>67</v>
      </c>
      <c r="F1836" s="3" t="s">
        <v>3485</v>
      </c>
      <c r="G1836" s="3" t="s">
        <v>1084</v>
      </c>
      <c r="H1836" s="3" t="s">
        <v>1085</v>
      </c>
      <c r="I1836" s="3" t="s">
        <v>17</v>
      </c>
      <c r="J1836" s="3" t="s">
        <v>1086</v>
      </c>
      <c r="K1836" s="12"/>
    </row>
    <row r="1837" spans="1:11" ht="13.5" thickBot="1" x14ac:dyDescent="0.25">
      <c r="A1837" s="9"/>
      <c r="B1837" s="2" t="s">
        <v>6336</v>
      </c>
      <c r="C1837" s="2" t="s">
        <v>586</v>
      </c>
      <c r="D1837" s="2" t="s">
        <v>6337</v>
      </c>
      <c r="E1837" s="2" t="s">
        <v>67</v>
      </c>
      <c r="F1837" s="2" t="s">
        <v>6338</v>
      </c>
      <c r="G1837" s="2" t="s">
        <v>6339</v>
      </c>
      <c r="H1837" s="2" t="s">
        <v>48</v>
      </c>
      <c r="I1837" s="2" t="s">
        <v>49</v>
      </c>
      <c r="J1837" s="2" t="s">
        <v>6340</v>
      </c>
      <c r="K1837" s="10"/>
    </row>
    <row r="1838" spans="1:11" ht="13.5" thickBot="1" x14ac:dyDescent="0.25">
      <c r="A1838" s="11"/>
      <c r="B1838" s="3" t="s">
        <v>6341</v>
      </c>
      <c r="C1838" s="3" t="s">
        <v>586</v>
      </c>
      <c r="D1838" s="3" t="s">
        <v>67</v>
      </c>
      <c r="E1838" s="3" t="s">
        <v>67</v>
      </c>
      <c r="F1838" s="3" t="s">
        <v>6342</v>
      </c>
      <c r="G1838" s="3" t="s">
        <v>6343</v>
      </c>
      <c r="H1838" s="3" t="s">
        <v>48</v>
      </c>
      <c r="I1838" s="3" t="s">
        <v>49</v>
      </c>
      <c r="J1838" s="3" t="s">
        <v>6308</v>
      </c>
      <c r="K1838" s="12"/>
    </row>
    <row r="1839" spans="1:11" ht="13.5" thickBot="1" x14ac:dyDescent="0.25">
      <c r="A1839" s="9"/>
      <c r="B1839" s="2" t="s">
        <v>67</v>
      </c>
      <c r="C1839" s="2" t="s">
        <v>586</v>
      </c>
      <c r="D1839" s="2" t="s">
        <v>67</v>
      </c>
      <c r="E1839" s="2" t="s">
        <v>67</v>
      </c>
      <c r="F1839" s="2" t="s">
        <v>67</v>
      </c>
      <c r="G1839" s="2" t="s">
        <v>67</v>
      </c>
      <c r="H1839" s="2" t="s">
        <v>48</v>
      </c>
      <c r="I1839" s="2" t="s">
        <v>49</v>
      </c>
      <c r="J1839" s="2" t="s">
        <v>67</v>
      </c>
      <c r="K1839" s="10"/>
    </row>
    <row r="1840" spans="1:11" ht="13.5" thickBot="1" x14ac:dyDescent="0.25">
      <c r="A1840" s="11"/>
      <c r="B1840" s="3" t="s">
        <v>6344</v>
      </c>
      <c r="C1840" s="3" t="s">
        <v>586</v>
      </c>
      <c r="D1840" s="3" t="s">
        <v>67</v>
      </c>
      <c r="E1840" s="3" t="s">
        <v>67</v>
      </c>
      <c r="F1840" s="3" t="s">
        <v>6345</v>
      </c>
      <c r="G1840" s="3" t="s">
        <v>6346</v>
      </c>
      <c r="H1840" s="3" t="s">
        <v>48</v>
      </c>
      <c r="I1840" s="3" t="s">
        <v>49</v>
      </c>
      <c r="J1840" s="3" t="s">
        <v>1011</v>
      </c>
      <c r="K1840" s="12"/>
    </row>
    <row r="1841" spans="1:11" ht="13.5" thickBot="1" x14ac:dyDescent="0.25">
      <c r="A1841" s="9"/>
      <c r="B1841" s="2" t="s">
        <v>67</v>
      </c>
      <c r="C1841" s="2" t="s">
        <v>586</v>
      </c>
      <c r="D1841" s="2" t="s">
        <v>67</v>
      </c>
      <c r="E1841" s="2" t="s">
        <v>67</v>
      </c>
      <c r="F1841" s="2" t="s">
        <v>67</v>
      </c>
      <c r="G1841" s="2" t="s">
        <v>67</v>
      </c>
      <c r="H1841" s="2" t="s">
        <v>40</v>
      </c>
      <c r="I1841" s="2" t="s">
        <v>17</v>
      </c>
      <c r="J1841" s="2" t="s">
        <v>67</v>
      </c>
      <c r="K1841" s="10"/>
    </row>
    <row r="1842" spans="1:11" ht="13.5" thickBot="1" x14ac:dyDescent="0.25">
      <c r="A1842" s="11"/>
      <c r="B1842" s="3" t="s">
        <v>67</v>
      </c>
      <c r="C1842" s="3" t="s">
        <v>586</v>
      </c>
      <c r="D1842" s="3" t="s">
        <v>67</v>
      </c>
      <c r="E1842" s="3" t="s">
        <v>67</v>
      </c>
      <c r="F1842" s="3" t="s">
        <v>67</v>
      </c>
      <c r="G1842" s="3" t="s">
        <v>67</v>
      </c>
      <c r="H1842" s="3" t="s">
        <v>67</v>
      </c>
      <c r="I1842" s="3" t="s">
        <v>67</v>
      </c>
      <c r="J1842" s="3" t="s">
        <v>67</v>
      </c>
      <c r="K1842" s="12"/>
    </row>
    <row r="1843" spans="1:11" ht="13.5" thickBot="1" x14ac:dyDescent="0.25">
      <c r="A1843" s="9"/>
      <c r="B1843" s="2" t="s">
        <v>6347</v>
      </c>
      <c r="C1843" s="2" t="s">
        <v>586</v>
      </c>
      <c r="D1843" s="2" t="s">
        <v>67</v>
      </c>
      <c r="E1843" s="2" t="s">
        <v>67</v>
      </c>
      <c r="F1843" s="2" t="s">
        <v>6347</v>
      </c>
      <c r="G1843" s="2" t="s">
        <v>964</v>
      </c>
      <c r="H1843" s="2" t="s">
        <v>48</v>
      </c>
      <c r="I1843" s="2" t="s">
        <v>49</v>
      </c>
      <c r="J1843" s="2" t="s">
        <v>953</v>
      </c>
      <c r="K1843" s="10"/>
    </row>
    <row r="1844" spans="1:11" ht="13.5" thickBot="1" x14ac:dyDescent="0.25">
      <c r="A1844" s="11"/>
      <c r="B1844" s="3" t="s">
        <v>67</v>
      </c>
      <c r="C1844" s="3" t="s">
        <v>586</v>
      </c>
      <c r="D1844" s="3" t="s">
        <v>67</v>
      </c>
      <c r="E1844" s="3" t="s">
        <v>67</v>
      </c>
      <c r="F1844" s="3" t="s">
        <v>67</v>
      </c>
      <c r="G1844" s="3" t="s">
        <v>67</v>
      </c>
      <c r="H1844" s="3" t="s">
        <v>65</v>
      </c>
      <c r="I1844" s="3" t="s">
        <v>49</v>
      </c>
      <c r="J1844" s="3" t="s">
        <v>67</v>
      </c>
      <c r="K1844" s="12"/>
    </row>
    <row r="1845" spans="1:11" ht="13.5" thickBot="1" x14ac:dyDescent="0.25">
      <c r="A1845" s="9"/>
      <c r="B1845" s="2" t="s">
        <v>6348</v>
      </c>
      <c r="C1845" s="2" t="s">
        <v>586</v>
      </c>
      <c r="D1845" s="2" t="s">
        <v>67</v>
      </c>
      <c r="E1845" s="2" t="s">
        <v>67</v>
      </c>
      <c r="F1845" s="2" t="s">
        <v>3109</v>
      </c>
      <c r="G1845" s="2" t="s">
        <v>3110</v>
      </c>
      <c r="H1845" s="2" t="s">
        <v>48</v>
      </c>
      <c r="I1845" s="2" t="s">
        <v>49</v>
      </c>
      <c r="J1845" s="2" t="s">
        <v>3111</v>
      </c>
      <c r="K1845" s="10"/>
    </row>
    <row r="1846" spans="1:11" ht="13.5" thickBot="1" x14ac:dyDescent="0.25">
      <c r="A1846" s="11"/>
      <c r="B1846" s="3" t="s">
        <v>6349</v>
      </c>
      <c r="C1846" s="3" t="s">
        <v>586</v>
      </c>
      <c r="D1846" s="3" t="s">
        <v>67</v>
      </c>
      <c r="E1846" s="3" t="s">
        <v>67</v>
      </c>
      <c r="F1846" s="3" t="s">
        <v>1314</v>
      </c>
      <c r="G1846" s="3" t="s">
        <v>24</v>
      </c>
      <c r="H1846" s="3" t="s">
        <v>25</v>
      </c>
      <c r="I1846" s="3" t="s">
        <v>17</v>
      </c>
      <c r="J1846" s="3" t="s">
        <v>1315</v>
      </c>
      <c r="K1846" s="12"/>
    </row>
    <row r="1847" spans="1:11" ht="13.5" thickBot="1" x14ac:dyDescent="0.25">
      <c r="A1847" s="9"/>
      <c r="B1847" s="2" t="s">
        <v>6324</v>
      </c>
      <c r="C1847" s="2" t="s">
        <v>586</v>
      </c>
      <c r="D1847" s="2" t="s">
        <v>67</v>
      </c>
      <c r="E1847" s="2" t="s">
        <v>67</v>
      </c>
      <c r="F1847" s="2" t="s">
        <v>6350</v>
      </c>
      <c r="G1847" s="2" t="s">
        <v>6351</v>
      </c>
      <c r="H1847" s="2" t="s">
        <v>48</v>
      </c>
      <c r="I1847" s="2" t="s">
        <v>49</v>
      </c>
      <c r="J1847" s="2" t="s">
        <v>6326</v>
      </c>
      <c r="K1847" s="10" t="s">
        <v>67</v>
      </c>
    </row>
    <row r="1848" spans="1:11" ht="13.5" thickBot="1" x14ac:dyDescent="0.25">
      <c r="A1848" s="11"/>
      <c r="B1848" s="3" t="s">
        <v>861</v>
      </c>
      <c r="C1848" s="3" t="s">
        <v>586</v>
      </c>
      <c r="D1848" s="3" t="s">
        <v>67</v>
      </c>
      <c r="E1848" s="3" t="s">
        <v>67</v>
      </c>
      <c r="F1848" s="3" t="s">
        <v>6352</v>
      </c>
      <c r="G1848" s="3" t="s">
        <v>6353</v>
      </c>
      <c r="H1848" s="3" t="s">
        <v>48</v>
      </c>
      <c r="I1848" s="3" t="s">
        <v>49</v>
      </c>
      <c r="J1848" s="3" t="s">
        <v>866</v>
      </c>
      <c r="K1848" s="12"/>
    </row>
    <row r="1849" spans="1:11" ht="13.5" thickBot="1" x14ac:dyDescent="0.25">
      <c r="A1849" s="9"/>
      <c r="B1849" s="2" t="s">
        <v>6354</v>
      </c>
      <c r="C1849" s="2" t="s">
        <v>586</v>
      </c>
      <c r="D1849" s="2" t="s">
        <v>6354</v>
      </c>
      <c r="E1849" s="2" t="s">
        <v>67</v>
      </c>
      <c r="F1849" s="2" t="s">
        <v>1426</v>
      </c>
      <c r="G1849" s="2" t="s">
        <v>1110</v>
      </c>
      <c r="H1849" s="2" t="s">
        <v>1090</v>
      </c>
      <c r="I1849" s="2" t="s">
        <v>17</v>
      </c>
      <c r="J1849" s="2" t="s">
        <v>1111</v>
      </c>
      <c r="K1849" s="10" t="s">
        <v>67</v>
      </c>
    </row>
    <row r="1850" spans="1:11" ht="13.5" thickBot="1" x14ac:dyDescent="0.25">
      <c r="A1850" s="11"/>
      <c r="B1850" s="3" t="s">
        <v>6355</v>
      </c>
      <c r="C1850" s="3" t="s">
        <v>586</v>
      </c>
      <c r="D1850" s="3" t="s">
        <v>67</v>
      </c>
      <c r="E1850" s="3" t="s">
        <v>67</v>
      </c>
      <c r="F1850" s="3" t="s">
        <v>1426</v>
      </c>
      <c r="G1850" s="3" t="s">
        <v>1110</v>
      </c>
      <c r="H1850" s="3" t="s">
        <v>1090</v>
      </c>
      <c r="I1850" s="3" t="s">
        <v>17</v>
      </c>
      <c r="J1850" s="3" t="s">
        <v>1111</v>
      </c>
      <c r="K1850" s="12"/>
    </row>
    <row r="1851" spans="1:11" ht="13.5" thickBot="1" x14ac:dyDescent="0.25">
      <c r="A1851" s="9"/>
      <c r="B1851" s="2" t="s">
        <v>6356</v>
      </c>
      <c r="C1851" s="2" t="s">
        <v>586</v>
      </c>
      <c r="D1851" s="2" t="s">
        <v>67</v>
      </c>
      <c r="E1851" s="2" t="s">
        <v>67</v>
      </c>
      <c r="F1851" s="2" t="s">
        <v>1413</v>
      </c>
      <c r="G1851" s="2" t="s">
        <v>2028</v>
      </c>
      <c r="H1851" s="2" t="s">
        <v>40</v>
      </c>
      <c r="I1851" s="2" t="s">
        <v>17</v>
      </c>
      <c r="J1851" s="2" t="s">
        <v>1414</v>
      </c>
      <c r="K1851" s="10"/>
    </row>
    <row r="1852" spans="1:11" ht="13.5" thickBot="1" x14ac:dyDescent="0.25">
      <c r="A1852" s="11"/>
      <c r="B1852" s="3" t="s">
        <v>67</v>
      </c>
      <c r="C1852" s="3" t="s">
        <v>586</v>
      </c>
      <c r="D1852" s="3" t="s">
        <v>67</v>
      </c>
      <c r="E1852" s="3" t="s">
        <v>67</v>
      </c>
      <c r="F1852" s="3" t="s">
        <v>67</v>
      </c>
      <c r="G1852" s="3" t="s">
        <v>67</v>
      </c>
      <c r="H1852" s="3" t="s">
        <v>67</v>
      </c>
      <c r="I1852" s="3" t="s">
        <v>67</v>
      </c>
      <c r="J1852" s="3" t="s">
        <v>67</v>
      </c>
      <c r="K1852" s="12"/>
    </row>
    <row r="1853" spans="1:11" ht="13.5" thickBot="1" x14ac:dyDescent="0.25">
      <c r="A1853" s="9"/>
      <c r="B1853" s="2" t="s">
        <v>67</v>
      </c>
      <c r="C1853" s="2" t="s">
        <v>586</v>
      </c>
      <c r="D1853" s="2" t="s">
        <v>4808</v>
      </c>
      <c r="E1853" s="2" t="s">
        <v>67</v>
      </c>
      <c r="F1853" s="2" t="s">
        <v>67</v>
      </c>
      <c r="G1853" s="2" t="s">
        <v>67</v>
      </c>
      <c r="H1853" s="2" t="s">
        <v>67</v>
      </c>
      <c r="I1853" s="2" t="s">
        <v>67</v>
      </c>
      <c r="J1853" s="2" t="s">
        <v>67</v>
      </c>
      <c r="K1853" s="10"/>
    </row>
    <row r="1854" spans="1:11" ht="13.5" thickBot="1" x14ac:dyDescent="0.25">
      <c r="A1854" s="11"/>
      <c r="B1854" s="3" t="s">
        <v>67</v>
      </c>
      <c r="C1854" s="3" t="s">
        <v>586</v>
      </c>
      <c r="D1854" s="3" t="s">
        <v>67</v>
      </c>
      <c r="E1854" s="3" t="s">
        <v>67</v>
      </c>
      <c r="F1854" s="3" t="s">
        <v>67</v>
      </c>
      <c r="G1854" s="3" t="s">
        <v>67</v>
      </c>
      <c r="H1854" s="3" t="s">
        <v>67</v>
      </c>
      <c r="I1854" s="3" t="s">
        <v>67</v>
      </c>
      <c r="J1854" s="3" t="s">
        <v>67</v>
      </c>
      <c r="K1854" s="12"/>
    </row>
    <row r="1855" spans="1:11" ht="13.5" thickBot="1" x14ac:dyDescent="0.25">
      <c r="A1855" s="9"/>
      <c r="B1855" s="2" t="s">
        <v>67</v>
      </c>
      <c r="C1855" s="2" t="s">
        <v>586</v>
      </c>
      <c r="D1855" s="2" t="s">
        <v>67</v>
      </c>
      <c r="E1855" s="2" t="s">
        <v>67</v>
      </c>
      <c r="F1855" s="2" t="s">
        <v>67</v>
      </c>
      <c r="G1855" s="2" t="s">
        <v>67</v>
      </c>
      <c r="H1855" s="2" t="s">
        <v>67</v>
      </c>
      <c r="I1855" s="2" t="s">
        <v>67</v>
      </c>
      <c r="J1855" s="2" t="s">
        <v>67</v>
      </c>
      <c r="K1855" s="10"/>
    </row>
    <row r="1856" spans="1:11" ht="13.5" thickBot="1" x14ac:dyDescent="0.25">
      <c r="A1856" s="11"/>
      <c r="B1856" s="3" t="s">
        <v>67</v>
      </c>
      <c r="C1856" s="3" t="s">
        <v>586</v>
      </c>
      <c r="D1856" s="3" t="s">
        <v>67</v>
      </c>
      <c r="E1856" s="3" t="s">
        <v>67</v>
      </c>
      <c r="F1856" s="3" t="s">
        <v>67</v>
      </c>
      <c r="G1856" s="3" t="s">
        <v>67</v>
      </c>
      <c r="H1856" s="3" t="s">
        <v>67</v>
      </c>
      <c r="I1856" s="3" t="s">
        <v>67</v>
      </c>
      <c r="J1856" s="3" t="s">
        <v>67</v>
      </c>
      <c r="K1856" s="12"/>
    </row>
    <row r="1857" spans="1:11" ht="13.5" thickBot="1" x14ac:dyDescent="0.25">
      <c r="A1857" s="9"/>
      <c r="B1857" s="2" t="s">
        <v>67</v>
      </c>
      <c r="C1857" s="2" t="s">
        <v>586</v>
      </c>
      <c r="D1857" s="2" t="s">
        <v>67</v>
      </c>
      <c r="E1857" s="2" t="s">
        <v>67</v>
      </c>
      <c r="F1857" s="2" t="s">
        <v>67</v>
      </c>
      <c r="G1857" s="2" t="s">
        <v>67</v>
      </c>
      <c r="H1857" s="2" t="s">
        <v>48</v>
      </c>
      <c r="I1857" s="2" t="s">
        <v>49</v>
      </c>
      <c r="J1857" s="2" t="s">
        <v>67</v>
      </c>
      <c r="K1857" s="10"/>
    </row>
    <row r="1858" spans="1:11" ht="13.5" thickBot="1" x14ac:dyDescent="0.25">
      <c r="A1858" s="11"/>
      <c r="B1858" s="3" t="s">
        <v>6357</v>
      </c>
      <c r="C1858" s="3" t="s">
        <v>586</v>
      </c>
      <c r="D1858" s="3" t="s">
        <v>67</v>
      </c>
      <c r="E1858" s="3" t="s">
        <v>67</v>
      </c>
      <c r="F1858" s="3" t="s">
        <v>6358</v>
      </c>
      <c r="G1858" s="3" t="s">
        <v>6359</v>
      </c>
      <c r="H1858" s="3" t="s">
        <v>48</v>
      </c>
      <c r="I1858" s="3" t="s">
        <v>49</v>
      </c>
      <c r="J1858" s="3" t="s">
        <v>6360</v>
      </c>
      <c r="K1858" s="12"/>
    </row>
    <row r="1859" spans="1:11" ht="13.5" thickBot="1" x14ac:dyDescent="0.25">
      <c r="A1859" s="9"/>
      <c r="B1859" s="2" t="s">
        <v>67</v>
      </c>
      <c r="C1859" s="2" t="s">
        <v>586</v>
      </c>
      <c r="D1859" s="2" t="s">
        <v>67</v>
      </c>
      <c r="E1859" s="2" t="s">
        <v>67</v>
      </c>
      <c r="F1859" s="2" t="s">
        <v>67</v>
      </c>
      <c r="G1859" s="2" t="s">
        <v>67</v>
      </c>
      <c r="H1859" s="2" t="s">
        <v>67</v>
      </c>
      <c r="I1859" s="2" t="s">
        <v>67</v>
      </c>
      <c r="J1859" s="2" t="s">
        <v>67</v>
      </c>
      <c r="K1859" s="10"/>
    </row>
    <row r="1860" spans="1:11" ht="13.5" thickBot="1" x14ac:dyDescent="0.25">
      <c r="A1860" s="11"/>
      <c r="B1860" s="3" t="s">
        <v>2742</v>
      </c>
      <c r="C1860" s="3" t="s">
        <v>586</v>
      </c>
      <c r="D1860" s="3" t="s">
        <v>2740</v>
      </c>
      <c r="E1860" s="3" t="s">
        <v>67</v>
      </c>
      <c r="F1860" s="3" t="s">
        <v>6332</v>
      </c>
      <c r="G1860" s="3" t="s">
        <v>6333</v>
      </c>
      <c r="H1860" s="3" t="s">
        <v>48</v>
      </c>
      <c r="I1860" s="3" t="s">
        <v>49</v>
      </c>
      <c r="J1860" s="3" t="s">
        <v>6334</v>
      </c>
      <c r="K1860" s="12"/>
    </row>
    <row r="1861" spans="1:11" ht="13.5" thickBot="1" x14ac:dyDescent="0.25">
      <c r="A1861" s="9"/>
      <c r="B1861" s="2" t="s">
        <v>67</v>
      </c>
      <c r="C1861" s="2" t="s">
        <v>586</v>
      </c>
      <c r="D1861" s="2" t="s">
        <v>67</v>
      </c>
      <c r="E1861" s="2" t="s">
        <v>67</v>
      </c>
      <c r="F1861" s="2" t="s">
        <v>67</v>
      </c>
      <c r="G1861" s="2" t="s">
        <v>67</v>
      </c>
      <c r="H1861" s="2" t="s">
        <v>67</v>
      </c>
      <c r="I1861" s="2" t="s">
        <v>67</v>
      </c>
      <c r="J1861" s="2" t="s">
        <v>67</v>
      </c>
      <c r="K1861" s="10"/>
    </row>
    <row r="1862" spans="1:11" ht="13.5" thickBot="1" x14ac:dyDescent="0.25">
      <c r="A1862" s="11"/>
      <c r="B1862" s="3" t="s">
        <v>67</v>
      </c>
      <c r="C1862" s="3" t="s">
        <v>586</v>
      </c>
      <c r="D1862" s="3" t="s">
        <v>67</v>
      </c>
      <c r="E1862" s="3" t="s">
        <v>67</v>
      </c>
      <c r="F1862" s="3" t="s">
        <v>67</v>
      </c>
      <c r="G1862" s="3" t="s">
        <v>67</v>
      </c>
      <c r="H1862" s="3" t="s">
        <v>67</v>
      </c>
      <c r="I1862" s="3" t="s">
        <v>67</v>
      </c>
      <c r="J1862" s="3" t="s">
        <v>67</v>
      </c>
      <c r="K1862" s="12"/>
    </row>
    <row r="1863" spans="1:11" ht="13.5" thickBot="1" x14ac:dyDescent="0.25">
      <c r="A1863" s="9"/>
      <c r="B1863" s="2" t="s">
        <v>67</v>
      </c>
      <c r="C1863" s="2" t="s">
        <v>586</v>
      </c>
      <c r="D1863" s="2" t="s">
        <v>67</v>
      </c>
      <c r="E1863" s="2" t="s">
        <v>67</v>
      </c>
      <c r="F1863" s="2" t="s">
        <v>67</v>
      </c>
      <c r="G1863" s="2" t="s">
        <v>67</v>
      </c>
      <c r="H1863" s="2" t="s">
        <v>67</v>
      </c>
      <c r="I1863" s="2" t="s">
        <v>67</v>
      </c>
      <c r="J1863" s="2" t="s">
        <v>67</v>
      </c>
      <c r="K1863" s="10"/>
    </row>
    <row r="1864" spans="1:11" ht="13.5" thickBot="1" x14ac:dyDescent="0.25">
      <c r="A1864" s="11"/>
      <c r="B1864" s="3" t="s">
        <v>67</v>
      </c>
      <c r="C1864" s="3" t="s">
        <v>586</v>
      </c>
      <c r="D1864" s="3" t="s">
        <v>67</v>
      </c>
      <c r="E1864" s="3" t="s">
        <v>67</v>
      </c>
      <c r="F1864" s="3" t="s">
        <v>67</v>
      </c>
      <c r="G1864" s="3" t="s">
        <v>67</v>
      </c>
      <c r="H1864" s="3" t="s">
        <v>67</v>
      </c>
      <c r="I1864" s="3" t="s">
        <v>67</v>
      </c>
      <c r="J1864" s="3" t="s">
        <v>67</v>
      </c>
      <c r="K1864" s="12"/>
    </row>
    <row r="1865" spans="1:11" ht="13.5" thickBot="1" x14ac:dyDescent="0.25">
      <c r="A1865" s="9"/>
      <c r="B1865" s="2" t="s">
        <v>67</v>
      </c>
      <c r="C1865" s="2" t="s">
        <v>586</v>
      </c>
      <c r="D1865" s="2" t="s">
        <v>67</v>
      </c>
      <c r="E1865" s="2" t="s">
        <v>67</v>
      </c>
      <c r="F1865" s="2" t="s">
        <v>67</v>
      </c>
      <c r="G1865" s="2" t="s">
        <v>67</v>
      </c>
      <c r="H1865" s="2" t="s">
        <v>67</v>
      </c>
      <c r="I1865" s="2" t="s">
        <v>67</v>
      </c>
      <c r="J1865" s="2" t="s">
        <v>67</v>
      </c>
      <c r="K1865" s="10"/>
    </row>
    <row r="1866" spans="1:11" ht="13.5" thickBot="1" x14ac:dyDescent="0.25">
      <c r="A1866" s="11"/>
      <c r="B1866" s="3" t="s">
        <v>67</v>
      </c>
      <c r="C1866" s="3" t="s">
        <v>586</v>
      </c>
      <c r="D1866" s="3" t="s">
        <v>67</v>
      </c>
      <c r="E1866" s="3" t="s">
        <v>67</v>
      </c>
      <c r="F1866" s="3" t="s">
        <v>67</v>
      </c>
      <c r="G1866" s="3" t="s">
        <v>67</v>
      </c>
      <c r="H1866" s="3" t="s">
        <v>67</v>
      </c>
      <c r="I1866" s="3" t="s">
        <v>67</v>
      </c>
      <c r="J1866" s="3" t="s">
        <v>67</v>
      </c>
      <c r="K1866" s="12"/>
    </row>
    <row r="1867" spans="1:11" ht="13.5" thickBot="1" x14ac:dyDescent="0.25">
      <c r="A1867" s="9"/>
      <c r="B1867" s="2" t="s">
        <v>67</v>
      </c>
      <c r="C1867" s="2" t="s">
        <v>586</v>
      </c>
      <c r="D1867" s="2" t="s">
        <v>67</v>
      </c>
      <c r="E1867" s="2" t="s">
        <v>67</v>
      </c>
      <c r="F1867" s="2" t="s">
        <v>67</v>
      </c>
      <c r="G1867" s="2" t="s">
        <v>67</v>
      </c>
      <c r="H1867" s="2" t="s">
        <v>67</v>
      </c>
      <c r="I1867" s="2" t="s">
        <v>67</v>
      </c>
      <c r="J1867" s="2" t="s">
        <v>67</v>
      </c>
      <c r="K1867" s="10"/>
    </row>
    <row r="1868" spans="1:11" ht="13.5" thickBot="1" x14ac:dyDescent="0.25">
      <c r="A1868" s="11"/>
      <c r="B1868" s="3" t="s">
        <v>67</v>
      </c>
      <c r="C1868" s="3" t="s">
        <v>586</v>
      </c>
      <c r="D1868" s="3" t="s">
        <v>67</v>
      </c>
      <c r="E1868" s="3" t="s">
        <v>67</v>
      </c>
      <c r="F1868" s="3" t="s">
        <v>67</v>
      </c>
      <c r="G1868" s="3" t="s">
        <v>67</v>
      </c>
      <c r="H1868" s="3" t="s">
        <v>67</v>
      </c>
      <c r="I1868" s="3" t="s">
        <v>67</v>
      </c>
      <c r="J1868" s="3" t="s">
        <v>67</v>
      </c>
      <c r="K1868" s="12"/>
    </row>
    <row r="1869" spans="1:11" ht="13.5" thickBot="1" x14ac:dyDescent="0.25">
      <c r="A1869" s="9"/>
      <c r="B1869" s="2" t="s">
        <v>67</v>
      </c>
      <c r="C1869" s="2" t="s">
        <v>586</v>
      </c>
      <c r="D1869" s="2" t="s">
        <v>67</v>
      </c>
      <c r="E1869" s="2" t="s">
        <v>67</v>
      </c>
      <c r="F1869" s="2" t="s">
        <v>67</v>
      </c>
      <c r="G1869" s="2" t="s">
        <v>67</v>
      </c>
      <c r="H1869" s="2" t="s">
        <v>67</v>
      </c>
      <c r="I1869" s="2" t="s">
        <v>67</v>
      </c>
      <c r="J1869" s="2" t="s">
        <v>67</v>
      </c>
      <c r="K1869" s="10"/>
    </row>
    <row r="1870" spans="1:11" ht="13.5" thickBot="1" x14ac:dyDescent="0.25">
      <c r="A1870" s="11"/>
      <c r="B1870" s="3" t="s">
        <v>67</v>
      </c>
      <c r="C1870" s="3" t="s">
        <v>586</v>
      </c>
      <c r="D1870" s="3" t="s">
        <v>67</v>
      </c>
      <c r="E1870" s="3" t="s">
        <v>67</v>
      </c>
      <c r="F1870" s="3" t="s">
        <v>67</v>
      </c>
      <c r="G1870" s="3" t="s">
        <v>67</v>
      </c>
      <c r="H1870" s="3" t="s">
        <v>67</v>
      </c>
      <c r="I1870" s="3" t="s">
        <v>67</v>
      </c>
      <c r="J1870" s="3" t="s">
        <v>67</v>
      </c>
      <c r="K1870" s="12"/>
    </row>
    <row r="1871" spans="1:11" ht="13.5" thickBot="1" x14ac:dyDescent="0.25">
      <c r="A1871" s="9"/>
      <c r="B1871" s="2" t="s">
        <v>67</v>
      </c>
      <c r="C1871" s="2" t="s">
        <v>586</v>
      </c>
      <c r="D1871" s="2" t="s">
        <v>67</v>
      </c>
      <c r="E1871" s="2" t="s">
        <v>67</v>
      </c>
      <c r="F1871" s="2" t="s">
        <v>67</v>
      </c>
      <c r="G1871" s="2" t="s">
        <v>67</v>
      </c>
      <c r="H1871" s="2" t="s">
        <v>67</v>
      </c>
      <c r="I1871" s="2" t="s">
        <v>67</v>
      </c>
      <c r="J1871" s="2" t="s">
        <v>67</v>
      </c>
      <c r="K1871" s="10"/>
    </row>
    <row r="1872" spans="1:11" ht="13.5" thickBot="1" x14ac:dyDescent="0.25">
      <c r="A1872" s="11"/>
      <c r="B1872" s="3" t="s">
        <v>67</v>
      </c>
      <c r="C1872" s="3" t="s">
        <v>586</v>
      </c>
      <c r="D1872" s="3" t="s">
        <v>67</v>
      </c>
      <c r="E1872" s="3" t="s">
        <v>67</v>
      </c>
      <c r="F1872" s="3" t="s">
        <v>67</v>
      </c>
      <c r="G1872" s="3" t="s">
        <v>67</v>
      </c>
      <c r="H1872" s="3" t="s">
        <v>67</v>
      </c>
      <c r="I1872" s="3" t="s">
        <v>67</v>
      </c>
      <c r="J1872" s="3" t="s">
        <v>67</v>
      </c>
      <c r="K1872" s="12"/>
    </row>
    <row r="1873" spans="1:11" ht="13.5" thickBot="1" x14ac:dyDescent="0.25">
      <c r="A1873" s="9"/>
      <c r="B1873" s="2" t="s">
        <v>67</v>
      </c>
      <c r="C1873" s="2" t="s">
        <v>586</v>
      </c>
      <c r="D1873" s="2" t="s">
        <v>67</v>
      </c>
      <c r="E1873" s="2" t="s">
        <v>67</v>
      </c>
      <c r="F1873" s="2" t="s">
        <v>67</v>
      </c>
      <c r="G1873" s="2" t="s">
        <v>67</v>
      </c>
      <c r="H1873" s="2" t="s">
        <v>67</v>
      </c>
      <c r="I1873" s="2" t="s">
        <v>67</v>
      </c>
      <c r="J1873" s="2" t="s">
        <v>67</v>
      </c>
      <c r="K1873" s="10"/>
    </row>
    <row r="1874" spans="1:11" ht="13.5" thickBot="1" x14ac:dyDescent="0.25">
      <c r="A1874" s="11"/>
      <c r="B1874" s="3" t="s">
        <v>67</v>
      </c>
      <c r="C1874" s="3" t="s">
        <v>586</v>
      </c>
      <c r="D1874" s="3" t="s">
        <v>67</v>
      </c>
      <c r="E1874" s="3" t="s">
        <v>67</v>
      </c>
      <c r="F1874" s="3" t="s">
        <v>67</v>
      </c>
      <c r="G1874" s="3" t="s">
        <v>67</v>
      </c>
      <c r="H1874" s="3" t="s">
        <v>67</v>
      </c>
      <c r="I1874" s="3" t="s">
        <v>67</v>
      </c>
      <c r="J1874" s="3" t="s">
        <v>67</v>
      </c>
      <c r="K1874" s="12"/>
    </row>
    <row r="1875" spans="1:11" ht="13.5" thickBot="1" x14ac:dyDescent="0.25">
      <c r="A1875" s="9"/>
      <c r="B1875" s="2" t="s">
        <v>67</v>
      </c>
      <c r="C1875" s="2" t="s">
        <v>586</v>
      </c>
      <c r="D1875" s="2" t="s">
        <v>67</v>
      </c>
      <c r="E1875" s="2" t="s">
        <v>67</v>
      </c>
      <c r="F1875" s="2" t="s">
        <v>67</v>
      </c>
      <c r="G1875" s="2" t="s">
        <v>67</v>
      </c>
      <c r="H1875" s="2" t="s">
        <v>67</v>
      </c>
      <c r="I1875" s="2" t="s">
        <v>67</v>
      </c>
      <c r="J1875" s="2" t="s">
        <v>67</v>
      </c>
      <c r="K1875" s="10"/>
    </row>
    <row r="1876" spans="1:11" ht="13.5" thickBot="1" x14ac:dyDescent="0.25">
      <c r="A1876" s="11"/>
      <c r="B1876" s="3" t="s">
        <v>67</v>
      </c>
      <c r="C1876" s="3" t="s">
        <v>586</v>
      </c>
      <c r="D1876" s="3" t="s">
        <v>67</v>
      </c>
      <c r="E1876" s="3" t="s">
        <v>67</v>
      </c>
      <c r="F1876" s="3" t="s">
        <v>67</v>
      </c>
      <c r="G1876" s="3" t="s">
        <v>67</v>
      </c>
      <c r="H1876" s="3" t="s">
        <v>67</v>
      </c>
      <c r="I1876" s="3" t="s">
        <v>67</v>
      </c>
      <c r="J1876" s="3" t="s">
        <v>67</v>
      </c>
      <c r="K1876" s="12"/>
    </row>
    <row r="1877" spans="1:11" ht="13.5" thickBot="1" x14ac:dyDescent="0.25">
      <c r="A1877" s="9"/>
      <c r="B1877" s="2" t="s">
        <v>67</v>
      </c>
      <c r="C1877" s="2" t="s">
        <v>586</v>
      </c>
      <c r="D1877" s="2" t="s">
        <v>67</v>
      </c>
      <c r="E1877" s="2" t="s">
        <v>67</v>
      </c>
      <c r="F1877" s="2" t="s">
        <v>67</v>
      </c>
      <c r="G1877" s="2" t="s">
        <v>67</v>
      </c>
      <c r="H1877" s="2" t="s">
        <v>67</v>
      </c>
      <c r="I1877" s="2" t="s">
        <v>67</v>
      </c>
      <c r="J1877" s="2" t="s">
        <v>67</v>
      </c>
      <c r="K1877" s="10"/>
    </row>
    <row r="1878" spans="1:11" ht="13.5" thickBot="1" x14ac:dyDescent="0.25">
      <c r="A1878" s="11"/>
      <c r="B1878" s="3" t="s">
        <v>67</v>
      </c>
      <c r="C1878" s="3" t="s">
        <v>586</v>
      </c>
      <c r="D1878" s="3" t="s">
        <v>67</v>
      </c>
      <c r="E1878" s="3" t="s">
        <v>67</v>
      </c>
      <c r="F1878" s="3" t="s">
        <v>67</v>
      </c>
      <c r="G1878" s="3" t="s">
        <v>67</v>
      </c>
      <c r="H1878" s="3" t="s">
        <v>67</v>
      </c>
      <c r="I1878" s="3" t="s">
        <v>67</v>
      </c>
      <c r="J1878" s="3" t="s">
        <v>67</v>
      </c>
      <c r="K1878" s="12"/>
    </row>
    <row r="1879" spans="1:11" ht="13.5" thickBot="1" x14ac:dyDescent="0.25">
      <c r="A1879" s="9"/>
      <c r="B1879" s="2" t="s">
        <v>67</v>
      </c>
      <c r="C1879" s="2" t="s">
        <v>586</v>
      </c>
      <c r="D1879" s="2" t="s">
        <v>67</v>
      </c>
      <c r="E1879" s="2" t="s">
        <v>67</v>
      </c>
      <c r="F1879" s="2" t="s">
        <v>67</v>
      </c>
      <c r="G1879" s="2" t="s">
        <v>67</v>
      </c>
      <c r="H1879" s="2" t="s">
        <v>67</v>
      </c>
      <c r="I1879" s="2" t="s">
        <v>67</v>
      </c>
      <c r="J1879" s="2" t="s">
        <v>67</v>
      </c>
      <c r="K1879" s="10"/>
    </row>
    <row r="1880" spans="1:11" ht="13.5" thickBot="1" x14ac:dyDescent="0.25">
      <c r="A1880" s="11"/>
      <c r="B1880" s="3" t="s">
        <v>67</v>
      </c>
      <c r="C1880" s="3" t="s">
        <v>586</v>
      </c>
      <c r="D1880" s="3" t="s">
        <v>67</v>
      </c>
      <c r="E1880" s="3" t="s">
        <v>67</v>
      </c>
      <c r="F1880" s="3" t="s">
        <v>67</v>
      </c>
      <c r="G1880" s="3" t="s">
        <v>67</v>
      </c>
      <c r="H1880" s="3" t="s">
        <v>67</v>
      </c>
      <c r="I1880" s="3" t="s">
        <v>67</v>
      </c>
      <c r="J1880" s="3" t="s">
        <v>67</v>
      </c>
      <c r="K1880" s="12"/>
    </row>
    <row r="1881" spans="1:11" ht="13.5" thickBot="1" x14ac:dyDescent="0.25">
      <c r="A1881" s="9"/>
      <c r="B1881" s="2" t="s">
        <v>6361</v>
      </c>
      <c r="C1881" s="2" t="s">
        <v>586</v>
      </c>
      <c r="D1881" s="2" t="s">
        <v>67</v>
      </c>
      <c r="E1881" s="2" t="s">
        <v>67</v>
      </c>
      <c r="F1881" s="2" t="s">
        <v>698</v>
      </c>
      <c r="G1881" s="2" t="s">
        <v>6362</v>
      </c>
      <c r="H1881" s="2" t="s">
        <v>48</v>
      </c>
      <c r="I1881" s="2" t="s">
        <v>49</v>
      </c>
      <c r="J1881" s="2" t="s">
        <v>700</v>
      </c>
      <c r="K1881" s="10"/>
    </row>
    <row r="1882" spans="1:11" ht="13.5" thickBot="1" x14ac:dyDescent="0.25">
      <c r="A1882" s="11"/>
      <c r="B1882" s="3" t="s">
        <v>6363</v>
      </c>
      <c r="C1882" s="3" t="s">
        <v>586</v>
      </c>
      <c r="D1882" s="3" t="s">
        <v>67</v>
      </c>
      <c r="E1882" s="3" t="s">
        <v>67</v>
      </c>
      <c r="F1882" s="3" t="s">
        <v>6364</v>
      </c>
      <c r="G1882" s="3" t="s">
        <v>1110</v>
      </c>
      <c r="H1882" s="3" t="s">
        <v>1090</v>
      </c>
      <c r="I1882" s="3" t="s">
        <v>17</v>
      </c>
      <c r="J1882" s="3" t="s">
        <v>1111</v>
      </c>
      <c r="K1882" s="12"/>
    </row>
    <row r="1883" spans="1:11" ht="13.5" thickBot="1" x14ac:dyDescent="0.25">
      <c r="A1883" s="9"/>
      <c r="B1883" s="2" t="s">
        <v>1811</v>
      </c>
      <c r="C1883" s="2" t="s">
        <v>586</v>
      </c>
      <c r="D1883" s="2" t="s">
        <v>67</v>
      </c>
      <c r="E1883" s="2" t="s">
        <v>67</v>
      </c>
      <c r="F1883" s="2" t="s">
        <v>77</v>
      </c>
      <c r="G1883" s="2" t="s">
        <v>1309</v>
      </c>
      <c r="H1883" s="2" t="s">
        <v>16</v>
      </c>
      <c r="I1883" s="2" t="s">
        <v>17</v>
      </c>
      <c r="J1883" s="2" t="s">
        <v>1310</v>
      </c>
      <c r="K1883" s="10"/>
    </row>
    <row r="1884" spans="1:11" ht="13.5" thickBot="1" x14ac:dyDescent="0.25">
      <c r="A1884" s="11"/>
      <c r="B1884" s="3" t="s">
        <v>6323</v>
      </c>
      <c r="C1884" s="3" t="s">
        <v>586</v>
      </c>
      <c r="D1884" s="3" t="s">
        <v>67</v>
      </c>
      <c r="E1884" s="3" t="s">
        <v>67</v>
      </c>
      <c r="F1884" s="3" t="s">
        <v>1015</v>
      </c>
      <c r="G1884" s="3" t="s">
        <v>4101</v>
      </c>
      <c r="H1884" s="3" t="s">
        <v>48</v>
      </c>
      <c r="I1884" s="3" t="s">
        <v>49</v>
      </c>
      <c r="J1884" s="3" t="s">
        <v>1017</v>
      </c>
      <c r="K1884" s="12"/>
    </row>
    <row r="1885" spans="1:11" ht="13.5" thickBot="1" x14ac:dyDescent="0.25">
      <c r="A1885" s="9"/>
      <c r="B1885" s="2" t="s">
        <v>1811</v>
      </c>
      <c r="C1885" s="2" t="s">
        <v>586</v>
      </c>
      <c r="D1885" s="2" t="s">
        <v>75</v>
      </c>
      <c r="E1885" s="2" t="s">
        <v>67</v>
      </c>
      <c r="F1885" s="2" t="s">
        <v>77</v>
      </c>
      <c r="G1885" s="2" t="s">
        <v>78</v>
      </c>
      <c r="H1885" s="2" t="s">
        <v>16</v>
      </c>
      <c r="I1885" s="2" t="s">
        <v>17</v>
      </c>
      <c r="J1885" s="2" t="s">
        <v>792</v>
      </c>
      <c r="K1885" s="10"/>
    </row>
    <row r="1886" spans="1:11" ht="13.5" thickBot="1" x14ac:dyDescent="0.25">
      <c r="A1886" s="11"/>
      <c r="B1886" s="3" t="s">
        <v>67</v>
      </c>
      <c r="C1886" s="3" t="s">
        <v>586</v>
      </c>
      <c r="D1886" s="3" t="s">
        <v>67</v>
      </c>
      <c r="E1886" s="3" t="s">
        <v>67</v>
      </c>
      <c r="F1886" s="3" t="s">
        <v>67</v>
      </c>
      <c r="G1886" s="3" t="s">
        <v>67</v>
      </c>
      <c r="H1886" s="3" t="s">
        <v>67</v>
      </c>
      <c r="I1886" s="3" t="s">
        <v>67</v>
      </c>
      <c r="J1886" s="3" t="s">
        <v>67</v>
      </c>
      <c r="K1886" s="12"/>
    </row>
    <row r="1887" spans="1:11" ht="13.5" thickBot="1" x14ac:dyDescent="0.25">
      <c r="A1887" s="9"/>
      <c r="B1887" s="2" t="s">
        <v>6365</v>
      </c>
      <c r="C1887" s="2" t="s">
        <v>586</v>
      </c>
      <c r="D1887" s="2" t="s">
        <v>67</v>
      </c>
      <c r="E1887" s="2" t="s">
        <v>67</v>
      </c>
      <c r="F1887" s="2" t="s">
        <v>6366</v>
      </c>
      <c r="G1887" s="2" t="s">
        <v>6367</v>
      </c>
      <c r="H1887" s="2" t="s">
        <v>48</v>
      </c>
      <c r="I1887" s="2" t="s">
        <v>49</v>
      </c>
      <c r="J1887" s="2" t="s">
        <v>6368</v>
      </c>
      <c r="K1887" s="10"/>
    </row>
    <row r="1888" spans="1:11" ht="13.5" thickBot="1" x14ac:dyDescent="0.25">
      <c r="A1888" s="11"/>
      <c r="B1888" s="3" t="s">
        <v>6347</v>
      </c>
      <c r="C1888" s="3" t="s">
        <v>586</v>
      </c>
      <c r="D1888" s="3" t="s">
        <v>67</v>
      </c>
      <c r="E1888" s="3" t="s">
        <v>67</v>
      </c>
      <c r="F1888" s="3" t="s">
        <v>6347</v>
      </c>
      <c r="G1888" s="3" t="s">
        <v>964</v>
      </c>
      <c r="H1888" s="3" t="s">
        <v>48</v>
      </c>
      <c r="I1888" s="3" t="s">
        <v>49</v>
      </c>
      <c r="J1888" s="3" t="s">
        <v>953</v>
      </c>
      <c r="K1888" s="12"/>
    </row>
    <row r="1889" spans="1:11" ht="13.5" thickBot="1" x14ac:dyDescent="0.25">
      <c r="A1889" s="9"/>
      <c r="B1889" s="2" t="s">
        <v>67</v>
      </c>
      <c r="C1889" s="2" t="s">
        <v>586</v>
      </c>
      <c r="D1889" s="2" t="s">
        <v>67</v>
      </c>
      <c r="E1889" s="2" t="s">
        <v>67</v>
      </c>
      <c r="F1889" s="2" t="s">
        <v>67</v>
      </c>
      <c r="G1889" s="2" t="s">
        <v>67</v>
      </c>
      <c r="H1889" s="2" t="s">
        <v>371</v>
      </c>
      <c r="I1889" s="2" t="s">
        <v>148</v>
      </c>
      <c r="J1889" s="2" t="s">
        <v>67</v>
      </c>
      <c r="K1889" s="10" t="s">
        <v>67</v>
      </c>
    </row>
    <row r="1890" spans="1:11" ht="13.5" thickBot="1" x14ac:dyDescent="0.25">
      <c r="A1890" s="11"/>
      <c r="B1890" s="3" t="s">
        <v>6369</v>
      </c>
      <c r="C1890" s="3" t="s">
        <v>586</v>
      </c>
      <c r="D1890" s="3" t="s">
        <v>6369</v>
      </c>
      <c r="E1890" s="3" t="s">
        <v>67</v>
      </c>
      <c r="F1890" s="3" t="s">
        <v>67</v>
      </c>
      <c r="G1890" s="3" t="s">
        <v>67</v>
      </c>
      <c r="H1890" s="3" t="s">
        <v>67</v>
      </c>
      <c r="I1890" s="3" t="s">
        <v>67</v>
      </c>
      <c r="J1890" s="3" t="s">
        <v>67</v>
      </c>
      <c r="K1890" s="12" t="s">
        <v>67</v>
      </c>
    </row>
    <row r="1891" spans="1:11" ht="13.5" thickBot="1" x14ac:dyDescent="0.25">
      <c r="A1891" s="9"/>
      <c r="B1891" s="2" t="s">
        <v>67</v>
      </c>
      <c r="C1891" s="2" t="s">
        <v>586</v>
      </c>
      <c r="D1891" s="2" t="s">
        <v>67</v>
      </c>
      <c r="E1891" s="2" t="s">
        <v>67</v>
      </c>
      <c r="F1891" s="2" t="s">
        <v>67</v>
      </c>
      <c r="G1891" s="2" t="s">
        <v>67</v>
      </c>
      <c r="H1891" s="2" t="s">
        <v>67</v>
      </c>
      <c r="I1891" s="2" t="s">
        <v>67</v>
      </c>
      <c r="J1891" s="2" t="s">
        <v>67</v>
      </c>
      <c r="K1891" s="10"/>
    </row>
    <row r="1892" spans="1:11" ht="13.5" thickBot="1" x14ac:dyDescent="0.25">
      <c r="A1892" s="11"/>
      <c r="B1892" s="3" t="s">
        <v>67</v>
      </c>
      <c r="C1892" s="3" t="s">
        <v>586</v>
      </c>
      <c r="D1892" s="3" t="s">
        <v>67</v>
      </c>
      <c r="E1892" s="3" t="s">
        <v>67</v>
      </c>
      <c r="F1892" s="3" t="s">
        <v>67</v>
      </c>
      <c r="G1892" s="3" t="s">
        <v>67</v>
      </c>
      <c r="H1892" s="3" t="s">
        <v>67</v>
      </c>
      <c r="I1892" s="3" t="s">
        <v>67</v>
      </c>
      <c r="J1892" s="3" t="s">
        <v>67</v>
      </c>
      <c r="K1892" s="12"/>
    </row>
    <row r="1893" spans="1:11" ht="13.5" thickBot="1" x14ac:dyDescent="0.25">
      <c r="A1893" s="9"/>
      <c r="B1893" s="2" t="s">
        <v>67</v>
      </c>
      <c r="C1893" s="2" t="s">
        <v>586</v>
      </c>
      <c r="D1893" s="2" t="s">
        <v>67</v>
      </c>
      <c r="E1893" s="2" t="s">
        <v>67</v>
      </c>
      <c r="F1893" s="2" t="s">
        <v>67</v>
      </c>
      <c r="G1893" s="2" t="s">
        <v>67</v>
      </c>
      <c r="H1893" s="2" t="s">
        <v>67</v>
      </c>
      <c r="I1893" s="2" t="s">
        <v>67</v>
      </c>
      <c r="J1893" s="2" t="s">
        <v>67</v>
      </c>
      <c r="K1893" s="10"/>
    </row>
    <row r="1894" spans="1:11" ht="13.5" thickBot="1" x14ac:dyDescent="0.25">
      <c r="A1894" s="11"/>
      <c r="B1894" s="3" t="s">
        <v>67</v>
      </c>
      <c r="C1894" s="3" t="s">
        <v>586</v>
      </c>
      <c r="D1894" s="3" t="s">
        <v>67</v>
      </c>
      <c r="E1894" s="3" t="s">
        <v>67</v>
      </c>
      <c r="F1894" s="3" t="s">
        <v>67</v>
      </c>
      <c r="G1894" s="3" t="s">
        <v>67</v>
      </c>
      <c r="H1894" s="3" t="s">
        <v>67</v>
      </c>
      <c r="I1894" s="3" t="s">
        <v>67</v>
      </c>
      <c r="J1894" s="3" t="s">
        <v>67</v>
      </c>
      <c r="K1894" s="12"/>
    </row>
    <row r="1895" spans="1:11" ht="13.5" thickBot="1" x14ac:dyDescent="0.25">
      <c r="A1895" s="9"/>
      <c r="B1895" s="2" t="s">
        <v>67</v>
      </c>
      <c r="C1895" s="2" t="s">
        <v>586</v>
      </c>
      <c r="D1895" s="2" t="s">
        <v>67</v>
      </c>
      <c r="E1895" s="2" t="s">
        <v>67</v>
      </c>
      <c r="F1895" s="2" t="s">
        <v>67</v>
      </c>
      <c r="G1895" s="2" t="s">
        <v>67</v>
      </c>
      <c r="H1895" s="2" t="s">
        <v>67</v>
      </c>
      <c r="I1895" s="2" t="s">
        <v>67</v>
      </c>
      <c r="J1895" s="2" t="s">
        <v>67</v>
      </c>
      <c r="K1895" s="10"/>
    </row>
    <row r="1896" spans="1:11" ht="13.5" thickBot="1" x14ac:dyDescent="0.25">
      <c r="A1896" s="11"/>
      <c r="B1896" s="3" t="s">
        <v>67</v>
      </c>
      <c r="C1896" s="3" t="s">
        <v>586</v>
      </c>
      <c r="D1896" s="3" t="s">
        <v>67</v>
      </c>
      <c r="E1896" s="3" t="s">
        <v>67</v>
      </c>
      <c r="F1896" s="3" t="s">
        <v>67</v>
      </c>
      <c r="G1896" s="3" t="s">
        <v>67</v>
      </c>
      <c r="H1896" s="3" t="s">
        <v>67</v>
      </c>
      <c r="I1896" s="3" t="s">
        <v>67</v>
      </c>
      <c r="J1896" s="3" t="s">
        <v>67</v>
      </c>
      <c r="K1896" s="12"/>
    </row>
    <row r="1897" spans="1:11" ht="13.5" thickBot="1" x14ac:dyDescent="0.25">
      <c r="A1897" s="9"/>
      <c r="B1897" s="2" t="s">
        <v>67</v>
      </c>
      <c r="C1897" s="2" t="s">
        <v>586</v>
      </c>
      <c r="D1897" s="2" t="s">
        <v>67</v>
      </c>
      <c r="E1897" s="2" t="s">
        <v>67</v>
      </c>
      <c r="F1897" s="2" t="s">
        <v>67</v>
      </c>
      <c r="G1897" s="2" t="s">
        <v>67</v>
      </c>
      <c r="H1897" s="2" t="s">
        <v>67</v>
      </c>
      <c r="I1897" s="2" t="s">
        <v>67</v>
      </c>
      <c r="J1897" s="2" t="s">
        <v>67</v>
      </c>
      <c r="K1897" s="10"/>
    </row>
    <row r="1898" spans="1:11" ht="13.5" thickBot="1" x14ac:dyDescent="0.25">
      <c r="A1898" s="11"/>
      <c r="B1898" s="3" t="s">
        <v>67</v>
      </c>
      <c r="C1898" s="3" t="s">
        <v>586</v>
      </c>
      <c r="D1898" s="3" t="s">
        <v>67</v>
      </c>
      <c r="E1898" s="3" t="s">
        <v>67</v>
      </c>
      <c r="F1898" s="3" t="s">
        <v>67</v>
      </c>
      <c r="G1898" s="3" t="s">
        <v>67</v>
      </c>
      <c r="H1898" s="3" t="s">
        <v>67</v>
      </c>
      <c r="I1898" s="3" t="s">
        <v>67</v>
      </c>
      <c r="J1898" s="3" t="s">
        <v>67</v>
      </c>
      <c r="K1898" s="12"/>
    </row>
    <row r="1899" spans="1:11" ht="13.5" thickBot="1" x14ac:dyDescent="0.25">
      <c r="A1899" s="9"/>
      <c r="B1899" s="2" t="s">
        <v>67</v>
      </c>
      <c r="C1899" s="2" t="s">
        <v>586</v>
      </c>
      <c r="D1899" s="2" t="s">
        <v>67</v>
      </c>
      <c r="E1899" s="2" t="s">
        <v>67</v>
      </c>
      <c r="F1899" s="2" t="s">
        <v>67</v>
      </c>
      <c r="G1899" s="2" t="s">
        <v>67</v>
      </c>
      <c r="H1899" s="2" t="s">
        <v>67</v>
      </c>
      <c r="I1899" s="2" t="s">
        <v>67</v>
      </c>
      <c r="J1899" s="2" t="s">
        <v>67</v>
      </c>
      <c r="K1899" s="10" t="s">
        <v>67</v>
      </c>
    </row>
    <row r="1900" spans="1:11" ht="13.5" thickBot="1" x14ac:dyDescent="0.25">
      <c r="A1900" s="11"/>
      <c r="B1900" s="3" t="s">
        <v>67</v>
      </c>
      <c r="C1900" s="3" t="s">
        <v>586</v>
      </c>
      <c r="D1900" s="3" t="s">
        <v>67</v>
      </c>
      <c r="E1900" s="3" t="s">
        <v>67</v>
      </c>
      <c r="F1900" s="3" t="s">
        <v>67</v>
      </c>
      <c r="G1900" s="3" t="s">
        <v>67</v>
      </c>
      <c r="H1900" s="3" t="s">
        <v>67</v>
      </c>
      <c r="I1900" s="3" t="s">
        <v>67</v>
      </c>
      <c r="J1900" s="3" t="s">
        <v>67</v>
      </c>
      <c r="K1900" s="12"/>
    </row>
    <row r="1901" spans="1:11" ht="13.5" thickBot="1" x14ac:dyDescent="0.25">
      <c r="A1901" s="9"/>
      <c r="B1901" s="2" t="s">
        <v>67</v>
      </c>
      <c r="C1901" s="2" t="s">
        <v>586</v>
      </c>
      <c r="D1901" s="2" t="s">
        <v>67</v>
      </c>
      <c r="E1901" s="2" t="s">
        <v>67</v>
      </c>
      <c r="F1901" s="2" t="s">
        <v>67</v>
      </c>
      <c r="G1901" s="2" t="s">
        <v>67</v>
      </c>
      <c r="H1901" s="2" t="s">
        <v>67</v>
      </c>
      <c r="I1901" s="2" t="s">
        <v>67</v>
      </c>
      <c r="J1901" s="2" t="s">
        <v>67</v>
      </c>
      <c r="K1901" s="10"/>
    </row>
    <row r="1902" spans="1:11" ht="13.5" thickBot="1" x14ac:dyDescent="0.25">
      <c r="A1902" s="11"/>
      <c r="B1902" s="3" t="s">
        <v>67</v>
      </c>
      <c r="C1902" s="3" t="s">
        <v>586</v>
      </c>
      <c r="D1902" s="3" t="s">
        <v>67</v>
      </c>
      <c r="E1902" s="3" t="s">
        <v>67</v>
      </c>
      <c r="F1902" s="3" t="s">
        <v>67</v>
      </c>
      <c r="G1902" s="3" t="s">
        <v>67</v>
      </c>
      <c r="H1902" s="3" t="s">
        <v>67</v>
      </c>
      <c r="I1902" s="3" t="s">
        <v>67</v>
      </c>
      <c r="J1902" s="3" t="s">
        <v>67</v>
      </c>
      <c r="K1902" s="12"/>
    </row>
    <row r="1903" spans="1:11" ht="13.5" thickBot="1" x14ac:dyDescent="0.25">
      <c r="A1903" s="9"/>
      <c r="B1903" s="2" t="s">
        <v>67</v>
      </c>
      <c r="C1903" s="2" t="s">
        <v>586</v>
      </c>
      <c r="D1903" s="2" t="s">
        <v>67</v>
      </c>
      <c r="E1903" s="2" t="s">
        <v>67</v>
      </c>
      <c r="F1903" s="2" t="s">
        <v>67</v>
      </c>
      <c r="G1903" s="2" t="s">
        <v>67</v>
      </c>
      <c r="H1903" s="2" t="s">
        <v>67</v>
      </c>
      <c r="I1903" s="2" t="s">
        <v>67</v>
      </c>
      <c r="J1903" s="2" t="s">
        <v>67</v>
      </c>
      <c r="K1903" s="10"/>
    </row>
    <row r="1904" spans="1:11" ht="13.5" thickBot="1" x14ac:dyDescent="0.25">
      <c r="A1904" s="11"/>
      <c r="B1904" s="3" t="s">
        <v>67</v>
      </c>
      <c r="C1904" s="3" t="s">
        <v>586</v>
      </c>
      <c r="D1904" s="3" t="s">
        <v>67</v>
      </c>
      <c r="E1904" s="3" t="s">
        <v>67</v>
      </c>
      <c r="F1904" s="3" t="s">
        <v>67</v>
      </c>
      <c r="G1904" s="3" t="s">
        <v>67</v>
      </c>
      <c r="H1904" s="3" t="s">
        <v>67</v>
      </c>
      <c r="I1904" s="3" t="s">
        <v>67</v>
      </c>
      <c r="J1904" s="3" t="s">
        <v>67</v>
      </c>
      <c r="K1904" s="12"/>
    </row>
    <row r="1905" spans="1:11" ht="13.5" thickBot="1" x14ac:dyDescent="0.25">
      <c r="A1905" s="9"/>
      <c r="B1905" s="2" t="s">
        <v>67</v>
      </c>
      <c r="C1905" s="2" t="s">
        <v>586</v>
      </c>
      <c r="D1905" s="2" t="s">
        <v>67</v>
      </c>
      <c r="E1905" s="2" t="s">
        <v>67</v>
      </c>
      <c r="F1905" s="2" t="s">
        <v>67</v>
      </c>
      <c r="G1905" s="2" t="s">
        <v>67</v>
      </c>
      <c r="H1905" s="2" t="s">
        <v>67</v>
      </c>
      <c r="I1905" s="2" t="s">
        <v>67</v>
      </c>
      <c r="J1905" s="2" t="s">
        <v>67</v>
      </c>
      <c r="K1905" s="10"/>
    </row>
    <row r="1906" spans="1:11" ht="13.5" thickBot="1" x14ac:dyDescent="0.25">
      <c r="A1906" s="11"/>
      <c r="B1906" s="3" t="s">
        <v>67</v>
      </c>
      <c r="C1906" s="3" t="s">
        <v>586</v>
      </c>
      <c r="D1906" s="3" t="s">
        <v>67</v>
      </c>
      <c r="E1906" s="3" t="s">
        <v>67</v>
      </c>
      <c r="F1906" s="3" t="s">
        <v>67</v>
      </c>
      <c r="G1906" s="3" t="s">
        <v>67</v>
      </c>
      <c r="H1906" s="3" t="s">
        <v>67</v>
      </c>
      <c r="I1906" s="3" t="s">
        <v>67</v>
      </c>
      <c r="J1906" s="3" t="s">
        <v>67</v>
      </c>
      <c r="K1906" s="12"/>
    </row>
    <row r="1907" spans="1:11" ht="13.5" thickBot="1" x14ac:dyDescent="0.25">
      <c r="A1907" s="9"/>
      <c r="B1907" s="2" t="s">
        <v>67</v>
      </c>
      <c r="C1907" s="2" t="s">
        <v>586</v>
      </c>
      <c r="D1907" s="2" t="s">
        <v>67</v>
      </c>
      <c r="E1907" s="2" t="s">
        <v>67</v>
      </c>
      <c r="F1907" s="2" t="s">
        <v>67</v>
      </c>
      <c r="G1907" s="2" t="s">
        <v>67</v>
      </c>
      <c r="H1907" s="2" t="s">
        <v>67</v>
      </c>
      <c r="I1907" s="2" t="s">
        <v>67</v>
      </c>
      <c r="J1907" s="2" t="s">
        <v>67</v>
      </c>
      <c r="K1907" s="10"/>
    </row>
    <row r="1908" spans="1:11" ht="13.5" thickBot="1" x14ac:dyDescent="0.25">
      <c r="A1908" s="11"/>
      <c r="B1908" s="3" t="s">
        <v>6370</v>
      </c>
      <c r="C1908" s="3" t="s">
        <v>586</v>
      </c>
      <c r="D1908" s="3" t="s">
        <v>67</v>
      </c>
      <c r="E1908" s="3" t="s">
        <v>67</v>
      </c>
      <c r="F1908" s="3" t="s">
        <v>3020</v>
      </c>
      <c r="G1908" s="3" t="s">
        <v>3021</v>
      </c>
      <c r="H1908" s="3" t="s">
        <v>65</v>
      </c>
      <c r="I1908" s="3" t="s">
        <v>49</v>
      </c>
      <c r="J1908" s="3" t="s">
        <v>3022</v>
      </c>
      <c r="K1908" s="12"/>
    </row>
    <row r="1909" spans="1:11" ht="13.5" thickBot="1" x14ac:dyDescent="0.25">
      <c r="A1909" s="9"/>
      <c r="B1909" s="2" t="s">
        <v>6371</v>
      </c>
      <c r="C1909" s="2" t="s">
        <v>586</v>
      </c>
      <c r="D1909" s="2" t="s">
        <v>6372</v>
      </c>
      <c r="E1909" s="2" t="s">
        <v>67</v>
      </c>
      <c r="F1909" s="2" t="s">
        <v>67</v>
      </c>
      <c r="G1909" s="2" t="s">
        <v>746</v>
      </c>
      <c r="H1909" s="2" t="s">
        <v>48</v>
      </c>
      <c r="I1909" s="2" t="s">
        <v>49</v>
      </c>
      <c r="J1909" s="2" t="s">
        <v>6373</v>
      </c>
      <c r="K1909" s="10" t="s">
        <v>67</v>
      </c>
    </row>
    <row r="1910" spans="1:11" ht="13.5" thickBot="1" x14ac:dyDescent="0.25">
      <c r="A1910" s="11"/>
      <c r="B1910" s="3" t="s">
        <v>6374</v>
      </c>
      <c r="C1910" s="3" t="s">
        <v>586</v>
      </c>
      <c r="D1910" s="3" t="s">
        <v>1144</v>
      </c>
      <c r="E1910" s="3" t="s">
        <v>67</v>
      </c>
      <c r="F1910" s="3" t="s">
        <v>67</v>
      </c>
      <c r="G1910" s="3" t="s">
        <v>1147</v>
      </c>
      <c r="H1910" s="3" t="s">
        <v>48</v>
      </c>
      <c r="I1910" s="3" t="s">
        <v>49</v>
      </c>
      <c r="J1910" s="3" t="s">
        <v>6375</v>
      </c>
      <c r="K1910" s="12" t="s">
        <v>67</v>
      </c>
    </row>
    <row r="1911" spans="1:11" ht="13.5" thickBot="1" x14ac:dyDescent="0.25">
      <c r="A1911" s="9"/>
      <c r="B1911" s="2" t="s">
        <v>2523</v>
      </c>
      <c r="C1911" s="2" t="s">
        <v>586</v>
      </c>
      <c r="D1911" s="2" t="s">
        <v>6376</v>
      </c>
      <c r="E1911" s="2" t="s">
        <v>67</v>
      </c>
      <c r="F1911" s="2" t="s">
        <v>6377</v>
      </c>
      <c r="G1911" s="2" t="s">
        <v>910</v>
      </c>
      <c r="H1911" s="2" t="s">
        <v>48</v>
      </c>
      <c r="I1911" s="2" t="s">
        <v>49</v>
      </c>
      <c r="J1911" s="2" t="s">
        <v>916</v>
      </c>
      <c r="K1911" s="10" t="s">
        <v>67</v>
      </c>
    </row>
    <row r="1912" spans="1:11" ht="13.5" thickBot="1" x14ac:dyDescent="0.25">
      <c r="A1912" s="11"/>
      <c r="B1912" s="3" t="s">
        <v>6378</v>
      </c>
      <c r="C1912" s="3" t="s">
        <v>586</v>
      </c>
      <c r="D1912" s="3" t="s">
        <v>6379</v>
      </c>
      <c r="E1912" s="3" t="s">
        <v>67</v>
      </c>
      <c r="F1912" s="3" t="s">
        <v>67</v>
      </c>
      <c r="G1912" s="3" t="s">
        <v>78</v>
      </c>
      <c r="H1912" s="3" t="s">
        <v>16</v>
      </c>
      <c r="I1912" s="3" t="s">
        <v>17</v>
      </c>
      <c r="J1912" s="3" t="s">
        <v>790</v>
      </c>
      <c r="K1912" s="12" t="s">
        <v>67</v>
      </c>
    </row>
    <row r="1913" spans="1:11" ht="13.5" thickBot="1" x14ac:dyDescent="0.25">
      <c r="A1913" s="9"/>
      <c r="B1913" s="2" t="s">
        <v>6380</v>
      </c>
      <c r="C1913" s="2" t="s">
        <v>586</v>
      </c>
      <c r="D1913" s="2" t="s">
        <v>6381</v>
      </c>
      <c r="E1913" s="2" t="s">
        <v>67</v>
      </c>
      <c r="F1913" s="2" t="s">
        <v>67</v>
      </c>
      <c r="G1913" s="2" t="s">
        <v>2028</v>
      </c>
      <c r="H1913" s="2" t="s">
        <v>40</v>
      </c>
      <c r="I1913" s="2" t="s">
        <v>17</v>
      </c>
      <c r="J1913" s="2" t="s">
        <v>2029</v>
      </c>
      <c r="K1913" s="10" t="s">
        <v>67</v>
      </c>
    </row>
    <row r="1914" spans="1:11" ht="13.5" thickBot="1" x14ac:dyDescent="0.25">
      <c r="A1914" s="11"/>
      <c r="B1914" s="3" t="s">
        <v>4055</v>
      </c>
      <c r="C1914" s="3" t="s">
        <v>586</v>
      </c>
      <c r="D1914" s="3" t="s">
        <v>6382</v>
      </c>
      <c r="E1914" s="3" t="s">
        <v>67</v>
      </c>
      <c r="F1914" s="3" t="s">
        <v>67</v>
      </c>
      <c r="G1914" s="3" t="s">
        <v>6383</v>
      </c>
      <c r="H1914" s="3" t="s">
        <v>48</v>
      </c>
      <c r="I1914" s="3" t="s">
        <v>49</v>
      </c>
      <c r="J1914" s="3" t="s">
        <v>6384</v>
      </c>
      <c r="K1914" s="12" t="s">
        <v>67</v>
      </c>
    </row>
    <row r="1915" spans="1:11" ht="13.5" thickBot="1" x14ac:dyDescent="0.25">
      <c r="A1915" s="9"/>
      <c r="B1915" s="2" t="s">
        <v>6385</v>
      </c>
      <c r="C1915" s="2" t="s">
        <v>586</v>
      </c>
      <c r="D1915" s="2" t="s">
        <v>2962</v>
      </c>
      <c r="E1915" s="2" t="s">
        <v>67</v>
      </c>
      <c r="F1915" s="2" t="s">
        <v>67</v>
      </c>
      <c r="G1915" s="2" t="s">
        <v>6386</v>
      </c>
      <c r="H1915" s="2" t="s">
        <v>1053</v>
      </c>
      <c r="I1915" s="2" t="s">
        <v>17</v>
      </c>
      <c r="J1915" s="2" t="s">
        <v>2177</v>
      </c>
      <c r="K1915" s="10"/>
    </row>
    <row r="1916" spans="1:11" ht="13.5" thickBot="1" x14ac:dyDescent="0.25">
      <c r="A1916" s="11"/>
      <c r="B1916" s="3" t="s">
        <v>6387</v>
      </c>
      <c r="C1916" s="3" t="s">
        <v>586</v>
      </c>
      <c r="D1916" s="3" t="s">
        <v>6387</v>
      </c>
      <c r="E1916" s="3" t="s">
        <v>67</v>
      </c>
      <c r="F1916" s="3" t="s">
        <v>6387</v>
      </c>
      <c r="G1916" s="3"/>
      <c r="H1916" s="3" t="s">
        <v>67</v>
      </c>
      <c r="I1916" s="3" t="s">
        <v>17</v>
      </c>
      <c r="J1916" s="3" t="s">
        <v>67</v>
      </c>
      <c r="K1916" s="12" t="s">
        <v>67</v>
      </c>
    </row>
    <row r="1917" spans="1:11" ht="13.5" thickBot="1" x14ac:dyDescent="0.25">
      <c r="A1917" s="9"/>
      <c r="B1917" s="2" t="s">
        <v>6388</v>
      </c>
      <c r="C1917" s="2" t="s">
        <v>586</v>
      </c>
      <c r="D1917" s="2" t="s">
        <v>6388</v>
      </c>
      <c r="E1917" s="2" t="s">
        <v>67</v>
      </c>
      <c r="F1917" s="2" t="s">
        <v>6388</v>
      </c>
      <c r="G1917" s="2"/>
      <c r="H1917" s="2" t="s">
        <v>67</v>
      </c>
      <c r="I1917" s="2" t="s">
        <v>17</v>
      </c>
      <c r="J1917" s="2" t="s">
        <v>67</v>
      </c>
      <c r="K1917" s="10" t="s">
        <v>67</v>
      </c>
    </row>
    <row r="1918" spans="1:11" ht="13.5" thickBot="1" x14ac:dyDescent="0.25">
      <c r="A1918" s="11"/>
      <c r="B1918" s="3" t="s">
        <v>6389</v>
      </c>
      <c r="C1918" s="3" t="s">
        <v>586</v>
      </c>
      <c r="D1918" s="3" t="s">
        <v>6389</v>
      </c>
      <c r="E1918" s="3" t="s">
        <v>67</v>
      </c>
      <c r="F1918" s="3" t="s">
        <v>6389</v>
      </c>
      <c r="G1918" s="3"/>
      <c r="H1918" s="3" t="s">
        <v>67</v>
      </c>
      <c r="I1918" s="3" t="s">
        <v>17</v>
      </c>
      <c r="J1918" s="3" t="s">
        <v>67</v>
      </c>
      <c r="K1918" s="12" t="s">
        <v>67</v>
      </c>
    </row>
    <row r="1919" spans="1:11" ht="13.5" thickBot="1" x14ac:dyDescent="0.25">
      <c r="A1919" s="9"/>
      <c r="B1919" s="2" t="s">
        <v>6390</v>
      </c>
      <c r="C1919" s="2" t="s">
        <v>586</v>
      </c>
      <c r="D1919" s="2" t="s">
        <v>6390</v>
      </c>
      <c r="E1919" s="2" t="s">
        <v>67</v>
      </c>
      <c r="F1919" s="2" t="s">
        <v>6390</v>
      </c>
      <c r="G1919" s="2"/>
      <c r="H1919" s="2" t="s">
        <v>67</v>
      </c>
      <c r="I1919" s="2" t="s">
        <v>49</v>
      </c>
      <c r="J1919" s="2" t="s">
        <v>67</v>
      </c>
      <c r="K1919" s="10" t="s">
        <v>67</v>
      </c>
    </row>
    <row r="1920" spans="1:11" ht="13.5" thickBot="1" x14ac:dyDescent="0.25">
      <c r="A1920" s="11"/>
      <c r="B1920" s="3" t="s">
        <v>6391</v>
      </c>
      <c r="C1920" s="3" t="s">
        <v>586</v>
      </c>
      <c r="D1920" s="3" t="s">
        <v>6391</v>
      </c>
      <c r="E1920" s="3" t="s">
        <v>67</v>
      </c>
      <c r="F1920" s="3" t="s">
        <v>6391</v>
      </c>
      <c r="G1920" s="3"/>
      <c r="H1920" s="3" t="s">
        <v>67</v>
      </c>
      <c r="I1920" s="3" t="s">
        <v>17</v>
      </c>
      <c r="J1920" s="3" t="s">
        <v>67</v>
      </c>
      <c r="K1920" s="12" t="s">
        <v>67</v>
      </c>
    </row>
    <row r="1921" spans="1:11" ht="13.5" thickBot="1" x14ac:dyDescent="0.25">
      <c r="A1921" s="9"/>
      <c r="B1921" s="2" t="s">
        <v>6392</v>
      </c>
      <c r="C1921" s="2" t="s">
        <v>586</v>
      </c>
      <c r="D1921" s="2" t="s">
        <v>6392</v>
      </c>
      <c r="E1921" s="2" t="s">
        <v>67</v>
      </c>
      <c r="F1921" s="2" t="s">
        <v>6392</v>
      </c>
      <c r="G1921" s="2"/>
      <c r="H1921" s="2" t="s">
        <v>67</v>
      </c>
      <c r="I1921" s="2" t="s">
        <v>49</v>
      </c>
      <c r="J1921" s="2" t="s">
        <v>67</v>
      </c>
      <c r="K1921" s="10" t="s">
        <v>67</v>
      </c>
    </row>
    <row r="1922" spans="1:11" ht="13.5" thickBot="1" x14ac:dyDescent="0.25">
      <c r="A1922" s="11"/>
      <c r="B1922" s="3" t="s">
        <v>6393</v>
      </c>
      <c r="C1922" s="3" t="s">
        <v>586</v>
      </c>
      <c r="D1922" s="3" t="s">
        <v>6394</v>
      </c>
      <c r="E1922" s="3" t="s">
        <v>67</v>
      </c>
      <c r="F1922" s="3" t="s">
        <v>3266</v>
      </c>
      <c r="G1922" s="3" t="s">
        <v>3267</v>
      </c>
      <c r="H1922" s="3" t="s">
        <v>121</v>
      </c>
      <c r="I1922" s="3" t="s">
        <v>17</v>
      </c>
      <c r="J1922" s="3" t="s">
        <v>6395</v>
      </c>
      <c r="K1922" s="12" t="s">
        <v>67</v>
      </c>
    </row>
    <row r="1923" spans="1:11" ht="13.5" thickBot="1" x14ac:dyDescent="0.25">
      <c r="A1923" s="9"/>
      <c r="B1923" s="2" t="s">
        <v>6393</v>
      </c>
      <c r="C1923" s="2" t="s">
        <v>586</v>
      </c>
      <c r="D1923" s="2" t="s">
        <v>6394</v>
      </c>
      <c r="E1923" s="2" t="s">
        <v>67</v>
      </c>
      <c r="F1923" s="2" t="s">
        <v>3266</v>
      </c>
      <c r="G1923" s="2" t="s">
        <v>3267</v>
      </c>
      <c r="H1923" s="2" t="s">
        <v>121</v>
      </c>
      <c r="I1923" s="2" t="s">
        <v>17</v>
      </c>
      <c r="J1923" s="2" t="s">
        <v>6395</v>
      </c>
      <c r="K1923" s="10" t="s">
        <v>42</v>
      </c>
    </row>
    <row r="1924" spans="1:11" ht="13.5" thickBot="1" x14ac:dyDescent="0.25">
      <c r="A1924" s="11"/>
      <c r="B1924" s="3" t="s">
        <v>6396</v>
      </c>
      <c r="C1924" s="3" t="s">
        <v>586</v>
      </c>
      <c r="D1924" s="3" t="s">
        <v>6397</v>
      </c>
      <c r="E1924" s="3" t="s">
        <v>67</v>
      </c>
      <c r="F1924" s="3" t="s">
        <v>1479</v>
      </c>
      <c r="G1924" s="3" t="s">
        <v>6398</v>
      </c>
      <c r="H1924" s="3" t="s">
        <v>371</v>
      </c>
      <c r="I1924" s="3" t="s">
        <v>148</v>
      </c>
      <c r="J1924" s="3" t="s">
        <v>6399</v>
      </c>
      <c r="K1924" s="12" t="s">
        <v>67</v>
      </c>
    </row>
    <row r="1925" spans="1:11" ht="13.5" thickBot="1" x14ac:dyDescent="0.25">
      <c r="A1925" s="9"/>
      <c r="B1925" s="2" t="s">
        <v>6400</v>
      </c>
      <c r="C1925" s="2" t="s">
        <v>586</v>
      </c>
      <c r="D1925" s="2" t="s">
        <v>69</v>
      </c>
      <c r="E1925" s="2" t="s">
        <v>67</v>
      </c>
      <c r="F1925" s="2" t="s">
        <v>67</v>
      </c>
      <c r="G1925" s="2" t="s">
        <v>67</v>
      </c>
      <c r="H1925" s="2" t="s">
        <v>48</v>
      </c>
      <c r="I1925" s="2" t="s">
        <v>49</v>
      </c>
      <c r="J1925" s="2" t="s">
        <v>67</v>
      </c>
      <c r="K1925" s="10" t="s">
        <v>67</v>
      </c>
    </row>
    <row r="1926" spans="1:11" ht="13.5" thickBot="1" x14ac:dyDescent="0.25">
      <c r="A1926" s="11"/>
      <c r="B1926" s="3" t="s">
        <v>6401</v>
      </c>
      <c r="C1926" s="3" t="s">
        <v>586</v>
      </c>
      <c r="D1926" s="3" t="s">
        <v>6401</v>
      </c>
      <c r="E1926" s="3" t="s">
        <v>67</v>
      </c>
      <c r="F1926" s="3" t="s">
        <v>6401</v>
      </c>
      <c r="G1926" s="3" t="s">
        <v>67</v>
      </c>
      <c r="H1926" s="3" t="s">
        <v>67</v>
      </c>
      <c r="I1926" s="3" t="s">
        <v>49</v>
      </c>
      <c r="J1926" s="3" t="s">
        <v>67</v>
      </c>
      <c r="K1926" s="12" t="s">
        <v>67</v>
      </c>
    </row>
    <row r="1927" spans="1:11" ht="13.5" thickBot="1" x14ac:dyDescent="0.25">
      <c r="A1927" s="9"/>
      <c r="B1927" s="2" t="s">
        <v>6402</v>
      </c>
      <c r="C1927" s="2" t="s">
        <v>586</v>
      </c>
      <c r="D1927" s="2" t="s">
        <v>6402</v>
      </c>
      <c r="E1927" s="2" t="s">
        <v>67</v>
      </c>
      <c r="F1927" s="2" t="s">
        <v>6402</v>
      </c>
      <c r="G1927" s="2" t="s">
        <v>67</v>
      </c>
      <c r="H1927" s="2" t="s">
        <v>67</v>
      </c>
      <c r="I1927" s="2" t="s">
        <v>67</v>
      </c>
      <c r="J1927" s="2" t="s">
        <v>67</v>
      </c>
      <c r="K1927" s="10" t="s">
        <v>67</v>
      </c>
    </row>
    <row r="1928" spans="1:11" ht="13.5" thickBot="1" x14ac:dyDescent="0.25">
      <c r="A1928" s="11"/>
      <c r="B1928" s="3" t="s">
        <v>6403</v>
      </c>
      <c r="C1928" s="3" t="s">
        <v>586</v>
      </c>
      <c r="D1928" s="3" t="s">
        <v>6403</v>
      </c>
      <c r="E1928" s="3" t="s">
        <v>67</v>
      </c>
      <c r="F1928" s="3" t="s">
        <v>6403</v>
      </c>
      <c r="G1928" s="3" t="s">
        <v>67</v>
      </c>
      <c r="H1928" s="3" t="s">
        <v>67</v>
      </c>
      <c r="I1928" s="3" t="s">
        <v>49</v>
      </c>
      <c r="J1928" s="3" t="s">
        <v>67</v>
      </c>
      <c r="K1928" s="12" t="s">
        <v>67</v>
      </c>
    </row>
    <row r="1929" spans="1:11" ht="13.5" thickBot="1" x14ac:dyDescent="0.25">
      <c r="A1929" s="9"/>
      <c r="B1929" s="2" t="s">
        <v>6404</v>
      </c>
      <c r="C1929" s="2" t="s">
        <v>586</v>
      </c>
      <c r="D1929" s="2" t="s">
        <v>6404</v>
      </c>
      <c r="E1929" s="2" t="s">
        <v>67</v>
      </c>
      <c r="F1929" s="2" t="s">
        <v>6404</v>
      </c>
      <c r="G1929" s="2" t="s">
        <v>67</v>
      </c>
      <c r="H1929" s="2" t="s">
        <v>67</v>
      </c>
      <c r="I1929" s="2" t="s">
        <v>49</v>
      </c>
      <c r="J1929" s="2" t="s">
        <v>67</v>
      </c>
      <c r="K1929" s="10" t="s">
        <v>67</v>
      </c>
    </row>
    <row r="1930" spans="1:11" ht="13.5" thickBot="1" x14ac:dyDescent="0.25">
      <c r="A1930" s="11"/>
      <c r="B1930" s="3"/>
      <c r="C1930" s="3" t="s">
        <v>586</v>
      </c>
      <c r="D1930" s="3"/>
      <c r="E1930" s="3"/>
      <c r="F1930" s="3"/>
      <c r="G1930" s="3"/>
      <c r="H1930" s="3"/>
      <c r="I1930" s="3"/>
      <c r="J1930" s="3"/>
      <c r="K1930" s="12"/>
    </row>
    <row r="1931" spans="1:11" ht="13.5" thickBot="1" x14ac:dyDescent="0.25">
      <c r="A1931" s="9"/>
      <c r="B1931" s="2"/>
      <c r="C1931" s="2" t="s">
        <v>586</v>
      </c>
      <c r="D1931" s="2"/>
      <c r="E1931" s="2"/>
      <c r="F1931" s="2"/>
      <c r="G1931" s="2"/>
      <c r="H1931" s="2"/>
      <c r="I1931" s="2"/>
      <c r="J1931" s="2"/>
      <c r="K1931" s="10"/>
    </row>
    <row r="1932" spans="1:11" ht="13.5" thickBot="1" x14ac:dyDescent="0.25">
      <c r="A1932" s="11"/>
      <c r="B1932" s="3"/>
      <c r="C1932" s="3" t="s">
        <v>586</v>
      </c>
      <c r="D1932" s="3"/>
      <c r="E1932" s="3"/>
      <c r="F1932" s="3"/>
      <c r="G1932" s="3"/>
      <c r="H1932" s="3"/>
      <c r="I1932" s="3"/>
      <c r="J1932" s="3"/>
      <c r="K1932" s="12"/>
    </row>
    <row r="1933" spans="1:11" ht="13.5" thickBot="1" x14ac:dyDescent="0.25">
      <c r="A1933" s="9"/>
      <c r="B1933" s="2"/>
      <c r="C1933" s="2" t="s">
        <v>586</v>
      </c>
      <c r="D1933" s="2"/>
      <c r="E1933" s="2"/>
      <c r="F1933" s="2"/>
      <c r="G1933" s="2"/>
      <c r="H1933" s="2"/>
      <c r="I1933" s="2"/>
      <c r="J1933" s="2"/>
      <c r="K1933" s="10"/>
    </row>
    <row r="1934" spans="1:11" ht="13.5" thickBot="1" x14ac:dyDescent="0.25">
      <c r="A1934" s="11"/>
      <c r="B1934" s="3"/>
      <c r="C1934" s="3" t="s">
        <v>586</v>
      </c>
      <c r="D1934" s="3"/>
      <c r="E1934" s="3"/>
      <c r="F1934" s="3"/>
      <c r="G1934" s="3"/>
      <c r="H1934" s="3"/>
      <c r="I1934" s="3"/>
      <c r="J1934" s="3"/>
      <c r="K1934" s="12"/>
    </row>
    <row r="1935" spans="1:11" ht="13.5" thickBot="1" x14ac:dyDescent="0.25">
      <c r="A1935" s="9"/>
      <c r="B1935" s="2"/>
      <c r="C1935" s="2" t="s">
        <v>586</v>
      </c>
      <c r="D1935" s="2"/>
      <c r="E1935" s="2"/>
      <c r="F1935" s="2"/>
      <c r="G1935" s="2"/>
      <c r="H1935" s="2"/>
      <c r="I1935" s="2"/>
      <c r="J1935" s="2"/>
      <c r="K1935" s="10"/>
    </row>
    <row r="1936" spans="1:11" ht="13.5" thickBot="1" x14ac:dyDescent="0.25">
      <c r="A1936" s="11"/>
      <c r="B1936" s="3"/>
      <c r="C1936" s="3" t="s">
        <v>586</v>
      </c>
      <c r="D1936" s="3"/>
      <c r="E1936" s="3"/>
      <c r="F1936" s="3"/>
      <c r="G1936" s="3"/>
      <c r="H1936" s="3"/>
      <c r="I1936" s="3"/>
      <c r="J1936" s="3"/>
      <c r="K1936" s="12"/>
    </row>
    <row r="1937" spans="1:11" ht="13.5" thickBot="1" x14ac:dyDescent="0.25">
      <c r="A1937" s="9"/>
      <c r="B1937" s="2"/>
      <c r="C1937" s="2" t="s">
        <v>586</v>
      </c>
      <c r="D1937" s="2"/>
      <c r="E1937" s="2"/>
      <c r="F1937" s="2"/>
      <c r="G1937" s="2"/>
      <c r="H1937" s="2"/>
      <c r="I1937" s="2"/>
      <c r="J1937" s="2"/>
      <c r="K1937" s="10"/>
    </row>
    <row r="1938" spans="1:11" ht="13.5" thickBot="1" x14ac:dyDescent="0.25">
      <c r="A1938" s="11"/>
      <c r="B1938" s="3"/>
      <c r="C1938" s="3" t="s">
        <v>586</v>
      </c>
      <c r="D1938" s="3"/>
      <c r="E1938" s="3"/>
      <c r="F1938" s="3"/>
      <c r="G1938" s="3"/>
      <c r="H1938" s="3"/>
      <c r="I1938" s="3"/>
      <c r="J1938" s="3"/>
      <c r="K1938" s="12"/>
    </row>
    <row r="1939" spans="1:11" ht="13.5" thickBot="1" x14ac:dyDescent="0.25">
      <c r="A1939" s="9"/>
      <c r="B1939" s="2"/>
      <c r="C1939" s="2" t="s">
        <v>586</v>
      </c>
      <c r="D1939" s="2"/>
      <c r="E1939" s="2"/>
      <c r="F1939" s="2"/>
      <c r="G1939" s="2"/>
      <c r="H1939" s="2"/>
      <c r="I1939" s="2"/>
      <c r="J1939" s="2"/>
      <c r="K1939" s="10"/>
    </row>
    <row r="1940" spans="1:11" ht="13.5" thickBot="1" x14ac:dyDescent="0.25">
      <c r="A1940" s="11"/>
      <c r="B1940" s="3"/>
      <c r="C1940" s="3" t="s">
        <v>586</v>
      </c>
      <c r="D1940" s="3"/>
      <c r="E1940" s="3"/>
      <c r="F1940" s="3"/>
      <c r="G1940" s="3"/>
      <c r="H1940" s="3"/>
      <c r="I1940" s="3"/>
      <c r="J1940" s="3"/>
      <c r="K1940" s="12"/>
    </row>
    <row r="1941" spans="1:11" ht="13.5" thickBot="1" x14ac:dyDescent="0.25">
      <c r="A1941" s="9"/>
      <c r="B1941" s="2"/>
      <c r="C1941" s="2" t="s">
        <v>586</v>
      </c>
      <c r="D1941" s="2"/>
      <c r="E1941" s="2"/>
      <c r="F1941" s="2"/>
      <c r="G1941" s="2"/>
      <c r="H1941" s="2"/>
      <c r="I1941" s="2"/>
      <c r="J1941" s="2"/>
      <c r="K1941" s="10"/>
    </row>
    <row r="1942" spans="1:11" ht="13.5" thickBot="1" x14ac:dyDescent="0.25">
      <c r="A1942" s="11"/>
      <c r="B1942" s="3"/>
      <c r="C1942" s="3" t="s">
        <v>586</v>
      </c>
      <c r="D1942" s="3"/>
      <c r="E1942" s="3"/>
      <c r="F1942" s="3"/>
      <c r="G1942" s="3"/>
      <c r="H1942" s="3"/>
      <c r="I1942" s="3"/>
      <c r="J1942" s="3"/>
      <c r="K1942" s="12"/>
    </row>
    <row r="1943" spans="1:11" ht="13.5" thickBot="1" x14ac:dyDescent="0.25">
      <c r="A1943" s="9"/>
      <c r="B1943" s="2"/>
      <c r="C1943" s="2" t="s">
        <v>586</v>
      </c>
      <c r="D1943" s="2"/>
      <c r="E1943" s="2"/>
      <c r="F1943" s="2"/>
      <c r="G1943" s="2"/>
      <c r="H1943" s="2"/>
      <c r="I1943" s="2"/>
      <c r="J1943" s="2"/>
      <c r="K1943" s="10"/>
    </row>
    <row r="1944" spans="1:11" ht="13.5" thickBot="1" x14ac:dyDescent="0.25">
      <c r="A1944" s="11"/>
      <c r="B1944" s="3"/>
      <c r="C1944" s="3" t="s">
        <v>586</v>
      </c>
      <c r="D1944" s="3"/>
      <c r="E1944" s="3"/>
      <c r="F1944" s="3"/>
      <c r="G1944" s="3"/>
      <c r="H1944" s="3"/>
      <c r="I1944" s="3"/>
      <c r="J1944" s="3"/>
      <c r="K1944" s="12"/>
    </row>
    <row r="1945" spans="1:11" ht="13.5" thickBot="1" x14ac:dyDescent="0.25">
      <c r="A1945" s="9"/>
      <c r="B1945" s="2"/>
      <c r="C1945" s="2" t="s">
        <v>586</v>
      </c>
      <c r="D1945" s="2"/>
      <c r="E1945" s="2"/>
      <c r="F1945" s="2"/>
      <c r="G1945" s="2"/>
      <c r="H1945" s="2"/>
      <c r="I1945" s="2"/>
      <c r="J1945" s="2"/>
      <c r="K1945" s="10"/>
    </row>
    <row r="1946" spans="1:11" ht="13.5" thickBot="1" x14ac:dyDescent="0.25">
      <c r="A1946" s="11"/>
      <c r="B1946" s="3"/>
      <c r="C1946" s="3" t="s">
        <v>586</v>
      </c>
      <c r="D1946" s="3"/>
      <c r="E1946" s="3"/>
      <c r="F1946" s="3"/>
      <c r="G1946" s="3"/>
      <c r="H1946" s="3"/>
      <c r="I1946" s="3"/>
      <c r="J1946" s="3"/>
      <c r="K1946" s="12"/>
    </row>
    <row r="1947" spans="1:11" ht="13.5" thickBot="1" x14ac:dyDescent="0.25">
      <c r="A1947" s="9"/>
      <c r="B1947" s="2"/>
      <c r="C1947" s="2" t="s">
        <v>586</v>
      </c>
      <c r="D1947" s="2"/>
      <c r="E1947" s="2"/>
      <c r="F1947" s="2"/>
      <c r="G1947" s="2"/>
      <c r="H1947" s="2"/>
      <c r="I1947" s="2"/>
      <c r="J1947" s="2"/>
      <c r="K1947" s="10"/>
    </row>
    <row r="1948" spans="1:11" ht="13.5" thickBot="1" x14ac:dyDescent="0.25">
      <c r="A1948" s="11"/>
      <c r="B1948" s="3"/>
      <c r="C1948" s="3" t="s">
        <v>586</v>
      </c>
      <c r="D1948" s="3"/>
      <c r="E1948" s="3"/>
      <c r="F1948" s="3"/>
      <c r="G1948" s="3"/>
      <c r="H1948" s="3"/>
      <c r="I1948" s="3"/>
      <c r="J1948" s="3"/>
      <c r="K1948" s="12"/>
    </row>
    <row r="1949" spans="1:11" ht="13.5" thickBot="1" x14ac:dyDescent="0.25">
      <c r="A1949" s="9"/>
      <c r="B1949" s="2"/>
      <c r="C1949" s="2" t="s">
        <v>586</v>
      </c>
      <c r="D1949" s="2"/>
      <c r="E1949" s="2"/>
      <c r="F1949" s="2"/>
      <c r="G1949" s="2"/>
      <c r="H1949" s="2"/>
      <c r="I1949" s="2"/>
      <c r="J1949" s="2"/>
      <c r="K1949" s="10"/>
    </row>
    <row r="1950" spans="1:11" ht="13.5" thickBot="1" x14ac:dyDescent="0.25">
      <c r="A1950" s="11"/>
      <c r="B1950" s="3"/>
      <c r="C1950" s="3" t="s">
        <v>586</v>
      </c>
      <c r="D1950" s="3"/>
      <c r="E1950" s="3"/>
      <c r="F1950" s="3"/>
      <c r="G1950" s="3"/>
      <c r="H1950" s="3"/>
      <c r="I1950" s="3"/>
      <c r="J1950" s="3" t="s">
        <v>73</v>
      </c>
      <c r="K1950" s="12" t="s">
        <v>67</v>
      </c>
    </row>
    <row r="1951" spans="1:11" ht="13.5" thickBot="1" x14ac:dyDescent="0.25">
      <c r="A1951" s="9"/>
      <c r="B1951" s="2"/>
      <c r="C1951" s="2" t="s">
        <v>586</v>
      </c>
      <c r="D1951" s="2"/>
      <c r="E1951" s="2"/>
      <c r="F1951" s="2"/>
      <c r="G1951" s="2"/>
      <c r="H1951" s="2"/>
      <c r="I1951" s="2"/>
      <c r="J1951" s="2"/>
      <c r="K1951" s="10"/>
    </row>
    <row r="1952" spans="1:11" ht="13.5" thickBot="1" x14ac:dyDescent="0.25">
      <c r="A1952" s="11"/>
      <c r="B1952" s="3"/>
      <c r="C1952" s="3" t="s">
        <v>586</v>
      </c>
      <c r="D1952" s="3"/>
      <c r="E1952" s="3"/>
      <c r="F1952" s="3"/>
      <c r="G1952" s="3"/>
      <c r="H1952" s="3"/>
      <c r="I1952" s="3"/>
      <c r="J1952" s="3"/>
      <c r="K1952" s="12"/>
    </row>
    <row r="1953" spans="1:11" ht="13.5" thickBot="1" x14ac:dyDescent="0.25">
      <c r="A1953" s="9"/>
      <c r="B1953" s="2"/>
      <c r="C1953" s="2" t="s">
        <v>586</v>
      </c>
      <c r="D1953" s="2"/>
      <c r="E1953" s="2"/>
      <c r="F1953" s="2"/>
      <c r="G1953" s="2"/>
      <c r="H1953" s="2"/>
      <c r="I1953" s="2"/>
      <c r="J1953" s="2"/>
      <c r="K1953" s="10"/>
    </row>
    <row r="1954" spans="1:11" ht="13.5" thickBot="1" x14ac:dyDescent="0.25">
      <c r="A1954" s="11"/>
      <c r="B1954" s="3"/>
      <c r="C1954" s="3" t="s">
        <v>586</v>
      </c>
      <c r="D1954" s="3" t="s">
        <v>6405</v>
      </c>
      <c r="E1954" s="3"/>
      <c r="F1954" s="3"/>
      <c r="G1954" s="3"/>
      <c r="H1954" s="3"/>
      <c r="I1954" s="3"/>
      <c r="J1954" s="3"/>
      <c r="K1954" s="12"/>
    </row>
    <row r="1955" spans="1:11" ht="13.5" thickBot="1" x14ac:dyDescent="0.25">
      <c r="A1955" s="9"/>
      <c r="B1955" s="2"/>
      <c r="C1955" s="2" t="s">
        <v>586</v>
      </c>
      <c r="D1955" s="2"/>
      <c r="E1955" s="2"/>
      <c r="F1955" s="2"/>
      <c r="G1955" s="2"/>
      <c r="H1955" s="2"/>
      <c r="I1955" s="2"/>
      <c r="J1955" s="2"/>
      <c r="K1955" s="10"/>
    </row>
    <row r="1956" spans="1:11" ht="13.5" thickBot="1" x14ac:dyDescent="0.25">
      <c r="A1956" s="11"/>
      <c r="B1956" s="3"/>
      <c r="C1956" s="3" t="s">
        <v>586</v>
      </c>
      <c r="D1956" s="3"/>
      <c r="E1956" s="3"/>
      <c r="F1956" s="3"/>
      <c r="G1956" s="3"/>
      <c r="H1956" s="3"/>
      <c r="I1956" s="3"/>
      <c r="J1956" s="3"/>
      <c r="K1956" s="12"/>
    </row>
    <row r="1957" spans="1:11" ht="13.5" thickBot="1" x14ac:dyDescent="0.25">
      <c r="A1957" s="9"/>
      <c r="B1957" s="2"/>
      <c r="C1957" s="2" t="s">
        <v>586</v>
      </c>
      <c r="D1957" s="2"/>
      <c r="E1957" s="2"/>
      <c r="F1957" s="2"/>
      <c r="G1957" s="2"/>
      <c r="H1957" s="2"/>
      <c r="I1957" s="2"/>
      <c r="J1957" s="2"/>
      <c r="K1957" s="10"/>
    </row>
    <row r="1958" spans="1:11" ht="13.5" thickBot="1" x14ac:dyDescent="0.25">
      <c r="A1958" s="11"/>
      <c r="B1958" s="3"/>
      <c r="C1958" s="3" t="s">
        <v>586</v>
      </c>
      <c r="D1958" s="3"/>
      <c r="E1958" s="3"/>
      <c r="F1958" s="3"/>
      <c r="G1958" s="3"/>
      <c r="H1958" s="3"/>
      <c r="I1958" s="3"/>
      <c r="J1958" s="3"/>
      <c r="K1958" s="12"/>
    </row>
    <row r="1959" spans="1:11" ht="13.5" thickBot="1" x14ac:dyDescent="0.25">
      <c r="A1959" s="9"/>
      <c r="B1959" s="2"/>
      <c r="C1959" s="2" t="s">
        <v>586</v>
      </c>
      <c r="D1959" s="2"/>
      <c r="E1959" s="2"/>
      <c r="F1959" s="2"/>
      <c r="G1959" s="2"/>
      <c r="H1959" s="2"/>
      <c r="I1959" s="2"/>
      <c r="J1959" s="2"/>
      <c r="K1959" s="10"/>
    </row>
    <row r="1960" spans="1:11" ht="13.5" thickBot="1" x14ac:dyDescent="0.25">
      <c r="A1960" s="11"/>
      <c r="B1960" s="3"/>
      <c r="C1960" s="3" t="s">
        <v>586</v>
      </c>
      <c r="D1960" s="3"/>
      <c r="E1960" s="3"/>
      <c r="F1960" s="3"/>
      <c r="G1960" s="3"/>
      <c r="H1960" s="3"/>
      <c r="I1960" s="3"/>
      <c r="J1960" s="3"/>
      <c r="K1960" s="12"/>
    </row>
    <row r="1961" spans="1:11" ht="13.5" thickBot="1" x14ac:dyDescent="0.25">
      <c r="A1961" s="9"/>
      <c r="B1961" s="2" t="s">
        <v>6406</v>
      </c>
      <c r="C1961" s="2" t="s">
        <v>586</v>
      </c>
      <c r="D1961" s="2"/>
      <c r="E1961" s="2"/>
      <c r="F1961" s="2"/>
      <c r="G1961" s="2"/>
      <c r="H1961" s="2"/>
      <c r="I1961" s="2"/>
      <c r="J1961" s="2"/>
      <c r="K1961" s="10" t="s">
        <v>67</v>
      </c>
    </row>
    <row r="1962" spans="1:11" ht="13.5" thickBot="1" x14ac:dyDescent="0.25">
      <c r="A1962" s="11"/>
      <c r="B1962" s="3" t="s">
        <v>6407</v>
      </c>
      <c r="C1962" s="3" t="s">
        <v>586</v>
      </c>
      <c r="D1962" s="3"/>
      <c r="E1962" s="3"/>
      <c r="F1962" s="3"/>
      <c r="G1962" s="3"/>
      <c r="H1962" s="3"/>
      <c r="I1962" s="3"/>
      <c r="J1962" s="3"/>
      <c r="K1962" s="12"/>
    </row>
    <row r="1963" spans="1:11" ht="13.5" thickBot="1" x14ac:dyDescent="0.25">
      <c r="A1963" s="9"/>
      <c r="B1963" s="2" t="s">
        <v>6408</v>
      </c>
      <c r="C1963" s="2" t="s">
        <v>586</v>
      </c>
      <c r="D1963" s="2"/>
      <c r="E1963" s="2"/>
      <c r="F1963" s="2"/>
      <c r="G1963" s="2"/>
      <c r="H1963" s="2"/>
      <c r="I1963" s="2"/>
      <c r="J1963" s="2"/>
      <c r="K1963" s="10"/>
    </row>
    <row r="1964" spans="1:11" ht="13.5" thickBot="1" x14ac:dyDescent="0.25">
      <c r="A1964" s="11"/>
      <c r="B1964" s="3" t="s">
        <v>6409</v>
      </c>
      <c r="C1964" s="3" t="s">
        <v>586</v>
      </c>
      <c r="D1964" s="3"/>
      <c r="E1964" s="3"/>
      <c r="F1964" s="3"/>
      <c r="G1964" s="3"/>
      <c r="H1964" s="3"/>
      <c r="I1964" s="3"/>
      <c r="J1964" s="3"/>
      <c r="K1964" s="12"/>
    </row>
    <row r="1965" spans="1:11" ht="13.5" thickBot="1" x14ac:dyDescent="0.25">
      <c r="A1965" s="9"/>
      <c r="B1965" s="2" t="s">
        <v>6410</v>
      </c>
      <c r="C1965" s="2" t="s">
        <v>586</v>
      </c>
      <c r="D1965" s="2"/>
      <c r="E1965" s="2"/>
      <c r="F1965" s="2"/>
      <c r="G1965" s="2"/>
      <c r="H1965" s="2"/>
      <c r="I1965" s="2"/>
      <c r="J1965" s="2"/>
      <c r="K1965" s="10"/>
    </row>
    <row r="1966" spans="1:11" ht="13.5" thickBot="1" x14ac:dyDescent="0.25">
      <c r="A1966" s="11"/>
      <c r="B1966" s="3"/>
      <c r="C1966" s="3" t="s">
        <v>586</v>
      </c>
      <c r="D1966" s="3"/>
      <c r="E1966" s="3"/>
      <c r="F1966" s="3"/>
      <c r="G1966" s="3"/>
      <c r="H1966" s="3"/>
      <c r="I1966" s="3"/>
      <c r="J1966" s="3"/>
      <c r="K1966" s="12" t="s">
        <v>67</v>
      </c>
    </row>
    <row r="1967" spans="1:11" ht="13.5" thickBot="1" x14ac:dyDescent="0.25">
      <c r="A1967" s="9"/>
      <c r="B1967" s="2" t="s">
        <v>6411</v>
      </c>
      <c r="C1967" s="2" t="s">
        <v>586</v>
      </c>
      <c r="D1967" s="2"/>
      <c r="E1967" s="2"/>
      <c r="F1967" s="2"/>
      <c r="G1967" s="2"/>
      <c r="H1967" s="2"/>
      <c r="I1967" s="2"/>
      <c r="J1967" s="2"/>
      <c r="K1967" s="10"/>
    </row>
    <row r="1968" spans="1:11" ht="13.5" thickBot="1" x14ac:dyDescent="0.25">
      <c r="A1968" s="11"/>
      <c r="B1968" s="3"/>
      <c r="C1968" s="3" t="s">
        <v>586</v>
      </c>
      <c r="D1968" s="3"/>
      <c r="E1968" s="3"/>
      <c r="F1968" s="3"/>
      <c r="G1968" s="3"/>
      <c r="H1968" s="3"/>
      <c r="I1968" s="3"/>
      <c r="J1968" s="3"/>
      <c r="K1968" s="12"/>
    </row>
    <row r="1969" spans="1:11" ht="13.5" thickBot="1" x14ac:dyDescent="0.25">
      <c r="A1969" s="9"/>
      <c r="B1969" s="2"/>
      <c r="C1969" s="2" t="s">
        <v>586</v>
      </c>
      <c r="D1969" s="2"/>
      <c r="E1969" s="2"/>
      <c r="F1969" s="2"/>
      <c r="G1969" s="2"/>
      <c r="H1969" s="2"/>
      <c r="I1969" s="2"/>
      <c r="J1969" s="2"/>
      <c r="K1969" s="10"/>
    </row>
    <row r="1970" spans="1:11" ht="13.5" thickBot="1" x14ac:dyDescent="0.25">
      <c r="A1970" s="11"/>
      <c r="B1970" s="3"/>
      <c r="C1970" s="3" t="s">
        <v>586</v>
      </c>
      <c r="D1970" s="3"/>
      <c r="E1970" s="3"/>
      <c r="F1970" s="3"/>
      <c r="G1970" s="3"/>
      <c r="H1970" s="3"/>
      <c r="I1970" s="3"/>
      <c r="J1970" s="3"/>
      <c r="K1970" s="12"/>
    </row>
    <row r="1971" spans="1:11" ht="13.5" thickBot="1" x14ac:dyDescent="0.25">
      <c r="A1971" s="9"/>
      <c r="B1971" s="2"/>
      <c r="C1971" s="2" t="s">
        <v>586</v>
      </c>
      <c r="D1971" s="2"/>
      <c r="E1971" s="2"/>
      <c r="F1971" s="2"/>
      <c r="G1971" s="2"/>
      <c r="H1971" s="2"/>
      <c r="I1971" s="2"/>
      <c r="J1971" s="2"/>
      <c r="K1971" s="10" t="s">
        <v>67</v>
      </c>
    </row>
    <row r="1972" spans="1:11" ht="13.5" thickBot="1" x14ac:dyDescent="0.25">
      <c r="A1972" s="11"/>
      <c r="B1972" s="3"/>
      <c r="C1972" s="3" t="s">
        <v>586</v>
      </c>
      <c r="D1972" s="3"/>
      <c r="E1972" s="3"/>
      <c r="F1972" s="3"/>
      <c r="G1972" s="3"/>
      <c r="H1972" s="3"/>
      <c r="I1972" s="3"/>
      <c r="J1972" s="3"/>
      <c r="K1972" s="12"/>
    </row>
    <row r="1973" spans="1:11" ht="13.5" thickBot="1" x14ac:dyDescent="0.25">
      <c r="A1973" s="9"/>
      <c r="B1973" s="2"/>
      <c r="C1973" s="2" t="s">
        <v>586</v>
      </c>
      <c r="D1973" s="2"/>
      <c r="E1973" s="2"/>
      <c r="F1973" s="2"/>
      <c r="G1973" s="2"/>
      <c r="H1973" s="2"/>
      <c r="I1973" s="2"/>
      <c r="J1973" s="2"/>
      <c r="K1973" s="10"/>
    </row>
    <row r="1974" spans="1:11" ht="13.5" thickBot="1" x14ac:dyDescent="0.25">
      <c r="A1974" s="11"/>
      <c r="B1974" s="3"/>
      <c r="C1974" s="3" t="s">
        <v>586</v>
      </c>
      <c r="D1974" s="3"/>
      <c r="E1974" s="3"/>
      <c r="F1974" s="3"/>
      <c r="G1974" s="3"/>
      <c r="H1974" s="3"/>
      <c r="I1974" s="3"/>
      <c r="J1974" s="3"/>
      <c r="K1974" s="12"/>
    </row>
    <row r="1975" spans="1:11" ht="13.5" thickBot="1" x14ac:dyDescent="0.25">
      <c r="A1975" s="9"/>
      <c r="B1975" s="2"/>
      <c r="C1975" s="2" t="s">
        <v>586</v>
      </c>
      <c r="D1975" s="2"/>
      <c r="E1975" s="2"/>
      <c r="F1975" s="2"/>
      <c r="G1975" s="2"/>
      <c r="H1975" s="2"/>
      <c r="I1975" s="2"/>
      <c r="J1975" s="2"/>
      <c r="K1975" s="10"/>
    </row>
    <row r="1976" spans="1:11" ht="13.5" thickBot="1" x14ac:dyDescent="0.25">
      <c r="A1976" s="11"/>
      <c r="B1976" s="3"/>
      <c r="C1976" s="3" t="s">
        <v>586</v>
      </c>
      <c r="D1976" s="3"/>
      <c r="E1976" s="3"/>
      <c r="F1976" s="3"/>
      <c r="G1976" s="3"/>
      <c r="H1976" s="3"/>
      <c r="I1976" s="3"/>
      <c r="J1976" s="3"/>
      <c r="K1976" s="12"/>
    </row>
    <row r="1977" spans="1:11" ht="13.5" thickBot="1" x14ac:dyDescent="0.25">
      <c r="A1977" s="9"/>
      <c r="B1977" s="2"/>
      <c r="C1977" s="2" t="s">
        <v>586</v>
      </c>
      <c r="D1977" s="2"/>
      <c r="E1977" s="2"/>
      <c r="F1977" s="2"/>
      <c r="G1977" s="2"/>
      <c r="H1977" s="2"/>
      <c r="I1977" s="2"/>
      <c r="J1977" s="2"/>
      <c r="K1977" s="10"/>
    </row>
    <row r="1978" spans="1:11" ht="13.5" thickBot="1" x14ac:dyDescent="0.25">
      <c r="A1978" s="11"/>
      <c r="B1978" s="3"/>
      <c r="C1978" s="3" t="s">
        <v>586</v>
      </c>
      <c r="D1978" s="3"/>
      <c r="E1978" s="3"/>
      <c r="F1978" s="3"/>
      <c r="G1978" s="3"/>
      <c r="H1978" s="3"/>
      <c r="I1978" s="3"/>
      <c r="J1978" s="3"/>
      <c r="K1978" s="12"/>
    </row>
    <row r="1979" spans="1:11" ht="13.5" thickBot="1" x14ac:dyDescent="0.25">
      <c r="A1979" s="9"/>
      <c r="B1979" s="2"/>
      <c r="C1979" s="2" t="s">
        <v>586</v>
      </c>
      <c r="D1979" s="2"/>
      <c r="E1979" s="2"/>
      <c r="F1979" s="2"/>
      <c r="G1979" s="2"/>
      <c r="H1979" s="2"/>
      <c r="I1979" s="2"/>
      <c r="J1979" s="2"/>
      <c r="K1979" s="10"/>
    </row>
    <row r="1980" spans="1:11" ht="13.5" thickBot="1" x14ac:dyDescent="0.25">
      <c r="A1980" s="11"/>
      <c r="B1980" s="3"/>
      <c r="C1980" s="3" t="s">
        <v>586</v>
      </c>
      <c r="D1980" s="3"/>
      <c r="E1980" s="3"/>
      <c r="F1980" s="3"/>
      <c r="G1980" s="3"/>
      <c r="H1980" s="3"/>
      <c r="I1980" s="3"/>
      <c r="J1980" s="3"/>
      <c r="K1980" s="12"/>
    </row>
    <row r="1981" spans="1:11" ht="13.5" thickBot="1" x14ac:dyDescent="0.25">
      <c r="A1981" s="9"/>
      <c r="B1981" s="2"/>
      <c r="C1981" s="2" t="s">
        <v>586</v>
      </c>
      <c r="D1981" s="2"/>
      <c r="E1981" s="2"/>
      <c r="F1981" s="2"/>
      <c r="G1981" s="2"/>
      <c r="H1981" s="2"/>
      <c r="I1981" s="2"/>
      <c r="J1981" s="2"/>
      <c r="K1981" s="10"/>
    </row>
    <row r="1982" spans="1:11" ht="13.5" thickBot="1" x14ac:dyDescent="0.25">
      <c r="A1982" s="11"/>
      <c r="B1982" s="3"/>
      <c r="C1982" s="3" t="s">
        <v>586</v>
      </c>
      <c r="D1982" s="3"/>
      <c r="E1982" s="3"/>
      <c r="F1982" s="3"/>
      <c r="G1982" s="3"/>
      <c r="H1982" s="3"/>
      <c r="I1982" s="3"/>
      <c r="J1982" s="3"/>
      <c r="K1982" s="12"/>
    </row>
    <row r="1983" spans="1:11" ht="13.5" thickBot="1" x14ac:dyDescent="0.25">
      <c r="A1983" s="9"/>
      <c r="B1983" s="2"/>
      <c r="C1983" s="2" t="s">
        <v>586</v>
      </c>
      <c r="D1983" s="2"/>
      <c r="E1983" s="2"/>
      <c r="F1983" s="2"/>
      <c r="G1983" s="2"/>
      <c r="H1983" s="2"/>
      <c r="I1983" s="2"/>
      <c r="J1983" s="2"/>
      <c r="K1983" s="10"/>
    </row>
    <row r="1984" spans="1:11" ht="13.5" thickBot="1" x14ac:dyDescent="0.25">
      <c r="A1984" s="11"/>
      <c r="B1984" s="3"/>
      <c r="C1984" s="3" t="s">
        <v>586</v>
      </c>
      <c r="D1984" s="3"/>
      <c r="E1984" s="3"/>
      <c r="F1984" s="3"/>
      <c r="G1984" s="3"/>
      <c r="H1984" s="3"/>
      <c r="I1984" s="3"/>
      <c r="J1984" s="3"/>
      <c r="K1984" s="12"/>
    </row>
    <row r="1985" spans="1:11" ht="13.5" thickBot="1" x14ac:dyDescent="0.25">
      <c r="A1985" s="9"/>
      <c r="B1985" s="2"/>
      <c r="C1985" s="2" t="s">
        <v>586</v>
      </c>
      <c r="D1985" s="2"/>
      <c r="E1985" s="2"/>
      <c r="F1985" s="2"/>
      <c r="G1985" s="2"/>
      <c r="H1985" s="2"/>
      <c r="I1985" s="2"/>
      <c r="J1985" s="2"/>
      <c r="K1985" s="10"/>
    </row>
    <row r="1986" spans="1:11" ht="13.5" thickBot="1" x14ac:dyDescent="0.25">
      <c r="A1986" s="11"/>
      <c r="B1986" s="3"/>
      <c r="C1986" s="3" t="s">
        <v>586</v>
      </c>
      <c r="D1986" s="3"/>
      <c r="E1986" s="3"/>
      <c r="F1986" s="3"/>
      <c r="G1986" s="3"/>
      <c r="H1986" s="3"/>
      <c r="I1986" s="3"/>
      <c r="J1986" s="3"/>
      <c r="K1986" s="12"/>
    </row>
    <row r="1987" spans="1:11" ht="13.5" thickBot="1" x14ac:dyDescent="0.25">
      <c r="A1987" s="9"/>
      <c r="B1987" s="2"/>
      <c r="C1987" s="2" t="s">
        <v>586</v>
      </c>
      <c r="D1987" s="2"/>
      <c r="E1987" s="2"/>
      <c r="F1987" s="2"/>
      <c r="G1987" s="2"/>
      <c r="H1987" s="2"/>
      <c r="I1987" s="2"/>
      <c r="J1987" s="2"/>
      <c r="K1987" s="10"/>
    </row>
    <row r="1988" spans="1:11" ht="13.5" thickBot="1" x14ac:dyDescent="0.25">
      <c r="A1988" s="11"/>
      <c r="B1988" s="3"/>
      <c r="C1988" s="3" t="s">
        <v>586</v>
      </c>
      <c r="D1988" s="3"/>
      <c r="E1988" s="3"/>
      <c r="F1988" s="3"/>
      <c r="G1988" s="3"/>
      <c r="H1988" s="3"/>
      <c r="I1988" s="3"/>
      <c r="J1988" s="3"/>
      <c r="K1988" s="12"/>
    </row>
    <row r="1989" spans="1:11" ht="13.5" thickBot="1" x14ac:dyDescent="0.25">
      <c r="A1989" s="9"/>
      <c r="B1989" s="2"/>
      <c r="C1989" s="2" t="s">
        <v>586</v>
      </c>
      <c r="D1989" s="2"/>
      <c r="E1989" s="2"/>
      <c r="F1989" s="2"/>
      <c r="G1989" s="2"/>
      <c r="H1989" s="2"/>
      <c r="I1989" s="2"/>
      <c r="J1989" s="2"/>
      <c r="K1989" s="10" t="s">
        <v>67</v>
      </c>
    </row>
    <row r="1990" spans="1:11" ht="13.5" thickBot="1" x14ac:dyDescent="0.25">
      <c r="A1990" s="11"/>
      <c r="B1990" s="3"/>
      <c r="C1990" s="3" t="s">
        <v>586</v>
      </c>
      <c r="D1990" s="3"/>
      <c r="E1990" s="3"/>
      <c r="F1990" s="3"/>
      <c r="G1990" s="3"/>
      <c r="H1990" s="3"/>
      <c r="I1990" s="3"/>
      <c r="J1990" s="3"/>
      <c r="K1990" s="12"/>
    </row>
    <row r="1991" spans="1:11" ht="13.5" thickBot="1" x14ac:dyDescent="0.25">
      <c r="A1991" s="9"/>
      <c r="B1991" s="2"/>
      <c r="C1991" s="2" t="s">
        <v>586</v>
      </c>
      <c r="D1991" s="2"/>
      <c r="E1991" s="2"/>
      <c r="F1991" s="2"/>
      <c r="G1991" s="2"/>
      <c r="H1991" s="2"/>
      <c r="I1991" s="2"/>
      <c r="J1991" s="2"/>
      <c r="K1991" s="10"/>
    </row>
    <row r="1992" spans="1:11" ht="13.5" thickBot="1" x14ac:dyDescent="0.25">
      <c r="A1992" s="11"/>
      <c r="B1992" s="3"/>
      <c r="C1992" s="3" t="s">
        <v>586</v>
      </c>
      <c r="D1992" s="3"/>
      <c r="E1992" s="3"/>
      <c r="F1992" s="3"/>
      <c r="G1992" s="3"/>
      <c r="H1992" s="3"/>
      <c r="I1992" s="3"/>
      <c r="J1992" s="3"/>
      <c r="K1992" s="12"/>
    </row>
    <row r="1993" spans="1:11" ht="13.5" thickBot="1" x14ac:dyDescent="0.25">
      <c r="A1993" s="9"/>
      <c r="B1993" s="2"/>
      <c r="C1993" s="2" t="s">
        <v>586</v>
      </c>
      <c r="D1993" s="2"/>
      <c r="E1993" s="2"/>
      <c r="F1993" s="2"/>
      <c r="G1993" s="2"/>
      <c r="H1993" s="2"/>
      <c r="I1993" s="2"/>
      <c r="J1993" s="2"/>
      <c r="K1993" s="10"/>
    </row>
    <row r="1994" spans="1:11" ht="13.5" thickBot="1" x14ac:dyDescent="0.25">
      <c r="A1994" s="11"/>
      <c r="B1994" s="3"/>
      <c r="C1994" s="3" t="s">
        <v>586</v>
      </c>
      <c r="D1994" s="3"/>
      <c r="E1994" s="3"/>
      <c r="F1994" s="3"/>
      <c r="G1994" s="3"/>
      <c r="H1994" s="3"/>
      <c r="I1994" s="3"/>
      <c r="J1994" s="3"/>
      <c r="K1994" s="12"/>
    </row>
    <row r="1995" spans="1:11" ht="13.5" thickBot="1" x14ac:dyDescent="0.25">
      <c r="A1995" s="9"/>
      <c r="B1995" s="2"/>
      <c r="C1995" s="2" t="s">
        <v>586</v>
      </c>
      <c r="D1995" s="2"/>
      <c r="E1995" s="2"/>
      <c r="F1995" s="2"/>
      <c r="G1995" s="2"/>
      <c r="H1995" s="2"/>
      <c r="I1995" s="2"/>
      <c r="J1995" s="2"/>
      <c r="K1995" s="10"/>
    </row>
    <row r="1996" spans="1:11" ht="13.5" thickBot="1" x14ac:dyDescent="0.25">
      <c r="A1996" s="11"/>
      <c r="B1996" s="3"/>
      <c r="C1996" s="3" t="s">
        <v>586</v>
      </c>
      <c r="D1996" s="3"/>
      <c r="E1996" s="3"/>
      <c r="F1996" s="3"/>
      <c r="G1996" s="3"/>
      <c r="H1996" s="3"/>
      <c r="I1996" s="3"/>
      <c r="J1996" s="3"/>
      <c r="K1996" s="12"/>
    </row>
    <row r="1997" spans="1:11" ht="13.5" thickBot="1" x14ac:dyDescent="0.25">
      <c r="A1997" s="9"/>
      <c r="B1997" s="2"/>
      <c r="C1997" s="2" t="s">
        <v>586</v>
      </c>
      <c r="D1997" s="2"/>
      <c r="E1997" s="2"/>
      <c r="F1997" s="2"/>
      <c r="G1997" s="2"/>
      <c r="H1997" s="2"/>
      <c r="I1997" s="2"/>
      <c r="J1997" s="2"/>
      <c r="K1997" s="10"/>
    </row>
    <row r="1998" spans="1:11" ht="13.5" thickBot="1" x14ac:dyDescent="0.25">
      <c r="A1998" s="11"/>
      <c r="B1998" s="3"/>
      <c r="C1998" s="3" t="s">
        <v>586</v>
      </c>
      <c r="D1998" s="3"/>
      <c r="E1998" s="3"/>
      <c r="F1998" s="3"/>
      <c r="G1998" s="3"/>
      <c r="H1998" s="3"/>
      <c r="I1998" s="3"/>
      <c r="J1998" s="3"/>
      <c r="K1998" s="12"/>
    </row>
    <row r="1999" spans="1:11" ht="13.5" thickBot="1" x14ac:dyDescent="0.25">
      <c r="A1999" s="9"/>
      <c r="B1999" s="2"/>
      <c r="C1999" s="2" t="s">
        <v>586</v>
      </c>
      <c r="D1999" s="2"/>
      <c r="E1999" s="2"/>
      <c r="F1999" s="2"/>
      <c r="G1999" s="2"/>
      <c r="H1999" s="2"/>
      <c r="I1999" s="2"/>
      <c r="J1999" s="2"/>
      <c r="K1999" s="10"/>
    </row>
    <row r="2000" spans="1:11" ht="13.5" thickBot="1" x14ac:dyDescent="0.25">
      <c r="A2000" s="11"/>
      <c r="B2000" s="3"/>
      <c r="C2000" s="3" t="s">
        <v>586</v>
      </c>
      <c r="D2000" s="3"/>
      <c r="E2000" s="3"/>
      <c r="F2000" s="3"/>
      <c r="G2000" s="3"/>
      <c r="H2000" s="3"/>
      <c r="I2000" s="3"/>
      <c r="J2000" s="3"/>
      <c r="K2000" s="12"/>
    </row>
    <row r="2001" spans="1:11" ht="13.5" thickBot="1" x14ac:dyDescent="0.25">
      <c r="A2001" s="9"/>
      <c r="B2001" s="2"/>
      <c r="C2001" s="2" t="s">
        <v>586</v>
      </c>
      <c r="D2001" s="2"/>
      <c r="E2001" s="2"/>
      <c r="F2001" s="2"/>
      <c r="G2001" s="2"/>
      <c r="H2001" s="2"/>
      <c r="I2001" s="2"/>
      <c r="J2001" s="2"/>
      <c r="K2001" s="10"/>
    </row>
    <row r="2002" spans="1:11" ht="13.5" thickBot="1" x14ac:dyDescent="0.25">
      <c r="A2002" s="11"/>
      <c r="B2002" s="3"/>
      <c r="C2002" s="3" t="s">
        <v>586</v>
      </c>
      <c r="D2002" s="3"/>
      <c r="E2002" s="3"/>
      <c r="F2002" s="3"/>
      <c r="G2002" s="3"/>
      <c r="H2002" s="3"/>
      <c r="I2002" s="3"/>
      <c r="J2002" s="3"/>
      <c r="K2002" s="12"/>
    </row>
    <row r="2003" spans="1:11" ht="13.5" thickBot="1" x14ac:dyDescent="0.25">
      <c r="A2003" s="9"/>
      <c r="B2003" s="2"/>
      <c r="C2003" s="2" t="s">
        <v>586</v>
      </c>
      <c r="D2003" s="2"/>
      <c r="E2003" s="2"/>
      <c r="F2003" s="2"/>
      <c r="G2003" s="2"/>
      <c r="H2003" s="2"/>
      <c r="I2003" s="2"/>
      <c r="J2003" s="2"/>
      <c r="K2003" s="10"/>
    </row>
    <row r="2004" spans="1:11" ht="13.5" thickBot="1" x14ac:dyDescent="0.25">
      <c r="A2004" s="11"/>
      <c r="B2004" s="3"/>
      <c r="C2004" s="3" t="s">
        <v>586</v>
      </c>
      <c r="D2004" s="3"/>
      <c r="E2004" s="3"/>
      <c r="F2004" s="3"/>
      <c r="G2004" s="3"/>
      <c r="H2004" s="3"/>
      <c r="I2004" s="3"/>
      <c r="J2004" s="3"/>
      <c r="K2004" s="12"/>
    </row>
    <row r="2005" spans="1:11" ht="13.5" thickBot="1" x14ac:dyDescent="0.25">
      <c r="A2005" s="9"/>
      <c r="B2005" s="2" t="s">
        <v>6412</v>
      </c>
      <c r="C2005" s="2" t="s">
        <v>586</v>
      </c>
      <c r="D2005" s="2"/>
      <c r="E2005" s="2"/>
      <c r="F2005" s="2"/>
      <c r="G2005" s="2"/>
      <c r="H2005" s="2"/>
      <c r="I2005" s="2"/>
      <c r="J2005" s="2"/>
      <c r="K2005" s="10"/>
    </row>
    <row r="2006" spans="1:11" ht="13.5" thickBot="1" x14ac:dyDescent="0.25">
      <c r="A2006" s="11"/>
      <c r="B2006" s="3" t="s">
        <v>6413</v>
      </c>
      <c r="C2006" s="3" t="s">
        <v>586</v>
      </c>
      <c r="D2006" s="3"/>
      <c r="E2006" s="3"/>
      <c r="F2006" s="3"/>
      <c r="G2006" s="3"/>
      <c r="H2006" s="3"/>
      <c r="I2006" s="3"/>
      <c r="J2006" s="3"/>
      <c r="K2006" s="12"/>
    </row>
    <row r="2007" spans="1:11" ht="13.5" thickBot="1" x14ac:dyDescent="0.25">
      <c r="A2007" s="9"/>
      <c r="B2007" s="2"/>
      <c r="C2007" s="2" t="s">
        <v>586</v>
      </c>
      <c r="D2007" s="2"/>
      <c r="E2007" s="2"/>
      <c r="F2007" s="2"/>
      <c r="G2007" s="2"/>
      <c r="H2007" s="2"/>
      <c r="I2007" s="2"/>
      <c r="J2007" s="2"/>
      <c r="K2007" s="10"/>
    </row>
    <row r="2008" spans="1:11" ht="13.5" thickBot="1" x14ac:dyDescent="0.25">
      <c r="A2008" s="11"/>
      <c r="B2008" s="3" t="s">
        <v>6414</v>
      </c>
      <c r="C2008" s="3" t="s">
        <v>586</v>
      </c>
      <c r="D2008" s="3" t="s">
        <v>6415</v>
      </c>
      <c r="E2008" s="3"/>
      <c r="F2008" s="3" t="s">
        <v>6415</v>
      </c>
      <c r="G2008" s="3"/>
      <c r="H2008" s="3" t="s">
        <v>48</v>
      </c>
      <c r="I2008" s="3" t="s">
        <v>49</v>
      </c>
      <c r="J2008" s="3" t="s">
        <v>67</v>
      </c>
      <c r="K2008" s="12" t="s">
        <v>67</v>
      </c>
    </row>
    <row r="2009" spans="1:11" ht="13.5" thickBot="1" x14ac:dyDescent="0.25">
      <c r="A2009" s="9"/>
      <c r="B2009" s="2" t="s">
        <v>6416</v>
      </c>
      <c r="C2009" s="2" t="s">
        <v>586</v>
      </c>
      <c r="D2009" s="2" t="s">
        <v>6415</v>
      </c>
      <c r="E2009" s="2"/>
      <c r="F2009" s="2" t="s">
        <v>6415</v>
      </c>
      <c r="G2009" s="2"/>
      <c r="H2009" s="2"/>
      <c r="I2009" s="2"/>
      <c r="J2009" s="2"/>
      <c r="K2009" s="10"/>
    </row>
    <row r="2010" spans="1:11" ht="13.5" thickBot="1" x14ac:dyDescent="0.25">
      <c r="A2010" s="11"/>
      <c r="B2010" s="3"/>
      <c r="C2010" s="3" t="s">
        <v>586</v>
      </c>
      <c r="D2010" s="3"/>
      <c r="E2010" s="3"/>
      <c r="F2010" s="3"/>
      <c r="G2010" s="3"/>
      <c r="H2010" s="3"/>
      <c r="I2010" s="3"/>
      <c r="J2010" s="3"/>
      <c r="K2010" s="12"/>
    </row>
    <row r="2011" spans="1:11" ht="13.5" thickBot="1" x14ac:dyDescent="0.25">
      <c r="A2011" s="9"/>
      <c r="B2011" s="2"/>
      <c r="C2011" s="2" t="s">
        <v>586</v>
      </c>
      <c r="D2011" s="2"/>
      <c r="E2011" s="2"/>
      <c r="F2011" s="2"/>
      <c r="G2011" s="2"/>
      <c r="H2011" s="2"/>
      <c r="I2011" s="2"/>
      <c r="J2011" s="2"/>
      <c r="K2011" s="10"/>
    </row>
    <row r="2012" spans="1:11" ht="13.5" thickBot="1" x14ac:dyDescent="0.25">
      <c r="A2012" s="11"/>
      <c r="B2012" s="3"/>
      <c r="C2012" s="3" t="s">
        <v>586</v>
      </c>
      <c r="D2012" s="3"/>
      <c r="E2012" s="3"/>
      <c r="F2012" s="3"/>
      <c r="G2012" s="3"/>
      <c r="H2012" s="3"/>
      <c r="I2012" s="3"/>
      <c r="J2012" s="3"/>
      <c r="K2012" s="12"/>
    </row>
    <row r="2013" spans="1:11" ht="13.5" thickBot="1" x14ac:dyDescent="0.25">
      <c r="A2013" s="9"/>
      <c r="B2013" s="2"/>
      <c r="C2013" s="2" t="s">
        <v>586</v>
      </c>
      <c r="D2013" s="2"/>
      <c r="E2013" s="2"/>
      <c r="F2013" s="2"/>
      <c r="G2013" s="2"/>
      <c r="H2013" s="2"/>
      <c r="I2013" s="2"/>
      <c r="J2013" s="2"/>
      <c r="K2013" s="10"/>
    </row>
    <row r="2014" spans="1:11" ht="13.5" thickBot="1" x14ac:dyDescent="0.25">
      <c r="A2014" s="11"/>
      <c r="B2014" s="3"/>
      <c r="C2014" s="3" t="s">
        <v>586</v>
      </c>
      <c r="D2014" s="3"/>
      <c r="E2014" s="3"/>
      <c r="F2014" s="3"/>
      <c r="G2014" s="3"/>
      <c r="H2014" s="3"/>
      <c r="I2014" s="3"/>
      <c r="J2014" s="3"/>
      <c r="K2014" s="12"/>
    </row>
    <row r="2015" spans="1:11" ht="13.5" thickBot="1" x14ac:dyDescent="0.25">
      <c r="A2015" s="9"/>
      <c r="B2015" s="2"/>
      <c r="C2015" s="2" t="s">
        <v>586</v>
      </c>
      <c r="D2015" s="2"/>
      <c r="E2015" s="2"/>
      <c r="F2015" s="2"/>
      <c r="G2015" s="2"/>
      <c r="H2015" s="2"/>
      <c r="I2015" s="2"/>
      <c r="J2015" s="2"/>
      <c r="K2015" s="10"/>
    </row>
    <row r="2016" spans="1:11" ht="13.5" thickBot="1" x14ac:dyDescent="0.25">
      <c r="A2016" s="11"/>
      <c r="B2016" s="3"/>
      <c r="C2016" s="3" t="s">
        <v>586</v>
      </c>
      <c r="D2016" s="3"/>
      <c r="E2016" s="3"/>
      <c r="F2016" s="3"/>
      <c r="G2016" s="3"/>
      <c r="H2016" s="3"/>
      <c r="I2016" s="3"/>
      <c r="J2016" s="3"/>
      <c r="K2016" s="12"/>
    </row>
    <row r="2017" spans="1:11" ht="13.5" thickBot="1" x14ac:dyDescent="0.25">
      <c r="A2017" s="9"/>
      <c r="B2017" s="2"/>
      <c r="C2017" s="2" t="s">
        <v>586</v>
      </c>
      <c r="D2017" s="2"/>
      <c r="E2017" s="2"/>
      <c r="F2017" s="2"/>
      <c r="G2017" s="2"/>
      <c r="H2017" s="2"/>
      <c r="I2017" s="2"/>
      <c r="J2017" s="2"/>
      <c r="K2017" s="10"/>
    </row>
    <row r="2018" spans="1:11" ht="13.5" thickBot="1" x14ac:dyDescent="0.25">
      <c r="A2018" s="11"/>
      <c r="B2018" s="3"/>
      <c r="C2018" s="3" t="s">
        <v>586</v>
      </c>
      <c r="D2018" s="3"/>
      <c r="E2018" s="3"/>
      <c r="F2018" s="3"/>
      <c r="G2018" s="3"/>
      <c r="H2018" s="3"/>
      <c r="I2018" s="3"/>
      <c r="J2018" s="3"/>
      <c r="K2018" s="12"/>
    </row>
    <row r="2019" spans="1:11" ht="13.5" thickBot="1" x14ac:dyDescent="0.25">
      <c r="A2019" s="9"/>
      <c r="B2019" s="2"/>
      <c r="C2019" s="2" t="s">
        <v>586</v>
      </c>
      <c r="D2019" s="2"/>
      <c r="E2019" s="2"/>
      <c r="F2019" s="2"/>
      <c r="G2019" s="2"/>
      <c r="H2019" s="2"/>
      <c r="I2019" s="2"/>
      <c r="J2019" s="2"/>
      <c r="K2019" s="10"/>
    </row>
    <row r="2020" spans="1:11" ht="13.5" thickBot="1" x14ac:dyDescent="0.25">
      <c r="A2020" s="11"/>
      <c r="B2020" s="3"/>
      <c r="C2020" s="3" t="s">
        <v>586</v>
      </c>
      <c r="D2020" s="3"/>
      <c r="E2020" s="3"/>
      <c r="F2020" s="3"/>
      <c r="G2020" s="3"/>
      <c r="H2020" s="3"/>
      <c r="I2020" s="3"/>
      <c r="J2020" s="3"/>
      <c r="K2020" s="12"/>
    </row>
    <row r="2021" spans="1:11" ht="13.5" thickBot="1" x14ac:dyDescent="0.25">
      <c r="A2021" s="9"/>
      <c r="B2021" s="2"/>
      <c r="C2021" s="2" t="s">
        <v>586</v>
      </c>
      <c r="D2021" s="2"/>
      <c r="E2021" s="2"/>
      <c r="F2021" s="2"/>
      <c r="G2021" s="2"/>
      <c r="H2021" s="2"/>
      <c r="I2021" s="2"/>
      <c r="J2021" s="2"/>
      <c r="K2021" s="10"/>
    </row>
    <row r="2022" spans="1:11" ht="13.5" thickBot="1" x14ac:dyDescent="0.25">
      <c r="A2022" s="11"/>
      <c r="B2022" s="3"/>
      <c r="C2022" s="3" t="s">
        <v>586</v>
      </c>
      <c r="D2022" s="3"/>
      <c r="E2022" s="3"/>
      <c r="F2022" s="3"/>
      <c r="G2022" s="3"/>
      <c r="H2022" s="3"/>
      <c r="I2022" s="3"/>
      <c r="J2022" s="3"/>
      <c r="K2022" s="12"/>
    </row>
    <row r="2023" spans="1:11" ht="13.5" thickBot="1" x14ac:dyDescent="0.25">
      <c r="A2023" s="9"/>
      <c r="B2023" s="2"/>
      <c r="C2023" s="2" t="s">
        <v>586</v>
      </c>
      <c r="D2023" s="2"/>
      <c r="E2023" s="2"/>
      <c r="F2023" s="2"/>
      <c r="G2023" s="2"/>
      <c r="H2023" s="2"/>
      <c r="I2023" s="2"/>
      <c r="J2023" s="2"/>
      <c r="K2023" s="10"/>
    </row>
    <row r="2024" spans="1:11" ht="13.5" thickBot="1" x14ac:dyDescent="0.25">
      <c r="A2024" s="11"/>
      <c r="B2024" s="3"/>
      <c r="C2024" s="3" t="s">
        <v>586</v>
      </c>
      <c r="D2024" s="3"/>
      <c r="E2024" s="3"/>
      <c r="F2024" s="3"/>
      <c r="G2024" s="3"/>
      <c r="H2024" s="3"/>
      <c r="I2024" s="3"/>
      <c r="J2024" s="3"/>
      <c r="K2024" s="12"/>
    </row>
    <row r="2025" spans="1:11" ht="13.5" thickBot="1" x14ac:dyDescent="0.25">
      <c r="A2025" s="9"/>
      <c r="B2025" s="2"/>
      <c r="C2025" s="2" t="s">
        <v>586</v>
      </c>
      <c r="D2025" s="2"/>
      <c r="E2025" s="2"/>
      <c r="F2025" s="2"/>
      <c r="G2025" s="2"/>
      <c r="H2025" s="2"/>
      <c r="I2025" s="2"/>
      <c r="J2025" s="2"/>
      <c r="K2025" s="10"/>
    </row>
    <row r="2026" spans="1:11" ht="13.5" thickBot="1" x14ac:dyDescent="0.25">
      <c r="A2026" s="11"/>
      <c r="B2026" s="3"/>
      <c r="C2026" s="3" t="s">
        <v>586</v>
      </c>
      <c r="D2026" s="3"/>
      <c r="E2026" s="3"/>
      <c r="F2026" s="3"/>
      <c r="G2026" s="3"/>
      <c r="H2026" s="3"/>
      <c r="I2026" s="3"/>
      <c r="J2026" s="3"/>
      <c r="K2026" s="12"/>
    </row>
    <row r="2027" spans="1:11" ht="13.5" thickBot="1" x14ac:dyDescent="0.25">
      <c r="A2027" s="9"/>
      <c r="B2027" s="2"/>
      <c r="C2027" s="2" t="s">
        <v>586</v>
      </c>
      <c r="D2027" s="2"/>
      <c r="E2027" s="2"/>
      <c r="F2027" s="2"/>
      <c r="G2027" s="2"/>
      <c r="H2027" s="2"/>
      <c r="I2027" s="2"/>
      <c r="J2027" s="2"/>
      <c r="K2027" s="10"/>
    </row>
    <row r="2028" spans="1:11" ht="13.5" thickBot="1" x14ac:dyDescent="0.25">
      <c r="A2028" s="11"/>
      <c r="B2028" s="3"/>
      <c r="C2028" s="3" t="s">
        <v>586</v>
      </c>
      <c r="D2028" s="3"/>
      <c r="E2028" s="3"/>
      <c r="F2028" s="3"/>
      <c r="G2028" s="3"/>
      <c r="H2028" s="3"/>
      <c r="I2028" s="3"/>
      <c r="J2028" s="3"/>
      <c r="K2028" s="12"/>
    </row>
    <row r="2029" spans="1:11" ht="13.5" thickBot="1" x14ac:dyDescent="0.25">
      <c r="A2029" s="9"/>
      <c r="B2029" s="2"/>
      <c r="C2029" s="2" t="s">
        <v>586</v>
      </c>
      <c r="D2029" s="2"/>
      <c r="E2029" s="2"/>
      <c r="F2029" s="2"/>
      <c r="G2029" s="2"/>
      <c r="H2029" s="2"/>
      <c r="I2029" s="2"/>
      <c r="J2029" s="2"/>
      <c r="K2029" s="10"/>
    </row>
    <row r="2030" spans="1:11" ht="13.5" thickBot="1" x14ac:dyDescent="0.25">
      <c r="A2030" s="11"/>
      <c r="B2030" s="3"/>
      <c r="C2030" s="3" t="s">
        <v>586</v>
      </c>
      <c r="D2030" s="3"/>
      <c r="E2030" s="3"/>
      <c r="F2030" s="3"/>
      <c r="G2030" s="3"/>
      <c r="H2030" s="3"/>
      <c r="I2030" s="3"/>
      <c r="J2030" s="3"/>
      <c r="K2030" s="12"/>
    </row>
    <row r="2031" spans="1:11" ht="13.5" thickBot="1" x14ac:dyDescent="0.25">
      <c r="A2031" s="9"/>
      <c r="B2031" s="2"/>
      <c r="C2031" s="2" t="s">
        <v>586</v>
      </c>
      <c r="D2031" s="2"/>
      <c r="E2031" s="2"/>
      <c r="F2031" s="2"/>
      <c r="G2031" s="2"/>
      <c r="H2031" s="2"/>
      <c r="I2031" s="2"/>
      <c r="J2031" s="2"/>
      <c r="K2031" s="10"/>
    </row>
    <row r="2032" spans="1:11" ht="13.5" thickBot="1" x14ac:dyDescent="0.25">
      <c r="A2032" s="11"/>
      <c r="B2032" s="3"/>
      <c r="C2032" s="3" t="s">
        <v>586</v>
      </c>
      <c r="D2032" s="3"/>
      <c r="E2032" s="3"/>
      <c r="F2032" s="3"/>
      <c r="G2032" s="3"/>
      <c r="H2032" s="3"/>
      <c r="I2032" s="3"/>
      <c r="J2032" s="3"/>
      <c r="K2032" s="12"/>
    </row>
    <row r="2033" spans="1:11" ht="13.5" thickBot="1" x14ac:dyDescent="0.25">
      <c r="A2033" s="9"/>
      <c r="B2033" s="2" t="s">
        <v>67</v>
      </c>
      <c r="C2033" s="2" t="s">
        <v>586</v>
      </c>
      <c r="D2033" s="2"/>
      <c r="E2033" s="2"/>
      <c r="F2033" s="2"/>
      <c r="G2033" s="2"/>
      <c r="H2033" s="2"/>
      <c r="I2033" s="2"/>
      <c r="J2033" s="2"/>
      <c r="K2033" s="10"/>
    </row>
    <row r="2034" spans="1:11" ht="13.5" thickBot="1" x14ac:dyDescent="0.25">
      <c r="A2034" s="11"/>
      <c r="B2034" s="3" t="s">
        <v>3055</v>
      </c>
      <c r="C2034" s="3" t="s">
        <v>586</v>
      </c>
      <c r="D2034" s="3" t="s">
        <v>2003</v>
      </c>
      <c r="E2034" s="3"/>
      <c r="F2034" s="3"/>
      <c r="G2034" s="3"/>
      <c r="H2034" s="3"/>
      <c r="I2034" s="3"/>
      <c r="J2034" s="3"/>
      <c r="K2034" s="12"/>
    </row>
    <row r="2035" spans="1:11" ht="13.5" thickBot="1" x14ac:dyDescent="0.25">
      <c r="A2035" s="9"/>
      <c r="B2035" s="2" t="s">
        <v>6417</v>
      </c>
      <c r="C2035" s="2" t="s">
        <v>586</v>
      </c>
      <c r="D2035" s="2"/>
      <c r="E2035" s="2"/>
      <c r="F2035" s="2"/>
      <c r="G2035" s="2"/>
      <c r="H2035" s="2"/>
      <c r="I2035" s="2"/>
      <c r="J2035" s="2"/>
      <c r="K2035" s="10"/>
    </row>
    <row r="2036" spans="1:11" ht="13.5" thickBot="1" x14ac:dyDescent="0.25">
      <c r="A2036" s="11"/>
      <c r="B2036" s="3"/>
      <c r="C2036" s="3" t="s">
        <v>586</v>
      </c>
      <c r="D2036" s="3"/>
      <c r="E2036" s="3"/>
      <c r="F2036" s="3"/>
      <c r="G2036" s="3"/>
      <c r="H2036" s="3"/>
      <c r="I2036" s="3"/>
      <c r="J2036" s="3"/>
      <c r="K2036" s="12"/>
    </row>
    <row r="2037" spans="1:11" ht="13.5" thickBot="1" x14ac:dyDescent="0.25">
      <c r="A2037" s="9"/>
      <c r="B2037" s="2"/>
      <c r="C2037" s="2" t="s">
        <v>586</v>
      </c>
      <c r="D2037" s="2"/>
      <c r="E2037" s="2"/>
      <c r="F2037" s="2"/>
      <c r="G2037" s="2"/>
      <c r="H2037" s="2"/>
      <c r="I2037" s="2"/>
      <c r="J2037" s="2"/>
      <c r="K2037" s="10"/>
    </row>
    <row r="2038" spans="1:11" ht="13.5" thickBot="1" x14ac:dyDescent="0.25">
      <c r="A2038" s="11"/>
      <c r="B2038" s="3"/>
      <c r="C2038" s="3" t="s">
        <v>586</v>
      </c>
      <c r="D2038" s="3"/>
      <c r="E2038" s="3"/>
      <c r="F2038" s="3"/>
      <c r="G2038" s="3"/>
      <c r="H2038" s="3"/>
      <c r="I2038" s="3"/>
      <c r="J2038" s="3"/>
      <c r="K2038" s="12"/>
    </row>
    <row r="2039" spans="1:11" ht="13.5" thickBot="1" x14ac:dyDescent="0.25">
      <c r="A2039" s="9"/>
      <c r="B2039" s="2"/>
      <c r="C2039" s="2" t="s">
        <v>586</v>
      </c>
      <c r="D2039" s="2"/>
      <c r="E2039" s="2"/>
      <c r="F2039" s="2"/>
      <c r="G2039" s="2"/>
      <c r="H2039" s="2"/>
      <c r="I2039" s="2"/>
      <c r="J2039" s="2"/>
      <c r="K2039" s="10"/>
    </row>
    <row r="2040" spans="1:11" ht="13.5" thickBot="1" x14ac:dyDescent="0.25">
      <c r="A2040" s="11"/>
      <c r="B2040" s="3"/>
      <c r="C2040" s="3" t="s">
        <v>586</v>
      </c>
      <c r="D2040" s="3"/>
      <c r="E2040" s="3"/>
      <c r="F2040" s="3"/>
      <c r="G2040" s="3"/>
      <c r="H2040" s="3"/>
      <c r="I2040" s="3"/>
      <c r="J2040" s="3"/>
      <c r="K2040" s="12"/>
    </row>
    <row r="2041" spans="1:11" ht="13.5" thickBot="1" x14ac:dyDescent="0.25">
      <c r="A2041" s="9"/>
      <c r="B2041" s="2"/>
      <c r="C2041" s="2" t="s">
        <v>586</v>
      </c>
      <c r="D2041" s="2"/>
      <c r="E2041" s="2"/>
      <c r="F2041" s="2"/>
      <c r="G2041" s="2"/>
      <c r="H2041" s="2"/>
      <c r="I2041" s="2"/>
      <c r="J2041" s="2"/>
      <c r="K2041" s="10"/>
    </row>
    <row r="2042" spans="1:11" ht="13.5" thickBot="1" x14ac:dyDescent="0.25">
      <c r="A2042" s="11"/>
      <c r="B2042" s="3"/>
      <c r="C2042" s="3" t="s">
        <v>586</v>
      </c>
      <c r="D2042" s="3"/>
      <c r="E2042" s="3"/>
      <c r="F2042" s="3"/>
      <c r="G2042" s="3"/>
      <c r="H2042" s="3"/>
      <c r="I2042" s="3"/>
      <c r="J2042" s="3"/>
      <c r="K2042" s="12"/>
    </row>
    <row r="2043" spans="1:11" ht="13.5" thickBot="1" x14ac:dyDescent="0.25">
      <c r="A2043" s="9"/>
      <c r="B2043" s="2"/>
      <c r="C2043" s="2" t="s">
        <v>586</v>
      </c>
      <c r="D2043" s="2"/>
      <c r="E2043" s="2"/>
      <c r="F2043" s="2"/>
      <c r="G2043" s="2"/>
      <c r="H2043" s="2"/>
      <c r="I2043" s="2"/>
      <c r="J2043" s="2"/>
      <c r="K2043" s="10"/>
    </row>
    <row r="2044" spans="1:11" ht="13.5" thickBot="1" x14ac:dyDescent="0.25">
      <c r="A2044" s="11"/>
      <c r="B2044" s="3"/>
      <c r="C2044" s="3" t="s">
        <v>586</v>
      </c>
      <c r="D2044" s="3"/>
      <c r="E2044" s="3"/>
      <c r="F2044" s="3"/>
      <c r="G2044" s="3"/>
      <c r="H2044" s="3"/>
      <c r="I2044" s="3"/>
      <c r="J2044" s="3"/>
      <c r="K2044" s="12"/>
    </row>
    <row r="2045" spans="1:11" ht="13.5" thickBot="1" x14ac:dyDescent="0.25">
      <c r="A2045" s="9"/>
      <c r="B2045" s="2"/>
      <c r="C2045" s="2" t="s">
        <v>586</v>
      </c>
      <c r="D2045" s="2"/>
      <c r="E2045" s="2"/>
      <c r="F2045" s="2"/>
      <c r="G2045" s="2"/>
      <c r="H2045" s="2"/>
      <c r="I2045" s="2"/>
      <c r="J2045" s="2"/>
      <c r="K2045" s="10"/>
    </row>
    <row r="2046" spans="1:11" ht="13.5" thickBot="1" x14ac:dyDescent="0.25">
      <c r="A2046" s="11"/>
      <c r="B2046" s="3"/>
      <c r="C2046" s="3" t="s">
        <v>586</v>
      </c>
      <c r="D2046" s="3"/>
      <c r="E2046" s="3"/>
      <c r="F2046" s="3"/>
      <c r="G2046" s="3"/>
      <c r="H2046" s="3"/>
      <c r="I2046" s="3"/>
      <c r="J2046" s="3"/>
      <c r="K2046" s="12"/>
    </row>
    <row r="2047" spans="1:11" ht="13.5" thickBot="1" x14ac:dyDescent="0.25">
      <c r="A2047" s="9"/>
      <c r="B2047" s="2"/>
      <c r="C2047" s="2" t="s">
        <v>586</v>
      </c>
      <c r="D2047" s="2"/>
      <c r="E2047" s="2"/>
      <c r="F2047" s="2"/>
      <c r="G2047" s="2"/>
      <c r="H2047" s="2"/>
      <c r="I2047" s="2"/>
      <c r="J2047" s="2"/>
      <c r="K2047" s="10"/>
    </row>
    <row r="2048" spans="1:11" ht="13.5" thickBot="1" x14ac:dyDescent="0.25">
      <c r="A2048" s="11"/>
      <c r="B2048" s="3"/>
      <c r="C2048" s="3" t="s">
        <v>586</v>
      </c>
      <c r="D2048" s="3"/>
      <c r="E2048" s="3"/>
      <c r="F2048" s="3"/>
      <c r="G2048" s="3"/>
      <c r="H2048" s="3"/>
      <c r="I2048" s="3"/>
      <c r="J2048" s="3"/>
      <c r="K2048" s="12"/>
    </row>
    <row r="2049" spans="1:11" ht="13.5" thickBot="1" x14ac:dyDescent="0.25">
      <c r="A2049" s="9"/>
      <c r="B2049" s="2"/>
      <c r="C2049" s="2" t="s">
        <v>586</v>
      </c>
      <c r="D2049" s="2"/>
      <c r="E2049" s="2"/>
      <c r="F2049" s="2"/>
      <c r="G2049" s="2"/>
      <c r="H2049" s="2"/>
      <c r="I2049" s="2"/>
      <c r="J2049" s="2"/>
      <c r="K2049" s="10"/>
    </row>
    <row r="2050" spans="1:11" ht="13.5" thickBot="1" x14ac:dyDescent="0.25">
      <c r="A2050" s="11"/>
      <c r="B2050" s="3"/>
      <c r="C2050" s="3" t="s">
        <v>586</v>
      </c>
      <c r="D2050" s="3"/>
      <c r="E2050" s="3"/>
      <c r="F2050" s="3"/>
      <c r="G2050" s="3"/>
      <c r="H2050" s="3"/>
      <c r="I2050" s="3"/>
      <c r="J2050" s="3"/>
      <c r="K2050" s="12"/>
    </row>
    <row r="2051" spans="1:11" ht="13.5" thickBot="1" x14ac:dyDescent="0.25">
      <c r="A2051" s="9"/>
      <c r="B2051" s="2"/>
      <c r="C2051" s="2" t="s">
        <v>586</v>
      </c>
      <c r="D2051" s="2"/>
      <c r="E2051" s="2"/>
      <c r="F2051" s="2"/>
      <c r="G2051" s="2"/>
      <c r="H2051" s="2"/>
      <c r="I2051" s="2"/>
      <c r="J2051" s="2"/>
      <c r="K2051" s="10"/>
    </row>
    <row r="2052" spans="1:11" ht="13.5" thickBot="1" x14ac:dyDescent="0.25">
      <c r="A2052" s="11"/>
      <c r="B2052" s="3"/>
      <c r="C2052" s="3" t="s">
        <v>586</v>
      </c>
      <c r="D2052" s="3"/>
      <c r="E2052" s="3"/>
      <c r="F2052" s="3"/>
      <c r="G2052" s="3"/>
      <c r="H2052" s="3"/>
      <c r="I2052" s="3"/>
      <c r="J2052" s="3"/>
      <c r="K2052" s="12"/>
    </row>
    <row r="2053" spans="1:11" ht="13.5" thickBot="1" x14ac:dyDescent="0.25">
      <c r="A2053" s="9"/>
      <c r="B2053" s="2"/>
      <c r="C2053" s="2" t="s">
        <v>586</v>
      </c>
      <c r="D2053" s="2"/>
      <c r="E2053" s="2"/>
      <c r="F2053" s="2"/>
      <c r="G2053" s="2"/>
      <c r="H2053" s="2"/>
      <c r="I2053" s="2"/>
      <c r="J2053" s="2"/>
      <c r="K2053" s="10"/>
    </row>
    <row r="2054" spans="1:11" ht="13.5" thickBot="1" x14ac:dyDescent="0.25">
      <c r="A2054" s="11"/>
      <c r="B2054" s="3"/>
      <c r="C2054" s="3" t="s">
        <v>586</v>
      </c>
      <c r="D2054" s="3"/>
      <c r="E2054" s="3"/>
      <c r="F2054" s="3"/>
      <c r="G2054" s="3"/>
      <c r="H2054" s="3"/>
      <c r="I2054" s="3"/>
      <c r="J2054" s="3"/>
      <c r="K2054" s="12"/>
    </row>
    <row r="2055" spans="1:11" ht="13.5" thickBot="1" x14ac:dyDescent="0.25">
      <c r="A2055" s="9"/>
      <c r="B2055" s="2"/>
      <c r="C2055" s="2" t="s">
        <v>586</v>
      </c>
      <c r="D2055" s="2"/>
      <c r="E2055" s="2"/>
      <c r="F2055" s="2"/>
      <c r="G2055" s="2"/>
      <c r="H2055" s="2"/>
      <c r="I2055" s="2"/>
      <c r="J2055" s="2"/>
      <c r="K2055" s="10"/>
    </row>
    <row r="2056" spans="1:11" ht="13.5" thickBot="1" x14ac:dyDescent="0.25">
      <c r="A2056" s="11"/>
      <c r="B2056" s="3"/>
      <c r="C2056" s="3" t="s">
        <v>586</v>
      </c>
      <c r="D2056" s="3"/>
      <c r="E2056" s="3"/>
      <c r="F2056" s="3"/>
      <c r="G2056" s="3"/>
      <c r="H2056" s="3"/>
      <c r="I2056" s="3"/>
      <c r="J2056" s="3"/>
      <c r="K2056" s="12"/>
    </row>
    <row r="2057" spans="1:11" ht="13.5" thickBot="1" x14ac:dyDescent="0.25">
      <c r="A2057" s="9"/>
      <c r="B2057" s="2"/>
      <c r="C2057" s="2" t="s">
        <v>586</v>
      </c>
      <c r="D2057" s="2"/>
      <c r="E2057" s="2"/>
      <c r="F2057" s="2"/>
      <c r="G2057" s="2"/>
      <c r="H2057" s="2"/>
      <c r="I2057" s="2"/>
      <c r="J2057" s="2"/>
      <c r="K2057" s="10"/>
    </row>
    <row r="2058" spans="1:11" ht="13.5" thickBot="1" x14ac:dyDescent="0.25">
      <c r="A2058" s="11"/>
      <c r="B2058" s="3"/>
      <c r="C2058" s="3" t="s">
        <v>586</v>
      </c>
      <c r="D2058" s="3"/>
      <c r="E2058" s="3"/>
      <c r="F2058" s="3"/>
      <c r="G2058" s="3"/>
      <c r="H2058" s="3"/>
      <c r="I2058" s="3"/>
      <c r="J2058" s="3"/>
      <c r="K2058" s="12"/>
    </row>
    <row r="2059" spans="1:11" ht="13.5" thickBot="1" x14ac:dyDescent="0.25">
      <c r="A2059" s="9"/>
      <c r="B2059" s="2"/>
      <c r="C2059" s="2" t="s">
        <v>586</v>
      </c>
      <c r="D2059" s="2"/>
      <c r="E2059" s="2"/>
      <c r="F2059" s="2"/>
      <c r="G2059" s="2"/>
      <c r="H2059" s="2"/>
      <c r="I2059" s="2"/>
      <c r="J2059" s="2"/>
      <c r="K2059" s="10"/>
    </row>
    <row r="2060" spans="1:11" ht="13.5" thickBot="1" x14ac:dyDescent="0.25">
      <c r="A2060" s="11"/>
      <c r="B2060" s="3"/>
      <c r="C2060" s="3" t="s">
        <v>586</v>
      </c>
      <c r="D2060" s="3"/>
      <c r="E2060" s="3"/>
      <c r="F2060" s="3"/>
      <c r="G2060" s="3"/>
      <c r="H2060" s="3"/>
      <c r="I2060" s="3"/>
      <c r="J2060" s="3"/>
      <c r="K2060" s="12"/>
    </row>
    <row r="2061" spans="1:11" ht="13.5" thickBot="1" x14ac:dyDescent="0.25">
      <c r="A2061" s="9"/>
      <c r="B2061" s="2"/>
      <c r="C2061" s="2" t="s">
        <v>586</v>
      </c>
      <c r="D2061" s="2"/>
      <c r="E2061" s="2"/>
      <c r="F2061" s="2"/>
      <c r="G2061" s="2"/>
      <c r="H2061" s="2"/>
      <c r="I2061" s="2"/>
      <c r="J2061" s="2"/>
      <c r="K2061" s="10"/>
    </row>
    <row r="2062" spans="1:11" ht="13.5" thickBot="1" x14ac:dyDescent="0.25">
      <c r="A2062" s="11"/>
      <c r="B2062" s="3"/>
      <c r="C2062" s="3" t="s">
        <v>586</v>
      </c>
      <c r="D2062" s="3"/>
      <c r="E2062" s="3"/>
      <c r="F2062" s="3"/>
      <c r="G2062" s="3"/>
      <c r="H2062" s="3"/>
      <c r="I2062" s="3"/>
      <c r="J2062" s="3"/>
      <c r="K2062" s="12"/>
    </row>
    <row r="2063" spans="1:11" ht="13.5" thickBot="1" x14ac:dyDescent="0.25">
      <c r="A2063" s="9"/>
      <c r="B2063" s="2"/>
      <c r="C2063" s="2" t="s">
        <v>586</v>
      </c>
      <c r="D2063" s="2"/>
      <c r="E2063" s="2"/>
      <c r="F2063" s="2"/>
      <c r="G2063" s="2"/>
      <c r="H2063" s="2"/>
      <c r="I2063" s="2"/>
      <c r="J2063" s="2"/>
      <c r="K2063" s="10"/>
    </row>
    <row r="2064" spans="1:11" ht="13.5" thickBot="1" x14ac:dyDescent="0.25">
      <c r="A2064" s="11"/>
      <c r="B2064" s="3"/>
      <c r="C2064" s="3" t="s">
        <v>586</v>
      </c>
      <c r="D2064" s="3"/>
      <c r="E2064" s="3"/>
      <c r="F2064" s="3"/>
      <c r="G2064" s="3"/>
      <c r="H2064" s="3"/>
      <c r="I2064" s="3"/>
      <c r="J2064" s="3"/>
      <c r="K2064" s="12"/>
    </row>
    <row r="2065" spans="1:11" ht="13.5" thickBot="1" x14ac:dyDescent="0.25">
      <c r="A2065" s="9"/>
      <c r="B2065" s="2"/>
      <c r="C2065" s="2" t="s">
        <v>586</v>
      </c>
      <c r="D2065" s="2"/>
      <c r="E2065" s="2"/>
      <c r="F2065" s="2"/>
      <c r="G2065" s="2"/>
      <c r="H2065" s="2"/>
      <c r="I2065" s="2"/>
      <c r="J2065" s="2"/>
      <c r="K2065" s="10"/>
    </row>
    <row r="2066" spans="1:11" ht="13.5" thickBot="1" x14ac:dyDescent="0.25">
      <c r="A2066" s="11"/>
      <c r="B2066" s="3"/>
      <c r="C2066" s="3" t="s">
        <v>586</v>
      </c>
      <c r="D2066" s="3"/>
      <c r="E2066" s="3"/>
      <c r="F2066" s="3"/>
      <c r="G2066" s="3"/>
      <c r="H2066" s="3"/>
      <c r="I2066" s="3"/>
      <c r="J2066" s="3"/>
      <c r="K2066" s="12"/>
    </row>
    <row r="2067" spans="1:11" ht="13.5" thickBot="1" x14ac:dyDescent="0.25">
      <c r="A2067" s="9"/>
      <c r="B2067" s="2"/>
      <c r="C2067" s="2" t="s">
        <v>586</v>
      </c>
      <c r="D2067" s="2"/>
      <c r="E2067" s="2"/>
      <c r="F2067" s="2"/>
      <c r="G2067" s="2"/>
      <c r="H2067" s="2"/>
      <c r="I2067" s="2"/>
      <c r="J2067" s="2"/>
      <c r="K2067" s="10"/>
    </row>
    <row r="2068" spans="1:11" ht="13.5" thickBot="1" x14ac:dyDescent="0.25">
      <c r="A2068" s="11"/>
      <c r="B2068" s="3"/>
      <c r="C2068" s="3" t="s">
        <v>586</v>
      </c>
      <c r="D2068" s="3"/>
      <c r="E2068" s="3"/>
      <c r="F2068" s="3"/>
      <c r="G2068" s="3"/>
      <c r="H2068" s="3"/>
      <c r="I2068" s="3"/>
      <c r="J2068" s="3"/>
      <c r="K2068" s="12"/>
    </row>
    <row r="2069" spans="1:11" ht="13.5" thickBot="1" x14ac:dyDescent="0.25">
      <c r="A2069" s="9"/>
      <c r="B2069" s="2"/>
      <c r="C2069" s="2" t="s">
        <v>586</v>
      </c>
      <c r="D2069" s="2"/>
      <c r="E2069" s="2"/>
      <c r="F2069" s="2"/>
      <c r="G2069" s="2"/>
      <c r="H2069" s="2"/>
      <c r="I2069" s="2"/>
      <c r="J2069" s="2"/>
      <c r="K2069" s="10"/>
    </row>
    <row r="2070" spans="1:11" ht="13.5" thickBot="1" x14ac:dyDescent="0.25">
      <c r="A2070" s="11"/>
      <c r="B2070" s="3"/>
      <c r="C2070" s="3" t="s">
        <v>586</v>
      </c>
      <c r="D2070" s="3"/>
      <c r="E2070" s="3"/>
      <c r="F2070" s="3"/>
      <c r="G2070" s="3"/>
      <c r="H2070" s="3"/>
      <c r="I2070" s="3"/>
      <c r="J2070" s="3"/>
      <c r="K2070" s="12"/>
    </row>
    <row r="2071" spans="1:11" ht="13.5" thickBot="1" x14ac:dyDescent="0.25">
      <c r="A2071" s="9"/>
      <c r="B2071" s="2"/>
      <c r="C2071" s="2" t="s">
        <v>586</v>
      </c>
      <c r="D2071" s="2"/>
      <c r="E2071" s="2"/>
      <c r="F2071" s="2"/>
      <c r="G2071" s="2"/>
      <c r="H2071" s="2"/>
      <c r="I2071" s="2"/>
      <c r="J2071" s="2"/>
      <c r="K2071" s="10"/>
    </row>
    <row r="2072" spans="1:11" ht="13.5" thickBot="1" x14ac:dyDescent="0.25">
      <c r="A2072" s="11"/>
      <c r="B2072" s="3"/>
      <c r="C2072" s="3" t="s">
        <v>586</v>
      </c>
      <c r="D2072" s="3"/>
      <c r="E2072" s="3"/>
      <c r="F2072" s="3"/>
      <c r="G2072" s="3"/>
      <c r="H2072" s="3"/>
      <c r="I2072" s="3"/>
      <c r="J2072" s="3"/>
      <c r="K2072" s="12"/>
    </row>
    <row r="2073" spans="1:11" ht="13.5" thickBot="1" x14ac:dyDescent="0.25">
      <c r="A2073" s="9"/>
      <c r="B2073" s="2"/>
      <c r="C2073" s="2" t="s">
        <v>586</v>
      </c>
      <c r="D2073" s="2"/>
      <c r="E2073" s="2"/>
      <c r="F2073" s="2"/>
      <c r="G2073" s="2"/>
      <c r="H2073" s="2"/>
      <c r="I2073" s="2"/>
      <c r="J2073" s="2"/>
      <c r="K2073" s="10"/>
    </row>
    <row r="2074" spans="1:11" ht="13.5" thickBot="1" x14ac:dyDescent="0.25">
      <c r="A2074" s="11"/>
      <c r="B2074" s="3"/>
      <c r="C2074" s="3" t="s">
        <v>586</v>
      </c>
      <c r="D2074" s="3"/>
      <c r="E2074" s="3"/>
      <c r="F2074" s="3"/>
      <c r="G2074" s="3"/>
      <c r="H2074" s="3"/>
      <c r="I2074" s="3"/>
      <c r="J2074" s="3"/>
      <c r="K2074" s="12"/>
    </row>
    <row r="2075" spans="1:11" ht="13.5" thickBot="1" x14ac:dyDescent="0.25">
      <c r="A2075" s="9"/>
      <c r="B2075" s="2"/>
      <c r="C2075" s="2" t="s">
        <v>586</v>
      </c>
      <c r="D2075" s="2"/>
      <c r="E2075" s="2"/>
      <c r="F2075" s="2"/>
      <c r="G2075" s="2"/>
      <c r="H2075" s="2"/>
      <c r="I2075" s="2"/>
      <c r="J2075" s="2"/>
      <c r="K2075" s="10"/>
    </row>
    <row r="2076" spans="1:11" ht="13.5" thickBot="1" x14ac:dyDescent="0.25">
      <c r="A2076" s="11"/>
      <c r="B2076" s="3"/>
      <c r="C2076" s="3" t="s">
        <v>586</v>
      </c>
      <c r="D2076" s="3"/>
      <c r="E2076" s="3"/>
      <c r="F2076" s="3"/>
      <c r="G2076" s="3"/>
      <c r="H2076" s="3"/>
      <c r="I2076" s="3"/>
      <c r="J2076" s="3"/>
      <c r="K2076" s="12"/>
    </row>
    <row r="2077" spans="1:11" ht="13.5" thickBot="1" x14ac:dyDescent="0.25">
      <c r="A2077" s="9"/>
      <c r="B2077" s="2"/>
      <c r="C2077" s="2" t="s">
        <v>586</v>
      </c>
      <c r="D2077" s="2"/>
      <c r="E2077" s="2"/>
      <c r="F2077" s="2"/>
      <c r="G2077" s="2"/>
      <c r="H2077" s="2"/>
      <c r="I2077" s="2"/>
      <c r="J2077" s="2"/>
      <c r="K2077" s="10"/>
    </row>
    <row r="2078" spans="1:11" ht="13.5" thickBot="1" x14ac:dyDescent="0.25">
      <c r="A2078" s="11"/>
      <c r="B2078" s="3"/>
      <c r="C2078" s="3" t="s">
        <v>586</v>
      </c>
      <c r="D2078" s="3"/>
      <c r="E2078" s="3"/>
      <c r="F2078" s="3"/>
      <c r="G2078" s="3"/>
      <c r="H2078" s="3"/>
      <c r="I2078" s="3"/>
      <c r="J2078" s="3"/>
      <c r="K2078" s="12"/>
    </row>
    <row r="2079" spans="1:11" ht="13.5" thickBot="1" x14ac:dyDescent="0.25">
      <c r="A2079" s="9"/>
      <c r="B2079" s="2"/>
      <c r="C2079" s="2" t="s">
        <v>586</v>
      </c>
      <c r="D2079" s="2"/>
      <c r="E2079" s="2"/>
      <c r="F2079" s="2"/>
      <c r="G2079" s="2"/>
      <c r="H2079" s="2"/>
      <c r="I2079" s="2"/>
      <c r="J2079" s="2"/>
      <c r="K2079" s="10"/>
    </row>
    <row r="2080" spans="1:11" ht="13.5" thickBot="1" x14ac:dyDescent="0.25">
      <c r="A2080" s="11"/>
      <c r="B2080" s="3"/>
      <c r="C2080" s="3" t="s">
        <v>586</v>
      </c>
      <c r="D2080" s="3"/>
      <c r="E2080" s="3"/>
      <c r="F2080" s="3"/>
      <c r="G2080" s="3"/>
      <c r="H2080" s="3"/>
      <c r="I2080" s="3"/>
      <c r="J2080" s="3"/>
      <c r="K2080" s="12"/>
    </row>
    <row r="2081" spans="1:11" ht="13.5" thickBot="1" x14ac:dyDescent="0.25">
      <c r="A2081" s="9"/>
      <c r="B2081" s="2"/>
      <c r="C2081" s="2" t="s">
        <v>586</v>
      </c>
      <c r="D2081" s="2"/>
      <c r="E2081" s="2"/>
      <c r="F2081" s="2"/>
      <c r="G2081" s="2"/>
      <c r="H2081" s="2"/>
      <c r="I2081" s="2"/>
      <c r="J2081" s="2"/>
      <c r="K2081" s="10"/>
    </row>
    <row r="2082" spans="1:11" ht="13.5" thickBot="1" x14ac:dyDescent="0.25">
      <c r="A2082" s="11"/>
      <c r="B2082" s="3"/>
      <c r="C2082" s="3" t="s">
        <v>586</v>
      </c>
      <c r="D2082" s="3"/>
      <c r="E2082" s="3"/>
      <c r="F2082" s="3"/>
      <c r="G2082" s="3"/>
      <c r="H2082" s="3"/>
      <c r="I2082" s="3"/>
      <c r="J2082" s="3"/>
      <c r="K2082" s="12"/>
    </row>
    <row r="2083" spans="1:11" ht="13.5" thickBot="1" x14ac:dyDescent="0.25">
      <c r="A2083" s="9"/>
      <c r="B2083" s="2"/>
      <c r="C2083" s="2" t="s">
        <v>586</v>
      </c>
      <c r="D2083" s="2"/>
      <c r="E2083" s="2"/>
      <c r="F2083" s="2"/>
      <c r="G2083" s="2"/>
      <c r="H2083" s="2"/>
      <c r="I2083" s="2"/>
      <c r="J2083" s="2"/>
      <c r="K2083" s="10"/>
    </row>
    <row r="2084" spans="1:11" ht="13.5" thickBot="1" x14ac:dyDescent="0.25">
      <c r="A2084" s="11"/>
      <c r="B2084" s="3"/>
      <c r="C2084" s="3" t="s">
        <v>586</v>
      </c>
      <c r="D2084" s="3"/>
      <c r="E2084" s="3"/>
      <c r="F2084" s="3"/>
      <c r="G2084" s="3"/>
      <c r="H2084" s="3"/>
      <c r="I2084" s="3"/>
      <c r="J2084" s="3"/>
      <c r="K2084" s="12"/>
    </row>
    <row r="2085" spans="1:11" ht="13.5" thickBot="1" x14ac:dyDescent="0.25">
      <c r="A2085" s="9"/>
      <c r="B2085" s="2"/>
      <c r="C2085" s="2" t="s">
        <v>586</v>
      </c>
      <c r="D2085" s="2"/>
      <c r="E2085" s="2"/>
      <c r="F2085" s="2"/>
      <c r="G2085" s="2"/>
      <c r="H2085" s="2"/>
      <c r="I2085" s="2"/>
      <c r="J2085" s="2"/>
      <c r="K2085" s="10"/>
    </row>
    <row r="2086" spans="1:11" ht="13.5" thickBot="1" x14ac:dyDescent="0.25">
      <c r="A2086" s="11"/>
      <c r="B2086" s="3"/>
      <c r="C2086" s="3" t="s">
        <v>586</v>
      </c>
      <c r="D2086" s="3"/>
      <c r="E2086" s="3"/>
      <c r="F2086" s="3"/>
      <c r="G2086" s="3"/>
      <c r="H2086" s="3"/>
      <c r="I2086" s="3"/>
      <c r="J2086" s="3"/>
      <c r="K2086" s="12"/>
    </row>
    <row r="2087" spans="1:11" ht="13.5" thickBot="1" x14ac:dyDescent="0.25">
      <c r="A2087" s="9"/>
      <c r="B2087" s="2"/>
      <c r="C2087" s="2" t="s">
        <v>586</v>
      </c>
      <c r="D2087" s="2"/>
      <c r="E2087" s="2"/>
      <c r="F2087" s="2"/>
      <c r="G2087" s="2"/>
      <c r="H2087" s="2"/>
      <c r="I2087" s="2"/>
      <c r="J2087" s="2"/>
      <c r="K2087" s="10"/>
    </row>
    <row r="2088" spans="1:11" ht="13.5" thickBot="1" x14ac:dyDescent="0.25">
      <c r="A2088" s="11"/>
      <c r="B2088" s="3"/>
      <c r="C2088" s="3" t="s">
        <v>586</v>
      </c>
      <c r="D2088" s="3"/>
      <c r="E2088" s="3"/>
      <c r="F2088" s="3"/>
      <c r="G2088" s="3"/>
      <c r="H2088" s="3"/>
      <c r="I2088" s="3"/>
      <c r="J2088" s="3"/>
      <c r="K2088" s="12"/>
    </row>
    <row r="2089" spans="1:11" ht="13.5" thickBot="1" x14ac:dyDescent="0.25">
      <c r="A2089" s="9"/>
      <c r="B2089" s="2"/>
      <c r="C2089" s="2" t="s">
        <v>586</v>
      </c>
      <c r="D2089" s="2"/>
      <c r="E2089" s="2"/>
      <c r="F2089" s="2"/>
      <c r="G2089" s="2"/>
      <c r="H2089" s="2"/>
      <c r="I2089" s="2"/>
      <c r="J2089" s="2"/>
      <c r="K2089" s="10"/>
    </row>
    <row r="2090" spans="1:11" ht="13.5" thickBot="1" x14ac:dyDescent="0.25">
      <c r="A2090" s="11"/>
      <c r="B2090" s="3"/>
      <c r="C2090" s="3" t="s">
        <v>586</v>
      </c>
      <c r="D2090" s="3"/>
      <c r="E2090" s="3"/>
      <c r="F2090" s="3"/>
      <c r="G2090" s="3"/>
      <c r="H2090" s="3"/>
      <c r="I2090" s="3"/>
      <c r="J2090" s="3"/>
      <c r="K2090" s="12"/>
    </row>
    <row r="2091" spans="1:11" ht="13.5" thickBot="1" x14ac:dyDescent="0.25">
      <c r="A2091" s="9"/>
      <c r="B2091" s="2"/>
      <c r="C2091" s="2" t="s">
        <v>586</v>
      </c>
      <c r="D2091" s="2"/>
      <c r="E2091" s="2"/>
      <c r="F2091" s="2"/>
      <c r="G2091" s="2"/>
      <c r="H2091" s="2"/>
      <c r="I2091" s="2"/>
      <c r="J2091" s="2"/>
      <c r="K2091" s="10"/>
    </row>
    <row r="2092" spans="1:11" ht="13.5" thickBot="1" x14ac:dyDescent="0.25">
      <c r="A2092" s="11"/>
      <c r="B2092" s="3"/>
      <c r="C2092" s="3" t="s">
        <v>586</v>
      </c>
      <c r="D2092" s="3"/>
      <c r="E2092" s="3"/>
      <c r="F2092" s="3"/>
      <c r="G2092" s="3"/>
      <c r="H2092" s="3"/>
      <c r="I2092" s="3"/>
      <c r="J2092" s="3"/>
      <c r="K2092" s="12"/>
    </row>
    <row r="2093" spans="1:11" ht="13.5" thickBot="1" x14ac:dyDescent="0.25">
      <c r="A2093" s="9"/>
      <c r="B2093" s="2"/>
      <c r="C2093" s="2" t="s">
        <v>586</v>
      </c>
      <c r="D2093" s="2"/>
      <c r="E2093" s="2"/>
      <c r="F2093" s="2"/>
      <c r="G2093" s="2"/>
      <c r="H2093" s="2"/>
      <c r="I2093" s="2"/>
      <c r="J2093" s="2"/>
      <c r="K2093" s="10"/>
    </row>
    <row r="2094" spans="1:11" ht="13.5" thickBot="1" x14ac:dyDescent="0.25">
      <c r="A2094" s="11"/>
      <c r="B2094" s="3"/>
      <c r="C2094" s="3" t="s">
        <v>586</v>
      </c>
      <c r="D2094" s="3"/>
      <c r="E2094" s="3"/>
      <c r="F2094" s="3"/>
      <c r="G2094" s="3"/>
      <c r="H2094" s="3"/>
      <c r="I2094" s="3"/>
      <c r="J2094" s="3"/>
      <c r="K2094" s="12"/>
    </row>
    <row r="2095" spans="1:11" ht="13.5" thickBot="1" x14ac:dyDescent="0.25">
      <c r="A2095" s="9"/>
      <c r="B2095" s="2"/>
      <c r="C2095" s="2" t="s">
        <v>586</v>
      </c>
      <c r="D2095" s="2"/>
      <c r="E2095" s="2"/>
      <c r="F2095" s="2"/>
      <c r="G2095" s="2"/>
      <c r="H2095" s="2"/>
      <c r="I2095" s="2"/>
      <c r="J2095" s="2"/>
      <c r="K2095" s="10"/>
    </row>
    <row r="2096" spans="1:11" ht="13.5" thickBot="1" x14ac:dyDescent="0.25">
      <c r="A2096" s="11"/>
      <c r="B2096" s="3"/>
      <c r="C2096" s="3" t="s">
        <v>586</v>
      </c>
      <c r="D2096" s="3"/>
      <c r="E2096" s="3"/>
      <c r="F2096" s="3"/>
      <c r="G2096" s="3"/>
      <c r="H2096" s="3"/>
      <c r="I2096" s="3"/>
      <c r="J2096" s="3"/>
      <c r="K2096" s="12"/>
    </row>
    <row r="2097" spans="1:11" ht="13.5" thickBot="1" x14ac:dyDescent="0.25">
      <c r="A2097" s="9"/>
      <c r="B2097" s="2"/>
      <c r="C2097" s="2" t="s">
        <v>586</v>
      </c>
      <c r="D2097" s="2"/>
      <c r="E2097" s="2"/>
      <c r="F2097" s="2"/>
      <c r="G2097" s="2"/>
      <c r="H2097" s="2"/>
      <c r="I2097" s="2"/>
      <c r="J2097" s="2"/>
      <c r="K2097" s="10"/>
    </row>
    <row r="2098" spans="1:11" ht="13.5" thickBot="1" x14ac:dyDescent="0.25">
      <c r="A2098" s="11"/>
      <c r="B2098" s="3"/>
      <c r="C2098" s="3" t="s">
        <v>586</v>
      </c>
      <c r="D2098" s="3"/>
      <c r="E2098" s="3"/>
      <c r="F2098" s="3"/>
      <c r="G2098" s="3"/>
      <c r="H2098" s="3"/>
      <c r="I2098" s="3"/>
      <c r="J2098" s="3"/>
      <c r="K2098" s="12"/>
    </row>
    <row r="2099" spans="1:11" ht="13.5" thickBot="1" x14ac:dyDescent="0.25">
      <c r="A2099" s="9"/>
      <c r="B2099" s="2"/>
      <c r="C2099" s="2" t="s">
        <v>586</v>
      </c>
      <c r="D2099" s="2"/>
      <c r="E2099" s="2"/>
      <c r="F2099" s="2"/>
      <c r="G2099" s="2"/>
      <c r="H2099" s="2"/>
      <c r="I2099" s="2"/>
      <c r="J2099" s="2"/>
      <c r="K2099" s="10"/>
    </row>
    <row r="2100" spans="1:11" ht="13.5" thickBot="1" x14ac:dyDescent="0.25">
      <c r="A2100" s="11"/>
      <c r="B2100" s="3"/>
      <c r="C2100" s="3" t="s">
        <v>586</v>
      </c>
      <c r="D2100" s="3"/>
      <c r="E2100" s="3"/>
      <c r="F2100" s="3"/>
      <c r="G2100" s="3"/>
      <c r="H2100" s="3"/>
      <c r="I2100" s="3"/>
      <c r="J2100" s="3"/>
      <c r="K2100" s="12"/>
    </row>
    <row r="2101" spans="1:11" ht="13.5" thickBot="1" x14ac:dyDescent="0.25">
      <c r="A2101" s="9"/>
      <c r="B2101" s="2"/>
      <c r="C2101" s="2" t="s">
        <v>586</v>
      </c>
      <c r="D2101" s="2"/>
      <c r="E2101" s="2"/>
      <c r="F2101" s="2"/>
      <c r="G2101" s="2"/>
      <c r="H2101" s="2"/>
      <c r="I2101" s="2"/>
      <c r="J2101" s="2"/>
      <c r="K2101" s="10"/>
    </row>
    <row r="2102" spans="1:11" ht="13.5" thickBot="1" x14ac:dyDescent="0.25">
      <c r="A2102" s="11"/>
      <c r="B2102" s="3"/>
      <c r="C2102" s="3" t="s">
        <v>586</v>
      </c>
      <c r="D2102" s="3"/>
      <c r="E2102" s="3"/>
      <c r="F2102" s="3"/>
      <c r="G2102" s="3"/>
      <c r="H2102" s="3"/>
      <c r="I2102" s="3"/>
      <c r="J2102" s="3"/>
      <c r="K2102" s="12"/>
    </row>
    <row r="2103" spans="1:11" ht="13.5" thickBot="1" x14ac:dyDescent="0.25">
      <c r="A2103" s="9"/>
      <c r="B2103" s="2"/>
      <c r="C2103" s="2" t="s">
        <v>586</v>
      </c>
      <c r="D2103" s="2"/>
      <c r="E2103" s="2"/>
      <c r="F2103" s="2"/>
      <c r="G2103" s="2"/>
      <c r="H2103" s="2"/>
      <c r="I2103" s="2"/>
      <c r="J2103" s="2"/>
      <c r="K2103" s="10"/>
    </row>
    <row r="2104" spans="1:11" ht="13.5" thickBot="1" x14ac:dyDescent="0.25">
      <c r="A2104" s="11"/>
      <c r="B2104" s="3"/>
      <c r="C2104" s="3" t="s">
        <v>586</v>
      </c>
      <c r="D2104" s="3"/>
      <c r="E2104" s="3"/>
      <c r="F2104" s="3"/>
      <c r="G2104" s="3"/>
      <c r="H2104" s="3"/>
      <c r="I2104" s="3"/>
      <c r="J2104" s="3"/>
      <c r="K2104" s="12"/>
    </row>
    <row r="2105" spans="1:11" ht="13.5" thickBot="1" x14ac:dyDescent="0.25">
      <c r="A2105" s="9"/>
      <c r="B2105" s="2"/>
      <c r="C2105" s="2" t="s">
        <v>586</v>
      </c>
      <c r="D2105" s="2"/>
      <c r="E2105" s="2"/>
      <c r="F2105" s="2"/>
      <c r="G2105" s="2"/>
      <c r="H2105" s="2"/>
      <c r="I2105" s="2"/>
      <c r="J2105" s="2"/>
      <c r="K2105" s="10"/>
    </row>
    <row r="2106" spans="1:11" ht="13.5" thickBot="1" x14ac:dyDescent="0.25">
      <c r="A2106" s="11"/>
      <c r="B2106" s="3"/>
      <c r="C2106" s="3" t="s">
        <v>586</v>
      </c>
      <c r="D2106" s="3"/>
      <c r="E2106" s="3"/>
      <c r="F2106" s="3"/>
      <c r="G2106" s="3"/>
      <c r="H2106" s="3"/>
      <c r="I2106" s="3"/>
      <c r="J2106" s="3"/>
      <c r="K2106" s="12"/>
    </row>
    <row r="2107" spans="1:11" ht="13.5" thickBot="1" x14ac:dyDescent="0.25">
      <c r="A2107" s="9"/>
      <c r="B2107" s="2"/>
      <c r="C2107" s="2" t="s">
        <v>586</v>
      </c>
      <c r="D2107" s="2"/>
      <c r="E2107" s="2"/>
      <c r="F2107" s="2"/>
      <c r="G2107" s="2"/>
      <c r="H2107" s="2"/>
      <c r="I2107" s="2"/>
      <c r="J2107" s="2"/>
      <c r="K2107" s="10"/>
    </row>
    <row r="2108" spans="1:11" ht="13.5" thickBot="1" x14ac:dyDescent="0.25">
      <c r="A2108" s="11"/>
      <c r="B2108" s="3"/>
      <c r="C2108" s="3" t="s">
        <v>586</v>
      </c>
      <c r="D2108" s="3"/>
      <c r="E2108" s="3"/>
      <c r="F2108" s="3"/>
      <c r="G2108" s="3"/>
      <c r="H2108" s="3"/>
      <c r="I2108" s="3"/>
      <c r="J2108" s="3"/>
      <c r="K2108" s="12"/>
    </row>
    <row r="2109" spans="1:11" ht="13.5" thickBot="1" x14ac:dyDescent="0.25">
      <c r="A2109" s="9"/>
      <c r="B2109" s="2"/>
      <c r="C2109" s="2" t="s">
        <v>586</v>
      </c>
      <c r="D2109" s="2"/>
      <c r="E2109" s="2"/>
      <c r="F2109" s="2"/>
      <c r="G2109" s="2"/>
      <c r="H2109" s="2"/>
      <c r="I2109" s="2"/>
      <c r="J2109" s="2"/>
      <c r="K2109" s="10"/>
    </row>
    <row r="2110" spans="1:11" ht="13.5" thickBot="1" x14ac:dyDescent="0.25">
      <c r="A2110" s="11"/>
      <c r="B2110" s="3"/>
      <c r="C2110" s="3" t="s">
        <v>586</v>
      </c>
      <c r="D2110" s="3"/>
      <c r="E2110" s="3"/>
      <c r="F2110" s="3"/>
      <c r="G2110" s="3"/>
      <c r="H2110" s="3"/>
      <c r="I2110" s="3"/>
      <c r="J2110" s="3"/>
      <c r="K2110" s="12"/>
    </row>
    <row r="2111" spans="1:11" ht="13.5" thickBot="1" x14ac:dyDescent="0.25">
      <c r="A2111" s="9"/>
      <c r="B2111" s="2"/>
      <c r="C2111" s="2" t="s">
        <v>586</v>
      </c>
      <c r="D2111" s="2"/>
      <c r="E2111" s="2"/>
      <c r="F2111" s="2"/>
      <c r="G2111" s="2"/>
      <c r="H2111" s="2"/>
      <c r="I2111" s="2"/>
      <c r="J2111" s="2"/>
      <c r="K2111" s="10"/>
    </row>
    <row r="2112" spans="1:11" ht="13.5" thickBot="1" x14ac:dyDescent="0.25">
      <c r="A2112" s="11"/>
      <c r="B2112" s="3"/>
      <c r="C2112" s="3" t="s">
        <v>586</v>
      </c>
      <c r="D2112" s="3"/>
      <c r="E2112" s="3"/>
      <c r="F2112" s="3"/>
      <c r="G2112" s="3"/>
      <c r="H2112" s="3"/>
      <c r="I2112" s="3"/>
      <c r="J2112" s="3"/>
      <c r="K2112" s="12"/>
    </row>
    <row r="2113" spans="1:11" ht="13.5" thickBot="1" x14ac:dyDescent="0.25">
      <c r="A2113" s="9"/>
      <c r="B2113" s="2"/>
      <c r="C2113" s="2" t="s">
        <v>586</v>
      </c>
      <c r="D2113" s="2"/>
      <c r="E2113" s="2"/>
      <c r="F2113" s="2"/>
      <c r="G2113" s="2"/>
      <c r="H2113" s="2"/>
      <c r="I2113" s="2"/>
      <c r="J2113" s="2"/>
      <c r="K2113" s="10"/>
    </row>
    <row r="2114" spans="1:11" ht="13.5" thickBot="1" x14ac:dyDescent="0.25">
      <c r="A2114" s="11"/>
      <c r="B2114" s="3"/>
      <c r="C2114" s="3" t="s">
        <v>586</v>
      </c>
      <c r="D2114" s="3"/>
      <c r="E2114" s="3"/>
      <c r="F2114" s="3"/>
      <c r="G2114" s="3"/>
      <c r="H2114" s="3"/>
      <c r="I2114" s="3"/>
      <c r="J2114" s="3"/>
      <c r="K2114" s="12"/>
    </row>
    <row r="2115" spans="1:11" ht="13.5" thickBot="1" x14ac:dyDescent="0.25">
      <c r="A2115" s="9"/>
      <c r="B2115" s="2"/>
      <c r="C2115" s="2" t="s">
        <v>586</v>
      </c>
      <c r="D2115" s="2"/>
      <c r="E2115" s="2"/>
      <c r="F2115" s="2"/>
      <c r="G2115" s="2"/>
      <c r="H2115" s="2"/>
      <c r="I2115" s="2"/>
      <c r="J2115" s="2"/>
      <c r="K2115" s="10"/>
    </row>
    <row r="2116" spans="1:11" ht="13.5" thickBot="1" x14ac:dyDescent="0.25">
      <c r="A2116" s="11"/>
      <c r="B2116" s="3"/>
      <c r="C2116" s="3" t="s">
        <v>586</v>
      </c>
      <c r="D2116" s="3"/>
      <c r="E2116" s="3"/>
      <c r="F2116" s="3"/>
      <c r="G2116" s="3"/>
      <c r="H2116" s="3"/>
      <c r="I2116" s="3"/>
      <c r="J2116" s="3"/>
      <c r="K2116" s="12"/>
    </row>
    <row r="2117" spans="1:11" ht="13.5" thickBot="1" x14ac:dyDescent="0.25">
      <c r="A2117" s="9"/>
      <c r="B2117" s="2"/>
      <c r="C2117" s="2" t="s">
        <v>586</v>
      </c>
      <c r="D2117" s="2"/>
      <c r="E2117" s="2"/>
      <c r="F2117" s="2"/>
      <c r="G2117" s="2"/>
      <c r="H2117" s="2"/>
      <c r="I2117" s="2"/>
      <c r="J2117" s="2"/>
      <c r="K2117" s="10"/>
    </row>
    <row r="2118" spans="1:11" ht="13.5" thickBot="1" x14ac:dyDescent="0.25">
      <c r="A2118" s="11"/>
      <c r="B2118" s="3"/>
      <c r="C2118" s="3" t="s">
        <v>586</v>
      </c>
      <c r="D2118" s="3"/>
      <c r="E2118" s="3"/>
      <c r="F2118" s="3"/>
      <c r="G2118" s="3"/>
      <c r="H2118" s="3"/>
      <c r="I2118" s="3"/>
      <c r="J2118" s="3"/>
      <c r="K2118" s="12"/>
    </row>
    <row r="2119" spans="1:11" ht="13.5" thickBot="1" x14ac:dyDescent="0.25">
      <c r="A2119" s="9"/>
      <c r="B2119" s="2"/>
      <c r="C2119" s="2" t="s">
        <v>586</v>
      </c>
      <c r="D2119" s="2"/>
      <c r="E2119" s="2"/>
      <c r="F2119" s="2"/>
      <c r="G2119" s="2"/>
      <c r="H2119" s="2"/>
      <c r="I2119" s="2"/>
      <c r="J2119" s="2"/>
      <c r="K2119" s="10"/>
    </row>
    <row r="2120" spans="1:11" ht="13.5" thickBot="1" x14ac:dyDescent="0.25">
      <c r="A2120" s="11"/>
      <c r="B2120" s="3"/>
      <c r="C2120" s="3" t="s">
        <v>586</v>
      </c>
      <c r="D2120" s="3"/>
      <c r="E2120" s="3"/>
      <c r="F2120" s="3"/>
      <c r="G2120" s="3"/>
      <c r="H2120" s="3"/>
      <c r="I2120" s="3"/>
      <c r="J2120" s="3"/>
      <c r="K2120" s="12"/>
    </row>
    <row r="2121" spans="1:11" ht="13.5" thickBot="1" x14ac:dyDescent="0.25">
      <c r="A2121" s="9"/>
      <c r="B2121" s="2"/>
      <c r="C2121" s="2" t="s">
        <v>586</v>
      </c>
      <c r="D2121" s="2"/>
      <c r="E2121" s="2"/>
      <c r="F2121" s="2"/>
      <c r="G2121" s="2"/>
      <c r="H2121" s="2"/>
      <c r="I2121" s="2"/>
      <c r="J2121" s="2"/>
      <c r="K2121" s="10"/>
    </row>
    <row r="2122" spans="1:11" ht="13.5" thickBot="1" x14ac:dyDescent="0.25">
      <c r="A2122" s="11"/>
      <c r="B2122" s="3"/>
      <c r="C2122" s="3" t="s">
        <v>586</v>
      </c>
      <c r="D2122" s="3"/>
      <c r="E2122" s="3"/>
      <c r="F2122" s="3"/>
      <c r="G2122" s="3"/>
      <c r="H2122" s="3"/>
      <c r="I2122" s="3"/>
      <c r="J2122" s="3"/>
      <c r="K2122" s="12"/>
    </row>
    <row r="2123" spans="1:11" ht="13.5" thickBot="1" x14ac:dyDescent="0.25">
      <c r="A2123" s="9"/>
      <c r="B2123" s="2"/>
      <c r="C2123" s="2" t="s">
        <v>586</v>
      </c>
      <c r="D2123" s="2"/>
      <c r="E2123" s="2"/>
      <c r="F2123" s="2"/>
      <c r="G2123" s="2"/>
      <c r="H2123" s="2"/>
      <c r="I2123" s="2"/>
      <c r="J2123" s="2"/>
      <c r="K2123" s="10"/>
    </row>
    <row r="2124" spans="1:11" ht="13.5" thickBot="1" x14ac:dyDescent="0.25">
      <c r="A2124" s="11"/>
      <c r="B2124" s="3"/>
      <c r="C2124" s="3" t="s">
        <v>586</v>
      </c>
      <c r="D2124" s="3"/>
      <c r="E2124" s="3"/>
      <c r="F2124" s="3"/>
      <c r="G2124" s="3"/>
      <c r="H2124" s="3"/>
      <c r="I2124" s="3"/>
      <c r="J2124" s="3"/>
      <c r="K2124" s="12"/>
    </row>
    <row r="2125" spans="1:11" ht="13.5" thickBot="1" x14ac:dyDescent="0.25">
      <c r="A2125" s="9"/>
      <c r="B2125" s="2"/>
      <c r="C2125" s="2" t="s">
        <v>586</v>
      </c>
      <c r="D2125" s="2"/>
      <c r="E2125" s="2"/>
      <c r="F2125" s="2"/>
      <c r="G2125" s="2"/>
      <c r="H2125" s="2"/>
      <c r="I2125" s="2"/>
      <c r="J2125" s="2"/>
      <c r="K2125" s="10"/>
    </row>
    <row r="2126" spans="1:11" ht="13.5" thickBot="1" x14ac:dyDescent="0.25">
      <c r="A2126" s="11"/>
      <c r="B2126" s="3"/>
      <c r="C2126" s="3" t="s">
        <v>586</v>
      </c>
      <c r="D2126" s="3"/>
      <c r="E2126" s="3"/>
      <c r="F2126" s="3"/>
      <c r="G2126" s="3"/>
      <c r="H2126" s="3"/>
      <c r="I2126" s="3"/>
      <c r="J2126" s="3"/>
      <c r="K2126" s="12"/>
    </row>
    <row r="2127" spans="1:11" ht="13.5" thickBot="1" x14ac:dyDescent="0.25">
      <c r="A2127" s="9"/>
      <c r="B2127" s="2"/>
      <c r="C2127" s="2" t="s">
        <v>586</v>
      </c>
      <c r="D2127" s="2"/>
      <c r="E2127" s="2"/>
      <c r="F2127" s="2"/>
      <c r="G2127" s="2"/>
      <c r="H2127" s="2"/>
      <c r="I2127" s="2"/>
      <c r="J2127" s="2"/>
      <c r="K2127" s="10"/>
    </row>
    <row r="2128" spans="1:11" ht="13.5" thickBot="1" x14ac:dyDescent="0.25">
      <c r="A2128" s="11"/>
      <c r="B2128" s="3"/>
      <c r="C2128" s="3" t="s">
        <v>586</v>
      </c>
      <c r="D2128" s="3"/>
      <c r="E2128" s="3"/>
      <c r="F2128" s="3"/>
      <c r="G2128" s="3"/>
      <c r="H2128" s="3"/>
      <c r="I2128" s="3"/>
      <c r="J2128" s="3"/>
      <c r="K2128" s="12"/>
    </row>
    <row r="2129" spans="1:11" ht="13.5" thickBot="1" x14ac:dyDescent="0.25">
      <c r="A2129" s="9"/>
      <c r="B2129" s="2"/>
      <c r="C2129" s="2" t="s">
        <v>586</v>
      </c>
      <c r="D2129" s="2"/>
      <c r="E2129" s="2"/>
      <c r="F2129" s="2"/>
      <c r="G2129" s="2"/>
      <c r="H2129" s="2"/>
      <c r="I2129" s="2"/>
      <c r="J2129" s="2"/>
      <c r="K2129" s="10"/>
    </row>
    <row r="2130" spans="1:11" ht="13.5" thickBot="1" x14ac:dyDescent="0.25">
      <c r="A2130" s="11"/>
      <c r="B2130" s="3"/>
      <c r="C2130" s="3" t="s">
        <v>586</v>
      </c>
      <c r="D2130" s="3"/>
      <c r="E2130" s="3"/>
      <c r="F2130" s="3"/>
      <c r="G2130" s="3"/>
      <c r="H2130" s="3"/>
      <c r="I2130" s="3"/>
      <c r="J2130" s="3"/>
      <c r="K2130" s="12"/>
    </row>
    <row r="2131" spans="1:11" ht="13.5" thickBot="1" x14ac:dyDescent="0.25">
      <c r="A2131" s="9"/>
      <c r="B2131" s="2"/>
      <c r="C2131" s="2" t="s">
        <v>586</v>
      </c>
      <c r="D2131" s="2"/>
      <c r="E2131" s="2"/>
      <c r="F2131" s="2"/>
      <c r="G2131" s="2"/>
      <c r="H2131" s="2"/>
      <c r="I2131" s="2"/>
      <c r="J2131" s="2"/>
      <c r="K2131" s="10"/>
    </row>
    <row r="2132" spans="1:11" ht="13.5" thickBot="1" x14ac:dyDescent="0.25">
      <c r="A2132" s="11"/>
      <c r="B2132" s="3"/>
      <c r="C2132" s="3" t="s">
        <v>586</v>
      </c>
      <c r="D2132" s="3"/>
      <c r="E2132" s="3"/>
      <c r="F2132" s="3"/>
      <c r="G2132" s="3"/>
      <c r="H2132" s="3"/>
      <c r="I2132" s="3"/>
      <c r="J2132" s="3"/>
      <c r="K2132" s="12"/>
    </row>
    <row r="2133" spans="1:11" ht="13.5" thickBot="1" x14ac:dyDescent="0.25">
      <c r="A2133" s="9"/>
      <c r="B2133" s="2"/>
      <c r="C2133" s="2" t="s">
        <v>586</v>
      </c>
      <c r="D2133" s="2"/>
      <c r="E2133" s="2"/>
      <c r="F2133" s="2"/>
      <c r="G2133" s="2"/>
      <c r="H2133" s="2"/>
      <c r="I2133" s="2"/>
      <c r="J2133" s="2"/>
      <c r="K2133" s="10"/>
    </row>
    <row r="2134" spans="1:11" ht="13.5" thickBot="1" x14ac:dyDescent="0.25">
      <c r="A2134" s="11"/>
      <c r="B2134" s="3"/>
      <c r="C2134" s="3" t="s">
        <v>586</v>
      </c>
      <c r="D2134" s="3"/>
      <c r="E2134" s="3"/>
      <c r="F2134" s="3"/>
      <c r="G2134" s="3"/>
      <c r="H2134" s="3"/>
      <c r="I2134" s="3"/>
      <c r="J2134" s="3"/>
      <c r="K2134" s="12"/>
    </row>
    <row r="2135" spans="1:11" ht="13.5" thickBot="1" x14ac:dyDescent="0.25">
      <c r="A2135" s="9"/>
      <c r="B2135" s="2"/>
      <c r="C2135" s="2" t="s">
        <v>586</v>
      </c>
      <c r="D2135" s="2"/>
      <c r="E2135" s="2"/>
      <c r="F2135" s="2"/>
      <c r="G2135" s="2"/>
      <c r="H2135" s="2"/>
      <c r="I2135" s="2"/>
      <c r="J2135" s="2"/>
      <c r="K2135" s="10"/>
    </row>
    <row r="2136" spans="1:11" ht="13.5" thickBot="1" x14ac:dyDescent="0.25">
      <c r="A2136" s="11"/>
      <c r="B2136" s="3"/>
      <c r="C2136" s="3" t="s">
        <v>586</v>
      </c>
      <c r="D2136" s="3"/>
      <c r="E2136" s="3"/>
      <c r="F2136" s="3"/>
      <c r="G2136" s="3"/>
      <c r="H2136" s="3"/>
      <c r="I2136" s="3"/>
      <c r="J2136" s="3"/>
      <c r="K2136" s="12"/>
    </row>
    <row r="2137" spans="1:11" ht="13.5" thickBot="1" x14ac:dyDescent="0.25">
      <c r="A2137" s="9"/>
      <c r="B2137" s="2"/>
      <c r="C2137" s="2" t="s">
        <v>586</v>
      </c>
      <c r="D2137" s="2"/>
      <c r="E2137" s="2"/>
      <c r="F2137" s="2"/>
      <c r="G2137" s="2"/>
      <c r="H2137" s="2"/>
      <c r="I2137" s="2"/>
      <c r="J2137" s="2"/>
      <c r="K2137" s="10"/>
    </row>
    <row r="2138" spans="1:11" ht="13.5" thickBot="1" x14ac:dyDescent="0.25">
      <c r="A2138" s="11"/>
      <c r="B2138" s="3"/>
      <c r="C2138" s="3" t="s">
        <v>586</v>
      </c>
      <c r="D2138" s="3"/>
      <c r="E2138" s="3"/>
      <c r="F2138" s="3"/>
      <c r="G2138" s="3"/>
      <c r="H2138" s="3"/>
      <c r="I2138" s="3"/>
      <c r="J2138" s="3"/>
      <c r="K2138" s="12"/>
    </row>
    <row r="2139" spans="1:11" ht="13.5" thickBot="1" x14ac:dyDescent="0.25">
      <c r="A2139" s="9"/>
      <c r="B2139" s="2"/>
      <c r="C2139" s="2" t="s">
        <v>586</v>
      </c>
      <c r="D2139" s="2"/>
      <c r="E2139" s="2"/>
      <c r="F2139" s="2"/>
      <c r="G2139" s="2"/>
      <c r="H2139" s="2"/>
      <c r="I2139" s="2"/>
      <c r="J2139" s="2"/>
      <c r="K2139" s="10"/>
    </row>
    <row r="2140" spans="1:11" ht="13.5" thickBot="1" x14ac:dyDescent="0.25">
      <c r="A2140" s="11"/>
      <c r="B2140" s="3"/>
      <c r="C2140" s="3" t="s">
        <v>586</v>
      </c>
      <c r="D2140" s="3"/>
      <c r="E2140" s="3"/>
      <c r="F2140" s="3"/>
      <c r="G2140" s="3"/>
      <c r="H2140" s="3"/>
      <c r="I2140" s="3"/>
      <c r="J2140" s="3"/>
      <c r="K2140" s="12"/>
    </row>
    <row r="2141" spans="1:11" ht="13.5" thickBot="1" x14ac:dyDescent="0.25">
      <c r="A2141" s="9"/>
      <c r="B2141" s="2"/>
      <c r="C2141" s="2" t="s">
        <v>586</v>
      </c>
      <c r="D2141" s="2"/>
      <c r="E2141" s="2"/>
      <c r="F2141" s="2"/>
      <c r="G2141" s="2"/>
      <c r="H2141" s="2"/>
      <c r="I2141" s="2"/>
      <c r="J2141" s="2"/>
      <c r="K2141" s="10"/>
    </row>
    <row r="2142" spans="1:11" ht="13.5" thickBot="1" x14ac:dyDescent="0.25">
      <c r="A2142" s="11"/>
      <c r="B2142" s="3"/>
      <c r="C2142" s="3" t="s">
        <v>586</v>
      </c>
      <c r="D2142" s="3"/>
      <c r="E2142" s="3"/>
      <c r="F2142" s="3"/>
      <c r="G2142" s="3"/>
      <c r="H2142" s="3"/>
      <c r="I2142" s="3"/>
      <c r="J2142" s="3"/>
      <c r="K2142" s="12"/>
    </row>
    <row r="2143" spans="1:11" ht="13.5" thickBot="1" x14ac:dyDescent="0.25">
      <c r="A2143" s="9"/>
      <c r="B2143" s="2"/>
      <c r="C2143" s="2" t="s">
        <v>586</v>
      </c>
      <c r="D2143" s="2"/>
      <c r="E2143" s="2"/>
      <c r="F2143" s="2"/>
      <c r="G2143" s="2"/>
      <c r="H2143" s="2"/>
      <c r="I2143" s="2"/>
      <c r="J2143" s="2"/>
      <c r="K2143" s="10"/>
    </row>
    <row r="2144" spans="1:11" ht="13.5" thickBot="1" x14ac:dyDescent="0.25">
      <c r="A2144" s="11"/>
      <c r="B2144" s="3"/>
      <c r="C2144" s="3" t="s">
        <v>586</v>
      </c>
      <c r="D2144" s="3"/>
      <c r="E2144" s="3"/>
      <c r="F2144" s="3"/>
      <c r="G2144" s="3"/>
      <c r="H2144" s="3"/>
      <c r="I2144" s="3"/>
      <c r="J2144" s="3"/>
      <c r="K2144" s="12"/>
    </row>
    <row r="2145" spans="1:11" ht="13.5" thickBot="1" x14ac:dyDescent="0.25">
      <c r="A2145" s="9"/>
      <c r="B2145" s="2" t="s">
        <v>1744</v>
      </c>
      <c r="C2145" s="2" t="s">
        <v>586</v>
      </c>
      <c r="D2145" s="2"/>
      <c r="E2145" s="2"/>
      <c r="F2145" s="2"/>
      <c r="G2145" s="2" t="s">
        <v>1761</v>
      </c>
      <c r="H2145" s="2"/>
      <c r="I2145" s="2"/>
      <c r="J2145" s="2"/>
      <c r="K2145" s="10"/>
    </row>
    <row r="2146" spans="1:11" ht="13.5" thickBot="1" x14ac:dyDescent="0.25">
      <c r="A2146" s="11"/>
      <c r="B2146" s="3" t="s">
        <v>6418</v>
      </c>
      <c r="C2146" s="3" t="s">
        <v>586</v>
      </c>
      <c r="D2146" s="3"/>
      <c r="E2146" s="3"/>
      <c r="F2146" s="3"/>
      <c r="G2146" s="3" t="s">
        <v>47</v>
      </c>
      <c r="H2146" s="3"/>
      <c r="I2146" s="3"/>
      <c r="J2146" s="3"/>
      <c r="K2146" s="12"/>
    </row>
    <row r="2147" spans="1:11" ht="13.5" thickBot="1" x14ac:dyDescent="0.25">
      <c r="A2147" s="9"/>
      <c r="B2147" s="2" t="s">
        <v>6419</v>
      </c>
      <c r="C2147" s="2" t="s">
        <v>6420</v>
      </c>
      <c r="D2147" s="2" t="s">
        <v>6421</v>
      </c>
      <c r="E2147" s="2" t="s">
        <v>6422</v>
      </c>
      <c r="F2147" s="2" t="s">
        <v>6423</v>
      </c>
      <c r="G2147" s="2" t="s">
        <v>4692</v>
      </c>
      <c r="H2147" s="2" t="s">
        <v>398</v>
      </c>
      <c r="I2147" s="2" t="s">
        <v>33</v>
      </c>
      <c r="J2147" s="2" t="s">
        <v>6424</v>
      </c>
      <c r="K2147" s="10"/>
    </row>
    <row r="2148" spans="1:11" ht="13.5" thickBot="1" x14ac:dyDescent="0.25">
      <c r="A2148" s="11"/>
      <c r="B2148" s="3" t="s">
        <v>6425</v>
      </c>
      <c r="C2148" s="3" t="s">
        <v>6420</v>
      </c>
      <c r="D2148" s="3" t="s">
        <v>6426</v>
      </c>
      <c r="E2148" s="3" t="s">
        <v>6427</v>
      </c>
      <c r="F2148" s="3" t="s">
        <v>6428</v>
      </c>
      <c r="G2148" s="3" t="s">
        <v>6429</v>
      </c>
      <c r="H2148" s="3" t="s">
        <v>371</v>
      </c>
      <c r="I2148" s="3" t="s">
        <v>148</v>
      </c>
      <c r="J2148" s="3" t="s">
        <v>6430</v>
      </c>
      <c r="K2148" s="12"/>
    </row>
    <row r="2149" spans="1:11" ht="13.5" thickBot="1" x14ac:dyDescent="0.25">
      <c r="A2149" s="9"/>
      <c r="B2149" s="2" t="s">
        <v>6431</v>
      </c>
      <c r="C2149" s="2" t="s">
        <v>6420</v>
      </c>
      <c r="D2149" s="2" t="s">
        <v>6432</v>
      </c>
      <c r="E2149" s="2" t="s">
        <v>6433</v>
      </c>
      <c r="F2149" s="2" t="s">
        <v>6434</v>
      </c>
      <c r="G2149" s="2" t="s">
        <v>1358</v>
      </c>
      <c r="H2149" s="2" t="s">
        <v>32</v>
      </c>
      <c r="I2149" s="2" t="s">
        <v>33</v>
      </c>
      <c r="J2149" s="2" t="s">
        <v>6435</v>
      </c>
      <c r="K2149" s="10"/>
    </row>
    <row r="2150" spans="1:11" ht="13.5" thickBot="1" x14ac:dyDescent="0.25">
      <c r="A2150" s="11"/>
      <c r="B2150" s="3" t="s">
        <v>6436</v>
      </c>
      <c r="C2150" s="3" t="s">
        <v>6420</v>
      </c>
      <c r="D2150" s="3" t="s">
        <v>6437</v>
      </c>
      <c r="E2150" s="3" t="s">
        <v>6438</v>
      </c>
      <c r="F2150" s="3" t="s">
        <v>6439</v>
      </c>
      <c r="G2150" s="3" t="s">
        <v>6440</v>
      </c>
      <c r="H2150" s="3" t="s">
        <v>85</v>
      </c>
      <c r="I2150" s="3" t="s">
        <v>33</v>
      </c>
      <c r="J2150" s="3" t="s">
        <v>6441</v>
      </c>
      <c r="K2150" s="12"/>
    </row>
    <row r="2151" spans="1:11" ht="13.5" thickBot="1" x14ac:dyDescent="0.25">
      <c r="A2151" s="9"/>
      <c r="B2151" s="2" t="s">
        <v>6442</v>
      </c>
      <c r="C2151" s="2" t="s">
        <v>6443</v>
      </c>
      <c r="D2151" s="2" t="s">
        <v>743</v>
      </c>
      <c r="E2151" s="2" t="s">
        <v>6444</v>
      </c>
      <c r="F2151" s="2" t="s">
        <v>745</v>
      </c>
      <c r="G2151" s="2" t="s">
        <v>6445</v>
      </c>
      <c r="H2151" s="2" t="s">
        <v>48</v>
      </c>
      <c r="I2151" s="2" t="s">
        <v>49</v>
      </c>
      <c r="J2151" s="2" t="s">
        <v>6446</v>
      </c>
      <c r="K2151" s="10"/>
    </row>
    <row r="2152" spans="1:11" ht="13.5" thickBot="1" x14ac:dyDescent="0.25">
      <c r="A2152" s="11"/>
      <c r="B2152" s="3" t="s">
        <v>6447</v>
      </c>
      <c r="C2152" s="3" t="s">
        <v>6443</v>
      </c>
      <c r="D2152" s="3" t="s">
        <v>1184</v>
      </c>
      <c r="E2152" s="3" t="s">
        <v>6448</v>
      </c>
      <c r="F2152" s="3" t="s">
        <v>6449</v>
      </c>
      <c r="G2152" s="3" t="s">
        <v>6450</v>
      </c>
      <c r="H2152" s="3" t="s">
        <v>48</v>
      </c>
      <c r="I2152" s="3" t="s">
        <v>49</v>
      </c>
      <c r="J2152" s="3" t="s">
        <v>6451</v>
      </c>
      <c r="K2152" s="12"/>
    </row>
    <row r="2153" spans="1:11" ht="13.5" thickBot="1" x14ac:dyDescent="0.25">
      <c r="A2153" s="9"/>
      <c r="B2153" s="2" t="s">
        <v>6452</v>
      </c>
      <c r="C2153" s="2" t="s">
        <v>6443</v>
      </c>
      <c r="D2153" s="2" t="s">
        <v>3103</v>
      </c>
      <c r="E2153" s="2" t="s">
        <v>6453</v>
      </c>
      <c r="F2153" s="2" t="s">
        <v>3105</v>
      </c>
      <c r="G2153" s="2" t="s">
        <v>1464</v>
      </c>
      <c r="H2153" s="2" t="s">
        <v>48</v>
      </c>
      <c r="I2153" s="2" t="s">
        <v>49</v>
      </c>
      <c r="J2153" s="2" t="s">
        <v>6454</v>
      </c>
      <c r="K2153" s="10"/>
    </row>
    <row r="2154" spans="1:11" ht="13.5" thickBot="1" x14ac:dyDescent="0.25">
      <c r="A2154" s="11"/>
      <c r="B2154" s="3" t="s">
        <v>6455</v>
      </c>
      <c r="C2154" s="3" t="s">
        <v>6443</v>
      </c>
      <c r="D2154" s="3" t="s">
        <v>3103</v>
      </c>
      <c r="E2154" s="3" t="s">
        <v>6456</v>
      </c>
      <c r="F2154" s="3" t="s">
        <v>3105</v>
      </c>
      <c r="G2154" s="3" t="s">
        <v>1464</v>
      </c>
      <c r="H2154" s="3" t="s">
        <v>48</v>
      </c>
      <c r="I2154" s="3" t="s">
        <v>49</v>
      </c>
      <c r="J2154" s="3" t="s">
        <v>6454</v>
      </c>
      <c r="K2154" s="12"/>
    </row>
    <row r="2155" spans="1:11" ht="13.5" thickBot="1" x14ac:dyDescent="0.25">
      <c r="A2155" s="9"/>
      <c r="B2155" s="2" t="s">
        <v>6457</v>
      </c>
      <c r="C2155" s="2" t="s">
        <v>6458</v>
      </c>
      <c r="D2155" s="2" t="s">
        <v>6459</v>
      </c>
      <c r="E2155" s="2" t="s">
        <v>4657</v>
      </c>
      <c r="F2155" s="2" t="s">
        <v>4658</v>
      </c>
      <c r="G2155" s="2" t="s">
        <v>660</v>
      </c>
      <c r="H2155" s="2" t="s">
        <v>611</v>
      </c>
      <c r="I2155" s="2" t="s">
        <v>171</v>
      </c>
      <c r="J2155" s="2" t="s">
        <v>4659</v>
      </c>
      <c r="K2155" s="10"/>
    </row>
    <row r="2156" spans="1:11" ht="13.5" thickBot="1" x14ac:dyDescent="0.25">
      <c r="A2156" s="11"/>
      <c r="B2156" s="3" t="s">
        <v>1029</v>
      </c>
      <c r="C2156" s="3" t="s">
        <v>6460</v>
      </c>
      <c r="D2156" s="3" t="s">
        <v>1030</v>
      </c>
      <c r="E2156" s="3" t="s">
        <v>6461</v>
      </c>
      <c r="F2156" s="3" t="s">
        <v>6462</v>
      </c>
      <c r="G2156" s="3" t="s">
        <v>1016</v>
      </c>
      <c r="H2156" s="3" t="s">
        <v>48</v>
      </c>
      <c r="I2156" s="3" t="s">
        <v>49</v>
      </c>
      <c r="J2156" s="3" t="s">
        <v>6463</v>
      </c>
      <c r="K2156" s="12" t="s">
        <v>51</v>
      </c>
    </row>
    <row r="2157" spans="1:11" ht="13.5" thickBot="1" x14ac:dyDescent="0.25">
      <c r="A2157" s="9"/>
      <c r="B2157" s="2" t="s">
        <v>6464</v>
      </c>
      <c r="C2157" s="2" t="s">
        <v>6460</v>
      </c>
      <c r="D2157" s="2" t="s">
        <v>69</v>
      </c>
      <c r="E2157" s="2" t="s">
        <v>6465</v>
      </c>
      <c r="F2157" s="2" t="s">
        <v>71</v>
      </c>
      <c r="G2157" s="2" t="s">
        <v>72</v>
      </c>
      <c r="H2157" s="2" t="s">
        <v>48</v>
      </c>
      <c r="I2157" s="2" t="s">
        <v>49</v>
      </c>
      <c r="J2157" s="2" t="s">
        <v>73</v>
      </c>
      <c r="K2157" s="10" t="s">
        <v>51</v>
      </c>
    </row>
    <row r="2158" spans="1:11" ht="13.5" thickBot="1" x14ac:dyDescent="0.25">
      <c r="A2158" s="11"/>
      <c r="B2158" s="3" t="s">
        <v>6466</v>
      </c>
      <c r="C2158" s="3" t="s">
        <v>6460</v>
      </c>
      <c r="D2158" s="3" t="s">
        <v>6467</v>
      </c>
      <c r="E2158" s="3" t="s">
        <v>6468</v>
      </c>
      <c r="F2158" s="3" t="s">
        <v>6469</v>
      </c>
      <c r="G2158" s="3" t="s">
        <v>6470</v>
      </c>
      <c r="H2158" s="3" t="s">
        <v>48</v>
      </c>
      <c r="I2158" s="3" t="s">
        <v>49</v>
      </c>
      <c r="J2158" s="3" t="s">
        <v>6471</v>
      </c>
      <c r="K2158" s="12" t="s">
        <v>51</v>
      </c>
    </row>
    <row r="2159" spans="1:11" ht="13.5" thickBot="1" x14ac:dyDescent="0.25">
      <c r="A2159" s="9"/>
      <c r="B2159" s="2" t="s">
        <v>6472</v>
      </c>
      <c r="C2159" s="2" t="s">
        <v>6460</v>
      </c>
      <c r="D2159" s="2" t="s">
        <v>2916</v>
      </c>
      <c r="E2159" s="2" t="s">
        <v>6473</v>
      </c>
      <c r="F2159" s="2" t="s">
        <v>2918</v>
      </c>
      <c r="G2159" s="2" t="s">
        <v>2919</v>
      </c>
      <c r="H2159" s="2" t="s">
        <v>48</v>
      </c>
      <c r="I2159" s="2" t="s">
        <v>49</v>
      </c>
      <c r="J2159" s="2" t="s">
        <v>6474</v>
      </c>
      <c r="K2159" s="10" t="s">
        <v>51</v>
      </c>
    </row>
    <row r="2160" spans="1:11" ht="13.5" thickBot="1" x14ac:dyDescent="0.25">
      <c r="A2160" s="11"/>
      <c r="B2160" s="3" t="s">
        <v>6475</v>
      </c>
      <c r="C2160" s="3" t="s">
        <v>6476</v>
      </c>
      <c r="D2160" s="3" t="s">
        <v>907</v>
      </c>
      <c r="E2160" s="3" t="s">
        <v>6477</v>
      </c>
      <c r="F2160" s="3" t="s">
        <v>914</v>
      </c>
      <c r="G2160" s="3" t="s">
        <v>2528</v>
      </c>
      <c r="H2160" s="3" t="s">
        <v>48</v>
      </c>
      <c r="I2160" s="3" t="s">
        <v>49</v>
      </c>
      <c r="J2160" s="3" t="s">
        <v>916</v>
      </c>
      <c r="K2160" s="12"/>
    </row>
    <row r="2161" spans="1:11" ht="13.5" thickBot="1" x14ac:dyDescent="0.25">
      <c r="A2161" s="9"/>
      <c r="B2161" s="2" t="s">
        <v>6478</v>
      </c>
      <c r="C2161" s="2" t="s">
        <v>6479</v>
      </c>
      <c r="D2161" s="2" t="s">
        <v>6480</v>
      </c>
      <c r="E2161" s="2" t="s">
        <v>6481</v>
      </c>
      <c r="F2161" s="2" t="s">
        <v>6482</v>
      </c>
      <c r="G2161" s="2" t="s">
        <v>4621</v>
      </c>
      <c r="H2161" s="2" t="s">
        <v>611</v>
      </c>
      <c r="I2161" s="2" t="s">
        <v>171</v>
      </c>
      <c r="J2161" s="2" t="s">
        <v>6483</v>
      </c>
      <c r="K2161" s="10" t="s">
        <v>643</v>
      </c>
    </row>
    <row r="2162" spans="1:11" ht="13.5" thickBot="1" x14ac:dyDescent="0.25">
      <c r="A2162" s="11"/>
      <c r="B2162" s="3" t="s">
        <v>6478</v>
      </c>
      <c r="C2162" s="3" t="s">
        <v>6479</v>
      </c>
      <c r="D2162" s="3" t="s">
        <v>6480</v>
      </c>
      <c r="E2162" s="3" t="s">
        <v>6481</v>
      </c>
      <c r="F2162" s="3" t="s">
        <v>6482</v>
      </c>
      <c r="G2162" s="3" t="s">
        <v>4621</v>
      </c>
      <c r="H2162" s="3" t="s">
        <v>611</v>
      </c>
      <c r="I2162" s="3" t="s">
        <v>171</v>
      </c>
      <c r="J2162" s="3" t="s">
        <v>6483</v>
      </c>
      <c r="K2162" s="12" t="s">
        <v>426</v>
      </c>
    </row>
    <row r="2163" spans="1:11" ht="13.5" thickBot="1" x14ac:dyDescent="0.25">
      <c r="A2163" s="9"/>
      <c r="B2163" s="2" t="s">
        <v>6478</v>
      </c>
      <c r="C2163" s="2" t="s">
        <v>6479</v>
      </c>
      <c r="D2163" s="2" t="s">
        <v>6480</v>
      </c>
      <c r="E2163" s="2" t="s">
        <v>6481</v>
      </c>
      <c r="F2163" s="2" t="s">
        <v>6482</v>
      </c>
      <c r="G2163" s="2" t="s">
        <v>4621</v>
      </c>
      <c r="H2163" s="2" t="s">
        <v>611</v>
      </c>
      <c r="I2163" s="2" t="s">
        <v>171</v>
      </c>
      <c r="J2163" s="2" t="s">
        <v>6483</v>
      </c>
      <c r="K2163" s="10" t="s">
        <v>644</v>
      </c>
    </row>
    <row r="2164" spans="1:11" ht="13.5" thickBot="1" x14ac:dyDescent="0.25">
      <c r="A2164" s="11"/>
      <c r="B2164" s="3" t="s">
        <v>6478</v>
      </c>
      <c r="C2164" s="3" t="s">
        <v>6479</v>
      </c>
      <c r="D2164" s="3" t="s">
        <v>6480</v>
      </c>
      <c r="E2164" s="3" t="s">
        <v>6481</v>
      </c>
      <c r="F2164" s="3" t="s">
        <v>6482</v>
      </c>
      <c r="G2164" s="3" t="s">
        <v>4621</v>
      </c>
      <c r="H2164" s="3" t="s">
        <v>611</v>
      </c>
      <c r="I2164" s="3" t="s">
        <v>171</v>
      </c>
      <c r="J2164" s="3" t="s">
        <v>6483</v>
      </c>
      <c r="K2164" s="12" t="s">
        <v>6484</v>
      </c>
    </row>
    <row r="2165" spans="1:11" ht="13.5" thickBot="1" x14ac:dyDescent="0.25">
      <c r="A2165" s="9"/>
      <c r="B2165" s="2" t="s">
        <v>6485</v>
      </c>
      <c r="C2165" s="2" t="s">
        <v>6479</v>
      </c>
      <c r="D2165" s="2" t="s">
        <v>6486</v>
      </c>
      <c r="E2165" s="2" t="s">
        <v>6487</v>
      </c>
      <c r="F2165" s="2" t="s">
        <v>6488</v>
      </c>
      <c r="G2165" s="2" t="s">
        <v>4621</v>
      </c>
      <c r="H2165" s="2" t="s">
        <v>611</v>
      </c>
      <c r="I2165" s="2" t="s">
        <v>171</v>
      </c>
      <c r="J2165" s="2" t="s">
        <v>6489</v>
      </c>
      <c r="K2165" s="10" t="s">
        <v>643</v>
      </c>
    </row>
    <row r="2166" spans="1:11" ht="13.5" thickBot="1" x14ac:dyDescent="0.25">
      <c r="A2166" s="11"/>
      <c r="B2166" s="3" t="s">
        <v>6485</v>
      </c>
      <c r="C2166" s="3" t="s">
        <v>6479</v>
      </c>
      <c r="D2166" s="3" t="s">
        <v>6486</v>
      </c>
      <c r="E2166" s="3" t="s">
        <v>6487</v>
      </c>
      <c r="F2166" s="3" t="s">
        <v>6488</v>
      </c>
      <c r="G2166" s="3" t="s">
        <v>4621</v>
      </c>
      <c r="H2166" s="3" t="s">
        <v>611</v>
      </c>
      <c r="I2166" s="3" t="s">
        <v>171</v>
      </c>
      <c r="J2166" s="3" t="s">
        <v>6489</v>
      </c>
      <c r="K2166" s="12" t="s">
        <v>426</v>
      </c>
    </row>
    <row r="2167" spans="1:11" ht="13.5" thickBot="1" x14ac:dyDescent="0.25">
      <c r="A2167" s="9"/>
      <c r="B2167" s="2" t="s">
        <v>6485</v>
      </c>
      <c r="C2167" s="2" t="s">
        <v>6479</v>
      </c>
      <c r="D2167" s="2" t="s">
        <v>6486</v>
      </c>
      <c r="E2167" s="2" t="s">
        <v>6487</v>
      </c>
      <c r="F2167" s="2" t="s">
        <v>6488</v>
      </c>
      <c r="G2167" s="2" t="s">
        <v>4621</v>
      </c>
      <c r="H2167" s="2" t="s">
        <v>611</v>
      </c>
      <c r="I2167" s="2" t="s">
        <v>171</v>
      </c>
      <c r="J2167" s="2" t="s">
        <v>6489</v>
      </c>
      <c r="K2167" s="10" t="s">
        <v>644</v>
      </c>
    </row>
    <row r="2168" spans="1:11" ht="13.5" thickBot="1" x14ac:dyDescent="0.25">
      <c r="A2168" s="11"/>
      <c r="B2168" s="3" t="s">
        <v>6485</v>
      </c>
      <c r="C2168" s="3" t="s">
        <v>6479</v>
      </c>
      <c r="D2168" s="3" t="s">
        <v>6486</v>
      </c>
      <c r="E2168" s="3" t="s">
        <v>6487</v>
      </c>
      <c r="F2168" s="3" t="s">
        <v>6488</v>
      </c>
      <c r="G2168" s="3" t="s">
        <v>4621</v>
      </c>
      <c r="H2168" s="3" t="s">
        <v>611</v>
      </c>
      <c r="I2168" s="3" t="s">
        <v>171</v>
      </c>
      <c r="J2168" s="3" t="s">
        <v>6489</v>
      </c>
      <c r="K2168" s="12" t="s">
        <v>6484</v>
      </c>
    </row>
    <row r="2169" spans="1:11" ht="13.5" thickBot="1" x14ac:dyDescent="0.25">
      <c r="A2169" s="9"/>
      <c r="B2169" s="2" t="s">
        <v>6490</v>
      </c>
      <c r="C2169" s="2" t="s">
        <v>6479</v>
      </c>
      <c r="D2169" s="2" t="s">
        <v>6491</v>
      </c>
      <c r="E2169" s="2" t="s">
        <v>6492</v>
      </c>
      <c r="F2169" s="2" t="s">
        <v>6493</v>
      </c>
      <c r="G2169" s="2" t="s">
        <v>6494</v>
      </c>
      <c r="H2169" s="2" t="s">
        <v>611</v>
      </c>
      <c r="I2169" s="2" t="s">
        <v>171</v>
      </c>
      <c r="J2169" s="2" t="s">
        <v>6495</v>
      </c>
      <c r="K2169" s="10" t="s">
        <v>6496</v>
      </c>
    </row>
    <row r="2170" spans="1:11" ht="13.5" thickBot="1" x14ac:dyDescent="0.25">
      <c r="A2170" s="11"/>
      <c r="B2170" s="3" t="s">
        <v>6490</v>
      </c>
      <c r="C2170" s="3" t="s">
        <v>6479</v>
      </c>
      <c r="D2170" s="3" t="s">
        <v>6491</v>
      </c>
      <c r="E2170" s="3" t="s">
        <v>6492</v>
      </c>
      <c r="F2170" s="3" t="s">
        <v>6493</v>
      </c>
      <c r="G2170" s="3" t="s">
        <v>6494</v>
      </c>
      <c r="H2170" s="3" t="s">
        <v>611</v>
      </c>
      <c r="I2170" s="3" t="s">
        <v>171</v>
      </c>
      <c r="J2170" s="3" t="s">
        <v>6495</v>
      </c>
      <c r="K2170" s="12" t="s">
        <v>6484</v>
      </c>
    </row>
    <row r="2171" spans="1:11" ht="13.5" thickBot="1" x14ac:dyDescent="0.25">
      <c r="A2171" s="9"/>
      <c r="B2171" s="2" t="s">
        <v>6497</v>
      </c>
      <c r="C2171" s="2" t="s">
        <v>6479</v>
      </c>
      <c r="D2171" s="2" t="s">
        <v>6491</v>
      </c>
      <c r="E2171" s="2" t="s">
        <v>6498</v>
      </c>
      <c r="F2171" s="2" t="s">
        <v>6499</v>
      </c>
      <c r="G2171" s="2" t="s">
        <v>6494</v>
      </c>
      <c r="H2171" s="2" t="s">
        <v>611</v>
      </c>
      <c r="I2171" s="2" t="s">
        <v>171</v>
      </c>
      <c r="J2171" s="2" t="s">
        <v>6500</v>
      </c>
      <c r="K2171" s="10" t="s">
        <v>6484</v>
      </c>
    </row>
    <row r="2172" spans="1:11" ht="13.5" thickBot="1" x14ac:dyDescent="0.25">
      <c r="A2172" s="11"/>
      <c r="B2172" s="3" t="s">
        <v>6497</v>
      </c>
      <c r="C2172" s="3" t="s">
        <v>6479</v>
      </c>
      <c r="D2172" s="3" t="s">
        <v>6491</v>
      </c>
      <c r="E2172" s="3" t="s">
        <v>6498</v>
      </c>
      <c r="F2172" s="3" t="s">
        <v>6499</v>
      </c>
      <c r="G2172" s="3" t="s">
        <v>6494</v>
      </c>
      <c r="H2172" s="3" t="s">
        <v>611</v>
      </c>
      <c r="I2172" s="3" t="s">
        <v>171</v>
      </c>
      <c r="J2172" s="3" t="s">
        <v>6500</v>
      </c>
      <c r="K2172" s="12" t="s">
        <v>6496</v>
      </c>
    </row>
    <row r="2173" spans="1:11" ht="13.5" thickBot="1" x14ac:dyDescent="0.25">
      <c r="A2173" s="9"/>
      <c r="B2173" s="2" t="s">
        <v>6501</v>
      </c>
      <c r="C2173" s="2" t="s">
        <v>6479</v>
      </c>
      <c r="D2173" s="2" t="s">
        <v>5412</v>
      </c>
      <c r="E2173" s="2" t="s">
        <v>6502</v>
      </c>
      <c r="F2173" s="2" t="s">
        <v>6503</v>
      </c>
      <c r="G2173" s="2" t="s">
        <v>4621</v>
      </c>
      <c r="H2173" s="2" t="s">
        <v>611</v>
      </c>
      <c r="I2173" s="2" t="s">
        <v>171</v>
      </c>
      <c r="J2173" s="2" t="s">
        <v>6504</v>
      </c>
      <c r="K2173" s="10" t="s">
        <v>644</v>
      </c>
    </row>
    <row r="2174" spans="1:11" ht="13.5" thickBot="1" x14ac:dyDescent="0.25">
      <c r="A2174" s="11"/>
      <c r="B2174" s="3" t="s">
        <v>6501</v>
      </c>
      <c r="C2174" s="3" t="s">
        <v>6479</v>
      </c>
      <c r="D2174" s="3" t="s">
        <v>5412</v>
      </c>
      <c r="E2174" s="3" t="s">
        <v>6502</v>
      </c>
      <c r="F2174" s="3" t="s">
        <v>6503</v>
      </c>
      <c r="G2174" s="3" t="s">
        <v>4621</v>
      </c>
      <c r="H2174" s="3" t="s">
        <v>611</v>
      </c>
      <c r="I2174" s="3" t="s">
        <v>171</v>
      </c>
      <c r="J2174" s="3" t="s">
        <v>6504</v>
      </c>
      <c r="K2174" s="12" t="s">
        <v>6484</v>
      </c>
    </row>
    <row r="2175" spans="1:11" ht="13.5" thickBot="1" x14ac:dyDescent="0.25">
      <c r="A2175" s="9"/>
      <c r="B2175" s="2" t="s">
        <v>6501</v>
      </c>
      <c r="C2175" s="2" t="s">
        <v>6479</v>
      </c>
      <c r="D2175" s="2" t="s">
        <v>5412</v>
      </c>
      <c r="E2175" s="2" t="s">
        <v>6502</v>
      </c>
      <c r="F2175" s="2" t="s">
        <v>6503</v>
      </c>
      <c r="G2175" s="2" t="s">
        <v>4621</v>
      </c>
      <c r="H2175" s="2" t="s">
        <v>611</v>
      </c>
      <c r="I2175" s="2" t="s">
        <v>171</v>
      </c>
      <c r="J2175" s="2" t="s">
        <v>6504</v>
      </c>
      <c r="K2175" s="10" t="s">
        <v>643</v>
      </c>
    </row>
    <row r="2176" spans="1:11" ht="13.5" thickBot="1" x14ac:dyDescent="0.25">
      <c r="A2176" s="11"/>
      <c r="B2176" s="3" t="s">
        <v>6501</v>
      </c>
      <c r="C2176" s="3" t="s">
        <v>6479</v>
      </c>
      <c r="D2176" s="3" t="s">
        <v>5412</v>
      </c>
      <c r="E2176" s="3" t="s">
        <v>6502</v>
      </c>
      <c r="F2176" s="3" t="s">
        <v>6503</v>
      </c>
      <c r="G2176" s="3" t="s">
        <v>4621</v>
      </c>
      <c r="H2176" s="3" t="s">
        <v>611</v>
      </c>
      <c r="I2176" s="3" t="s">
        <v>171</v>
      </c>
      <c r="J2176" s="3" t="s">
        <v>6504</v>
      </c>
      <c r="K2176" s="12" t="s">
        <v>426</v>
      </c>
    </row>
    <row r="2177" spans="1:11" ht="13.5" thickBot="1" x14ac:dyDescent="0.25">
      <c r="A2177" s="9"/>
      <c r="B2177" s="2" t="s">
        <v>6505</v>
      </c>
      <c r="C2177" s="2" t="s">
        <v>6479</v>
      </c>
      <c r="D2177" s="2" t="s">
        <v>6506</v>
      </c>
      <c r="E2177" s="2" t="s">
        <v>6507</v>
      </c>
      <c r="F2177" s="2" t="s">
        <v>6508</v>
      </c>
      <c r="G2177" s="2" t="s">
        <v>6494</v>
      </c>
      <c r="H2177" s="2" t="s">
        <v>611</v>
      </c>
      <c r="I2177" s="2" t="s">
        <v>171</v>
      </c>
      <c r="J2177" s="2" t="s">
        <v>6509</v>
      </c>
      <c r="K2177" s="10" t="s">
        <v>643</v>
      </c>
    </row>
    <row r="2178" spans="1:11" ht="13.5" thickBot="1" x14ac:dyDescent="0.25">
      <c r="A2178" s="11"/>
      <c r="B2178" s="3" t="s">
        <v>6505</v>
      </c>
      <c r="C2178" s="3" t="s">
        <v>6479</v>
      </c>
      <c r="D2178" s="3" t="s">
        <v>6506</v>
      </c>
      <c r="E2178" s="3" t="s">
        <v>6507</v>
      </c>
      <c r="F2178" s="3" t="s">
        <v>6508</v>
      </c>
      <c r="G2178" s="3" t="s">
        <v>6494</v>
      </c>
      <c r="H2178" s="3" t="s">
        <v>611</v>
      </c>
      <c r="I2178" s="3" t="s">
        <v>171</v>
      </c>
      <c r="J2178" s="3" t="s">
        <v>6509</v>
      </c>
      <c r="K2178" s="12" t="s">
        <v>426</v>
      </c>
    </row>
    <row r="2179" spans="1:11" ht="13.5" thickBot="1" x14ac:dyDescent="0.25">
      <c r="A2179" s="9"/>
      <c r="B2179" s="2" t="s">
        <v>6505</v>
      </c>
      <c r="C2179" s="2" t="s">
        <v>6479</v>
      </c>
      <c r="D2179" s="2" t="s">
        <v>6506</v>
      </c>
      <c r="E2179" s="2" t="s">
        <v>6507</v>
      </c>
      <c r="F2179" s="2" t="s">
        <v>6508</v>
      </c>
      <c r="G2179" s="2" t="s">
        <v>6494</v>
      </c>
      <c r="H2179" s="2" t="s">
        <v>611</v>
      </c>
      <c r="I2179" s="2" t="s">
        <v>171</v>
      </c>
      <c r="J2179" s="2" t="s">
        <v>6509</v>
      </c>
      <c r="K2179" s="10" t="s">
        <v>644</v>
      </c>
    </row>
    <row r="2180" spans="1:11" ht="13.5" thickBot="1" x14ac:dyDescent="0.25">
      <c r="A2180" s="11"/>
      <c r="B2180" s="3" t="s">
        <v>6505</v>
      </c>
      <c r="C2180" s="3" t="s">
        <v>6479</v>
      </c>
      <c r="D2180" s="3" t="s">
        <v>6506</v>
      </c>
      <c r="E2180" s="3" t="s">
        <v>6507</v>
      </c>
      <c r="F2180" s="3" t="s">
        <v>6508</v>
      </c>
      <c r="G2180" s="3" t="s">
        <v>6494</v>
      </c>
      <c r="H2180" s="3" t="s">
        <v>611</v>
      </c>
      <c r="I2180" s="3" t="s">
        <v>171</v>
      </c>
      <c r="J2180" s="3" t="s">
        <v>6509</v>
      </c>
      <c r="K2180" s="12" t="s">
        <v>6484</v>
      </c>
    </row>
    <row r="2181" spans="1:11" ht="13.5" thickBot="1" x14ac:dyDescent="0.25">
      <c r="A2181" s="9"/>
      <c r="B2181" s="2" t="s">
        <v>6510</v>
      </c>
      <c r="C2181" s="2" t="s">
        <v>6479</v>
      </c>
      <c r="D2181" s="2" t="s">
        <v>6511</v>
      </c>
      <c r="E2181" s="2" t="s">
        <v>6512</v>
      </c>
      <c r="F2181" s="2" t="s">
        <v>6513</v>
      </c>
      <c r="G2181" s="2" t="s">
        <v>6514</v>
      </c>
      <c r="H2181" s="2" t="s">
        <v>611</v>
      </c>
      <c r="I2181" s="2" t="s">
        <v>171</v>
      </c>
      <c r="J2181" s="2" t="s">
        <v>6515</v>
      </c>
      <c r="K2181" s="10" t="s">
        <v>644</v>
      </c>
    </row>
    <row r="2182" spans="1:11" ht="13.5" thickBot="1" x14ac:dyDescent="0.25">
      <c r="A2182" s="11"/>
      <c r="B2182" s="3" t="s">
        <v>6510</v>
      </c>
      <c r="C2182" s="3" t="s">
        <v>6479</v>
      </c>
      <c r="D2182" s="3" t="s">
        <v>6511</v>
      </c>
      <c r="E2182" s="3" t="s">
        <v>6512</v>
      </c>
      <c r="F2182" s="3" t="s">
        <v>6513</v>
      </c>
      <c r="G2182" s="3" t="s">
        <v>6514</v>
      </c>
      <c r="H2182" s="3" t="s">
        <v>611</v>
      </c>
      <c r="I2182" s="3" t="s">
        <v>171</v>
      </c>
      <c r="J2182" s="3" t="s">
        <v>6515</v>
      </c>
      <c r="K2182" s="12" t="s">
        <v>6484</v>
      </c>
    </row>
    <row r="2183" spans="1:11" ht="13.5" thickBot="1" x14ac:dyDescent="0.25">
      <c r="A2183" s="9"/>
      <c r="B2183" s="2" t="s">
        <v>6516</v>
      </c>
      <c r="C2183" s="2" t="s">
        <v>6479</v>
      </c>
      <c r="D2183" s="2" t="s">
        <v>6517</v>
      </c>
      <c r="E2183" s="2" t="s">
        <v>6518</v>
      </c>
      <c r="F2183" s="2" t="s">
        <v>6519</v>
      </c>
      <c r="G2183" s="2" t="s">
        <v>4621</v>
      </c>
      <c r="H2183" s="2" t="s">
        <v>611</v>
      </c>
      <c r="I2183" s="2" t="s">
        <v>171</v>
      </c>
      <c r="J2183" s="2" t="s">
        <v>6520</v>
      </c>
      <c r="K2183" s="10" t="s">
        <v>643</v>
      </c>
    </row>
    <row r="2184" spans="1:11" ht="13.5" thickBot="1" x14ac:dyDescent="0.25">
      <c r="A2184" s="11"/>
      <c r="B2184" s="3" t="s">
        <v>6516</v>
      </c>
      <c r="C2184" s="3" t="s">
        <v>6479</v>
      </c>
      <c r="D2184" s="3" t="s">
        <v>6517</v>
      </c>
      <c r="E2184" s="3" t="s">
        <v>6518</v>
      </c>
      <c r="F2184" s="3" t="s">
        <v>6519</v>
      </c>
      <c r="G2184" s="3" t="s">
        <v>4621</v>
      </c>
      <c r="H2184" s="3" t="s">
        <v>611</v>
      </c>
      <c r="I2184" s="3" t="s">
        <v>171</v>
      </c>
      <c r="J2184" s="3" t="s">
        <v>6520</v>
      </c>
      <c r="K2184" s="12" t="s">
        <v>6484</v>
      </c>
    </row>
    <row r="2185" spans="1:11" ht="13.5" thickBot="1" x14ac:dyDescent="0.25">
      <c r="A2185" s="9"/>
      <c r="B2185" s="2" t="s">
        <v>6516</v>
      </c>
      <c r="C2185" s="2" t="s">
        <v>6479</v>
      </c>
      <c r="D2185" s="2" t="s">
        <v>6517</v>
      </c>
      <c r="E2185" s="2" t="s">
        <v>6518</v>
      </c>
      <c r="F2185" s="2" t="s">
        <v>6519</v>
      </c>
      <c r="G2185" s="2" t="s">
        <v>4621</v>
      </c>
      <c r="H2185" s="2" t="s">
        <v>611</v>
      </c>
      <c r="I2185" s="2" t="s">
        <v>171</v>
      </c>
      <c r="J2185" s="2" t="s">
        <v>6520</v>
      </c>
      <c r="K2185" s="10" t="s">
        <v>426</v>
      </c>
    </row>
    <row r="2186" spans="1:11" ht="13.5" thickBot="1" x14ac:dyDescent="0.25">
      <c r="A2186" s="11"/>
      <c r="B2186" s="3" t="s">
        <v>6516</v>
      </c>
      <c r="C2186" s="3" t="s">
        <v>6479</v>
      </c>
      <c r="D2186" s="3" t="s">
        <v>6517</v>
      </c>
      <c r="E2186" s="3" t="s">
        <v>6518</v>
      </c>
      <c r="F2186" s="3" t="s">
        <v>6519</v>
      </c>
      <c r="G2186" s="3" t="s">
        <v>4621</v>
      </c>
      <c r="H2186" s="3" t="s">
        <v>611</v>
      </c>
      <c r="I2186" s="3" t="s">
        <v>171</v>
      </c>
      <c r="J2186" s="3" t="s">
        <v>6520</v>
      </c>
      <c r="K2186" s="12" t="s">
        <v>644</v>
      </c>
    </row>
    <row r="2187" spans="1:11" ht="13.5" thickBot="1" x14ac:dyDescent="0.25">
      <c r="A2187" s="9"/>
      <c r="B2187" s="2" t="s">
        <v>6521</v>
      </c>
      <c r="C2187" s="2" t="s">
        <v>6479</v>
      </c>
      <c r="D2187" s="2" t="s">
        <v>6491</v>
      </c>
      <c r="E2187" s="2" t="s">
        <v>6522</v>
      </c>
      <c r="F2187" s="2" t="s">
        <v>6523</v>
      </c>
      <c r="G2187" s="2" t="s">
        <v>6524</v>
      </c>
      <c r="H2187" s="2" t="s">
        <v>611</v>
      </c>
      <c r="I2187" s="2" t="s">
        <v>171</v>
      </c>
      <c r="J2187" s="2" t="s">
        <v>6525</v>
      </c>
      <c r="K2187" s="10" t="s">
        <v>6496</v>
      </c>
    </row>
    <row r="2188" spans="1:11" ht="13.5" thickBot="1" x14ac:dyDescent="0.25">
      <c r="A2188" s="11"/>
      <c r="B2188" s="3" t="s">
        <v>6521</v>
      </c>
      <c r="C2188" s="3" t="s">
        <v>6479</v>
      </c>
      <c r="D2188" s="3" t="s">
        <v>6491</v>
      </c>
      <c r="E2188" s="3" t="s">
        <v>6522</v>
      </c>
      <c r="F2188" s="3" t="s">
        <v>6523</v>
      </c>
      <c r="G2188" s="3" t="s">
        <v>6524</v>
      </c>
      <c r="H2188" s="3" t="s">
        <v>611</v>
      </c>
      <c r="I2188" s="3" t="s">
        <v>171</v>
      </c>
      <c r="J2188" s="3" t="s">
        <v>6525</v>
      </c>
      <c r="K2188" s="12" t="s">
        <v>643</v>
      </c>
    </row>
    <row r="2189" spans="1:11" ht="13.5" thickBot="1" x14ac:dyDescent="0.25">
      <c r="A2189" s="9"/>
      <c r="B2189" s="2" t="s">
        <v>6521</v>
      </c>
      <c r="C2189" s="2" t="s">
        <v>6479</v>
      </c>
      <c r="D2189" s="2" t="s">
        <v>6491</v>
      </c>
      <c r="E2189" s="2" t="s">
        <v>6522</v>
      </c>
      <c r="F2189" s="2" t="s">
        <v>6523</v>
      </c>
      <c r="G2189" s="2" t="s">
        <v>6524</v>
      </c>
      <c r="H2189" s="2" t="s">
        <v>611</v>
      </c>
      <c r="I2189" s="2" t="s">
        <v>171</v>
      </c>
      <c r="J2189" s="2" t="s">
        <v>6525</v>
      </c>
      <c r="K2189" s="10" t="s">
        <v>6484</v>
      </c>
    </row>
    <row r="2190" spans="1:11" ht="13.5" thickBot="1" x14ac:dyDescent="0.25">
      <c r="A2190" s="11"/>
      <c r="B2190" s="3" t="s">
        <v>6526</v>
      </c>
      <c r="C2190" s="3" t="s">
        <v>6479</v>
      </c>
      <c r="D2190" s="3" t="s">
        <v>6527</v>
      </c>
      <c r="E2190" s="3" t="s">
        <v>6528</v>
      </c>
      <c r="F2190" s="3" t="s">
        <v>6529</v>
      </c>
      <c r="G2190" s="3" t="s">
        <v>6530</v>
      </c>
      <c r="H2190" s="3" t="s">
        <v>611</v>
      </c>
      <c r="I2190" s="3" t="s">
        <v>171</v>
      </c>
      <c r="J2190" s="3" t="s">
        <v>6531</v>
      </c>
      <c r="K2190" s="12" t="s">
        <v>6484</v>
      </c>
    </row>
    <row r="2191" spans="1:11" ht="13.5" thickBot="1" x14ac:dyDescent="0.25">
      <c r="A2191" s="9"/>
      <c r="B2191" s="2" t="s">
        <v>6526</v>
      </c>
      <c r="C2191" s="2" t="s">
        <v>6479</v>
      </c>
      <c r="D2191" s="2" t="s">
        <v>6527</v>
      </c>
      <c r="E2191" s="2" t="s">
        <v>6528</v>
      </c>
      <c r="F2191" s="2" t="s">
        <v>6529</v>
      </c>
      <c r="G2191" s="2" t="s">
        <v>6530</v>
      </c>
      <c r="H2191" s="2" t="s">
        <v>611</v>
      </c>
      <c r="I2191" s="2" t="s">
        <v>171</v>
      </c>
      <c r="J2191" s="2" t="s">
        <v>6531</v>
      </c>
      <c r="K2191" s="10" t="s">
        <v>644</v>
      </c>
    </row>
    <row r="2192" spans="1:11" ht="13.5" thickBot="1" x14ac:dyDescent="0.25">
      <c r="A2192" s="11"/>
      <c r="B2192" s="3" t="s">
        <v>6532</v>
      </c>
      <c r="C2192" s="3" t="s">
        <v>6479</v>
      </c>
      <c r="D2192" s="3" t="s">
        <v>6533</v>
      </c>
      <c r="E2192" s="3" t="s">
        <v>6534</v>
      </c>
      <c r="F2192" s="3" t="s">
        <v>6535</v>
      </c>
      <c r="G2192" s="3" t="s">
        <v>6536</v>
      </c>
      <c r="H2192" s="3" t="s">
        <v>611</v>
      </c>
      <c r="I2192" s="3" t="s">
        <v>171</v>
      </c>
      <c r="J2192" s="3" t="s">
        <v>4880</v>
      </c>
      <c r="K2192" s="12"/>
    </row>
    <row r="2193" spans="1:11" ht="13.5" thickBot="1" x14ac:dyDescent="0.25">
      <c r="A2193" s="9"/>
      <c r="B2193" s="2" t="s">
        <v>6537</v>
      </c>
      <c r="C2193" s="2" t="s">
        <v>6479</v>
      </c>
      <c r="D2193" s="2" t="s">
        <v>6491</v>
      </c>
      <c r="E2193" s="2" t="s">
        <v>6538</v>
      </c>
      <c r="F2193" s="2" t="s">
        <v>6539</v>
      </c>
      <c r="G2193" s="2" t="s">
        <v>6540</v>
      </c>
      <c r="H2193" s="2" t="s">
        <v>611</v>
      </c>
      <c r="I2193" s="2" t="s">
        <v>171</v>
      </c>
      <c r="J2193" s="2" t="s">
        <v>6541</v>
      </c>
      <c r="K2193" s="10" t="s">
        <v>6496</v>
      </c>
    </row>
    <row r="2194" spans="1:11" ht="13.5" thickBot="1" x14ac:dyDescent="0.25">
      <c r="A2194" s="11"/>
      <c r="B2194" s="3" t="s">
        <v>6537</v>
      </c>
      <c r="C2194" s="3" t="s">
        <v>6479</v>
      </c>
      <c r="D2194" s="3" t="s">
        <v>6491</v>
      </c>
      <c r="E2194" s="3" t="s">
        <v>6538</v>
      </c>
      <c r="F2194" s="3" t="s">
        <v>6539</v>
      </c>
      <c r="G2194" s="3" t="s">
        <v>6540</v>
      </c>
      <c r="H2194" s="3" t="s">
        <v>611</v>
      </c>
      <c r="I2194" s="3" t="s">
        <v>171</v>
      </c>
      <c r="J2194" s="3" t="s">
        <v>6541</v>
      </c>
      <c r="K2194" s="12" t="s">
        <v>6542</v>
      </c>
    </row>
    <row r="2195" spans="1:11" ht="13.5" thickBot="1" x14ac:dyDescent="0.25">
      <c r="A2195" s="9"/>
      <c r="B2195" s="2" t="s">
        <v>6543</v>
      </c>
      <c r="C2195" s="2" t="s">
        <v>6479</v>
      </c>
      <c r="D2195" s="2" t="s">
        <v>6491</v>
      </c>
      <c r="E2195" s="2" t="s">
        <v>6544</v>
      </c>
      <c r="F2195" s="2" t="s">
        <v>6545</v>
      </c>
      <c r="G2195" s="2" t="s">
        <v>6546</v>
      </c>
      <c r="H2195" s="2" t="s">
        <v>611</v>
      </c>
      <c r="I2195" s="2" t="s">
        <v>171</v>
      </c>
      <c r="J2195" s="2" t="s">
        <v>6547</v>
      </c>
      <c r="K2195" s="10" t="s">
        <v>6496</v>
      </c>
    </row>
    <row r="2196" spans="1:11" ht="13.5" thickBot="1" x14ac:dyDescent="0.25">
      <c r="A2196" s="11"/>
      <c r="B2196" s="3" t="s">
        <v>6543</v>
      </c>
      <c r="C2196" s="3" t="s">
        <v>6479</v>
      </c>
      <c r="D2196" s="3" t="s">
        <v>6491</v>
      </c>
      <c r="E2196" s="3" t="s">
        <v>6544</v>
      </c>
      <c r="F2196" s="3" t="s">
        <v>6545</v>
      </c>
      <c r="G2196" s="3" t="s">
        <v>6546</v>
      </c>
      <c r="H2196" s="3" t="s">
        <v>611</v>
      </c>
      <c r="I2196" s="3" t="s">
        <v>171</v>
      </c>
      <c r="J2196" s="3" t="s">
        <v>6547</v>
      </c>
      <c r="K2196" s="12" t="s">
        <v>6542</v>
      </c>
    </row>
    <row r="2197" spans="1:11" ht="13.5" thickBot="1" x14ac:dyDescent="0.25">
      <c r="A2197" s="9"/>
      <c r="B2197" s="2" t="s">
        <v>6548</v>
      </c>
      <c r="C2197" s="2" t="s">
        <v>6479</v>
      </c>
      <c r="D2197" s="2" t="s">
        <v>6491</v>
      </c>
      <c r="E2197" s="2" t="s">
        <v>6549</v>
      </c>
      <c r="F2197" s="2" t="s">
        <v>6550</v>
      </c>
      <c r="G2197" s="2" t="s">
        <v>660</v>
      </c>
      <c r="H2197" s="2" t="s">
        <v>611</v>
      </c>
      <c r="I2197" s="2" t="s">
        <v>171</v>
      </c>
      <c r="J2197" s="2" t="s">
        <v>6551</v>
      </c>
      <c r="K2197" s="10" t="s">
        <v>643</v>
      </c>
    </row>
    <row r="2198" spans="1:11" ht="13.5" thickBot="1" x14ac:dyDescent="0.25">
      <c r="A2198" s="11"/>
      <c r="B2198" s="3" t="s">
        <v>6548</v>
      </c>
      <c r="C2198" s="3" t="s">
        <v>6479</v>
      </c>
      <c r="D2198" s="3" t="s">
        <v>6491</v>
      </c>
      <c r="E2198" s="3" t="s">
        <v>6549</v>
      </c>
      <c r="F2198" s="3" t="s">
        <v>6550</v>
      </c>
      <c r="G2198" s="3" t="s">
        <v>660</v>
      </c>
      <c r="H2198" s="3" t="s">
        <v>611</v>
      </c>
      <c r="I2198" s="3" t="s">
        <v>171</v>
      </c>
      <c r="J2198" s="3" t="s">
        <v>6551</v>
      </c>
      <c r="K2198" s="12" t="s">
        <v>6542</v>
      </c>
    </row>
    <row r="2199" spans="1:11" ht="13.5" thickBot="1" x14ac:dyDescent="0.25">
      <c r="A2199" s="9"/>
      <c r="B2199" s="2" t="s">
        <v>6548</v>
      </c>
      <c r="C2199" s="2" t="s">
        <v>6479</v>
      </c>
      <c r="D2199" s="2" t="s">
        <v>6491</v>
      </c>
      <c r="E2199" s="2" t="s">
        <v>6549</v>
      </c>
      <c r="F2199" s="2" t="s">
        <v>6550</v>
      </c>
      <c r="G2199" s="2" t="s">
        <v>660</v>
      </c>
      <c r="H2199" s="2" t="s">
        <v>611</v>
      </c>
      <c r="I2199" s="2" t="s">
        <v>171</v>
      </c>
      <c r="J2199" s="2" t="s">
        <v>6551</v>
      </c>
      <c r="K2199" s="10" t="s">
        <v>6496</v>
      </c>
    </row>
    <row r="2200" spans="1:11" ht="13.5" thickBot="1" x14ac:dyDescent="0.25">
      <c r="A2200" s="11"/>
      <c r="B2200" s="3" t="s">
        <v>6548</v>
      </c>
      <c r="C2200" s="3" t="s">
        <v>6479</v>
      </c>
      <c r="D2200" s="3" t="s">
        <v>6491</v>
      </c>
      <c r="E2200" s="3" t="s">
        <v>6549</v>
      </c>
      <c r="F2200" s="3" t="s">
        <v>6550</v>
      </c>
      <c r="G2200" s="3" t="s">
        <v>660</v>
      </c>
      <c r="H2200" s="3" t="s">
        <v>611</v>
      </c>
      <c r="I2200" s="3" t="s">
        <v>171</v>
      </c>
      <c r="J2200" s="3" t="s">
        <v>6551</v>
      </c>
      <c r="K2200" s="12" t="s">
        <v>426</v>
      </c>
    </row>
    <row r="2201" spans="1:11" ht="13.5" thickBot="1" x14ac:dyDescent="0.25">
      <c r="A2201" s="9"/>
      <c r="B2201" s="2" t="s">
        <v>6552</v>
      </c>
      <c r="C2201" s="2" t="s">
        <v>6479</v>
      </c>
      <c r="D2201" s="2" t="s">
        <v>6491</v>
      </c>
      <c r="E2201" s="2" t="s">
        <v>6553</v>
      </c>
      <c r="F2201" s="2" t="s">
        <v>5672</v>
      </c>
      <c r="G2201" s="2" t="s">
        <v>610</v>
      </c>
      <c r="H2201" s="2" t="s">
        <v>611</v>
      </c>
      <c r="I2201" s="2" t="s">
        <v>171</v>
      </c>
      <c r="J2201" s="2" t="s">
        <v>6554</v>
      </c>
      <c r="K2201" s="10" t="s">
        <v>6555</v>
      </c>
    </row>
    <row r="2202" spans="1:11" ht="13.5" thickBot="1" x14ac:dyDescent="0.25">
      <c r="A2202" s="11"/>
      <c r="B2202" s="3" t="s">
        <v>6552</v>
      </c>
      <c r="C2202" s="3" t="s">
        <v>6479</v>
      </c>
      <c r="D2202" s="3" t="s">
        <v>6491</v>
      </c>
      <c r="E2202" s="3" t="s">
        <v>6553</v>
      </c>
      <c r="F2202" s="3" t="s">
        <v>5672</v>
      </c>
      <c r="G2202" s="3" t="s">
        <v>610</v>
      </c>
      <c r="H2202" s="3" t="s">
        <v>611</v>
      </c>
      <c r="I2202" s="3" t="s">
        <v>171</v>
      </c>
      <c r="J2202" s="3" t="s">
        <v>6554</v>
      </c>
      <c r="K2202" s="12" t="s">
        <v>6496</v>
      </c>
    </row>
    <row r="2203" spans="1:11" ht="13.5" thickBot="1" x14ac:dyDescent="0.25">
      <c r="A2203" s="9"/>
      <c r="B2203" s="2" t="s">
        <v>6556</v>
      </c>
      <c r="C2203" s="2" t="s">
        <v>6479</v>
      </c>
      <c r="D2203" s="2" t="s">
        <v>6491</v>
      </c>
      <c r="E2203" s="2" t="s">
        <v>6557</v>
      </c>
      <c r="F2203" s="2" t="s">
        <v>6558</v>
      </c>
      <c r="G2203" s="2" t="s">
        <v>610</v>
      </c>
      <c r="H2203" s="2" t="s">
        <v>611</v>
      </c>
      <c r="I2203" s="2" t="s">
        <v>171</v>
      </c>
      <c r="J2203" s="2" t="s">
        <v>6559</v>
      </c>
      <c r="K2203" s="10" t="s">
        <v>6555</v>
      </c>
    </row>
    <row r="2204" spans="1:11" ht="13.5" thickBot="1" x14ac:dyDescent="0.25">
      <c r="A2204" s="11"/>
      <c r="B2204" s="3" t="s">
        <v>6556</v>
      </c>
      <c r="C2204" s="3" t="s">
        <v>6479</v>
      </c>
      <c r="D2204" s="3" t="s">
        <v>6491</v>
      </c>
      <c r="E2204" s="3" t="s">
        <v>6557</v>
      </c>
      <c r="F2204" s="3" t="s">
        <v>6558</v>
      </c>
      <c r="G2204" s="3" t="s">
        <v>610</v>
      </c>
      <c r="H2204" s="3" t="s">
        <v>611</v>
      </c>
      <c r="I2204" s="3" t="s">
        <v>171</v>
      </c>
      <c r="J2204" s="3" t="s">
        <v>6559</v>
      </c>
      <c r="K2204" s="12" t="s">
        <v>6496</v>
      </c>
    </row>
    <row r="2205" spans="1:11" ht="13.5" thickBot="1" x14ac:dyDescent="0.25">
      <c r="A2205" s="9"/>
      <c r="B2205" s="2" t="s">
        <v>6560</v>
      </c>
      <c r="C2205" s="2" t="s">
        <v>6479</v>
      </c>
      <c r="D2205" s="2" t="s">
        <v>607</v>
      </c>
      <c r="E2205" s="2" t="s">
        <v>6561</v>
      </c>
      <c r="F2205" s="2" t="s">
        <v>6562</v>
      </c>
      <c r="G2205" s="2" t="s">
        <v>5140</v>
      </c>
      <c r="H2205" s="2" t="s">
        <v>611</v>
      </c>
      <c r="I2205" s="2" t="s">
        <v>171</v>
      </c>
      <c r="J2205" s="2" t="s">
        <v>6563</v>
      </c>
      <c r="K2205" s="10" t="s">
        <v>644</v>
      </c>
    </row>
    <row r="2206" spans="1:11" ht="13.5" thickBot="1" x14ac:dyDescent="0.25">
      <c r="A2206" s="11"/>
      <c r="B2206" s="3" t="s">
        <v>6560</v>
      </c>
      <c r="C2206" s="3" t="s">
        <v>6479</v>
      </c>
      <c r="D2206" s="3" t="s">
        <v>607</v>
      </c>
      <c r="E2206" s="3" t="s">
        <v>6561</v>
      </c>
      <c r="F2206" s="3" t="s">
        <v>6562</v>
      </c>
      <c r="G2206" s="3" t="s">
        <v>5140</v>
      </c>
      <c r="H2206" s="3" t="s">
        <v>611</v>
      </c>
      <c r="I2206" s="3" t="s">
        <v>171</v>
      </c>
      <c r="J2206" s="3" t="s">
        <v>6563</v>
      </c>
      <c r="K2206" s="12" t="s">
        <v>6555</v>
      </c>
    </row>
    <row r="2207" spans="1:11" ht="13.5" thickBot="1" x14ac:dyDescent="0.25">
      <c r="A2207" s="9"/>
      <c r="B2207" s="2" t="s">
        <v>6564</v>
      </c>
      <c r="C2207" s="2" t="s">
        <v>6479</v>
      </c>
      <c r="D2207" s="2" t="s">
        <v>6491</v>
      </c>
      <c r="E2207" s="2" t="s">
        <v>6565</v>
      </c>
      <c r="F2207" s="2" t="s">
        <v>6566</v>
      </c>
      <c r="G2207" s="2" t="s">
        <v>6567</v>
      </c>
      <c r="H2207" s="2" t="s">
        <v>611</v>
      </c>
      <c r="I2207" s="2" t="s">
        <v>171</v>
      </c>
      <c r="J2207" s="2" t="s">
        <v>6568</v>
      </c>
      <c r="K2207" s="10" t="s">
        <v>6555</v>
      </c>
    </row>
    <row r="2208" spans="1:11" ht="13.5" thickBot="1" x14ac:dyDescent="0.25">
      <c r="A2208" s="11"/>
      <c r="B2208" s="3" t="s">
        <v>6564</v>
      </c>
      <c r="C2208" s="3" t="s">
        <v>6479</v>
      </c>
      <c r="D2208" s="3" t="s">
        <v>6491</v>
      </c>
      <c r="E2208" s="3" t="s">
        <v>6565</v>
      </c>
      <c r="F2208" s="3" t="s">
        <v>6566</v>
      </c>
      <c r="G2208" s="3" t="s">
        <v>6567</v>
      </c>
      <c r="H2208" s="3" t="s">
        <v>611</v>
      </c>
      <c r="I2208" s="3" t="s">
        <v>171</v>
      </c>
      <c r="J2208" s="3" t="s">
        <v>6568</v>
      </c>
      <c r="K2208" s="12" t="s">
        <v>6496</v>
      </c>
    </row>
    <row r="2209" spans="1:11" ht="13.5" thickBot="1" x14ac:dyDescent="0.25">
      <c r="A2209" s="9"/>
      <c r="B2209" s="2" t="s">
        <v>6564</v>
      </c>
      <c r="C2209" s="2" t="s">
        <v>6479</v>
      </c>
      <c r="D2209" s="2" t="s">
        <v>6491</v>
      </c>
      <c r="E2209" s="2" t="s">
        <v>6565</v>
      </c>
      <c r="F2209" s="2" t="s">
        <v>6566</v>
      </c>
      <c r="G2209" s="2" t="s">
        <v>6567</v>
      </c>
      <c r="H2209" s="2" t="s">
        <v>611</v>
      </c>
      <c r="I2209" s="2" t="s">
        <v>171</v>
      </c>
      <c r="J2209" s="2" t="s">
        <v>6568</v>
      </c>
      <c r="K2209" s="10" t="s">
        <v>426</v>
      </c>
    </row>
    <row r="2210" spans="1:11" ht="13.5" thickBot="1" x14ac:dyDescent="0.25">
      <c r="A2210" s="11"/>
      <c r="B2210" s="3" t="s">
        <v>6564</v>
      </c>
      <c r="C2210" s="3" t="s">
        <v>6479</v>
      </c>
      <c r="D2210" s="3" t="s">
        <v>6491</v>
      </c>
      <c r="E2210" s="3" t="s">
        <v>6565</v>
      </c>
      <c r="F2210" s="3" t="s">
        <v>6566</v>
      </c>
      <c r="G2210" s="3" t="s">
        <v>6567</v>
      </c>
      <c r="H2210" s="3" t="s">
        <v>611</v>
      </c>
      <c r="I2210" s="3" t="s">
        <v>171</v>
      </c>
      <c r="J2210" s="3" t="s">
        <v>6568</v>
      </c>
      <c r="K2210" s="12" t="s">
        <v>643</v>
      </c>
    </row>
    <row r="2211" spans="1:11" ht="13.5" thickBot="1" x14ac:dyDescent="0.25">
      <c r="A2211" s="9"/>
      <c r="B2211" s="2" t="s">
        <v>6569</v>
      </c>
      <c r="C2211" s="2" t="s">
        <v>6479</v>
      </c>
      <c r="D2211" s="2" t="s">
        <v>6570</v>
      </c>
      <c r="E2211" s="2" t="s">
        <v>6571</v>
      </c>
      <c r="F2211" s="2" t="s">
        <v>6572</v>
      </c>
      <c r="G2211" s="2" t="s">
        <v>6573</v>
      </c>
      <c r="H2211" s="2" t="s">
        <v>611</v>
      </c>
      <c r="I2211" s="2" t="s">
        <v>171</v>
      </c>
      <c r="J2211" s="2" t="s">
        <v>6574</v>
      </c>
      <c r="K2211" s="10" t="s">
        <v>644</v>
      </c>
    </row>
    <row r="2212" spans="1:11" ht="13.5" thickBot="1" x14ac:dyDescent="0.25">
      <c r="A2212" s="11"/>
      <c r="B2212" s="3" t="s">
        <v>6569</v>
      </c>
      <c r="C2212" s="3" t="s">
        <v>6479</v>
      </c>
      <c r="D2212" s="3" t="s">
        <v>6570</v>
      </c>
      <c r="E2212" s="3" t="s">
        <v>6571</v>
      </c>
      <c r="F2212" s="3" t="s">
        <v>6572</v>
      </c>
      <c r="G2212" s="3" t="s">
        <v>6573</v>
      </c>
      <c r="H2212" s="3" t="s">
        <v>611</v>
      </c>
      <c r="I2212" s="3" t="s">
        <v>171</v>
      </c>
      <c r="J2212" s="3" t="s">
        <v>6574</v>
      </c>
      <c r="K2212" s="12" t="s">
        <v>6555</v>
      </c>
    </row>
    <row r="2213" spans="1:11" ht="13.5" thickBot="1" x14ac:dyDescent="0.25">
      <c r="A2213" s="9"/>
      <c r="B2213" s="2" t="s">
        <v>6569</v>
      </c>
      <c r="C2213" s="2" t="s">
        <v>6479</v>
      </c>
      <c r="D2213" s="2" t="s">
        <v>6570</v>
      </c>
      <c r="E2213" s="2" t="s">
        <v>6571</v>
      </c>
      <c r="F2213" s="2" t="s">
        <v>6572</v>
      </c>
      <c r="G2213" s="2" t="s">
        <v>6573</v>
      </c>
      <c r="H2213" s="2" t="s">
        <v>611</v>
      </c>
      <c r="I2213" s="2" t="s">
        <v>171</v>
      </c>
      <c r="J2213" s="2" t="s">
        <v>6574</v>
      </c>
      <c r="K2213" s="10" t="s">
        <v>643</v>
      </c>
    </row>
    <row r="2214" spans="1:11" ht="13.5" thickBot="1" x14ac:dyDescent="0.25">
      <c r="A2214" s="11"/>
      <c r="B2214" s="3" t="s">
        <v>6569</v>
      </c>
      <c r="C2214" s="3" t="s">
        <v>6479</v>
      </c>
      <c r="D2214" s="3" t="s">
        <v>6570</v>
      </c>
      <c r="E2214" s="3" t="s">
        <v>6571</v>
      </c>
      <c r="F2214" s="3" t="s">
        <v>6572</v>
      </c>
      <c r="G2214" s="3" t="s">
        <v>6573</v>
      </c>
      <c r="H2214" s="3" t="s">
        <v>611</v>
      </c>
      <c r="I2214" s="3" t="s">
        <v>171</v>
      </c>
      <c r="J2214" s="3" t="s">
        <v>6574</v>
      </c>
      <c r="K2214" s="12" t="s">
        <v>426</v>
      </c>
    </row>
    <row r="2215" spans="1:11" ht="13.5" thickBot="1" x14ac:dyDescent="0.25">
      <c r="A2215" s="9"/>
      <c r="B2215" s="2" t="s">
        <v>6575</v>
      </c>
      <c r="C2215" s="2" t="s">
        <v>6479</v>
      </c>
      <c r="D2215" s="2" t="s">
        <v>607</v>
      </c>
      <c r="E2215" s="2" t="s">
        <v>6576</v>
      </c>
      <c r="F2215" s="2" t="s">
        <v>6577</v>
      </c>
      <c r="G2215" s="2" t="s">
        <v>610</v>
      </c>
      <c r="H2215" s="2" t="s">
        <v>611</v>
      </c>
      <c r="I2215" s="2" t="s">
        <v>171</v>
      </c>
      <c r="J2215" s="2" t="s">
        <v>6578</v>
      </c>
      <c r="K2215" s="10" t="s">
        <v>644</v>
      </c>
    </row>
    <row r="2216" spans="1:11" ht="13.5" thickBot="1" x14ac:dyDescent="0.25">
      <c r="A2216" s="11"/>
      <c r="B2216" s="3" t="s">
        <v>6575</v>
      </c>
      <c r="C2216" s="3" t="s">
        <v>6479</v>
      </c>
      <c r="D2216" s="3" t="s">
        <v>607</v>
      </c>
      <c r="E2216" s="3" t="s">
        <v>6576</v>
      </c>
      <c r="F2216" s="3" t="s">
        <v>6577</v>
      </c>
      <c r="G2216" s="3" t="s">
        <v>610</v>
      </c>
      <c r="H2216" s="3" t="s">
        <v>611</v>
      </c>
      <c r="I2216" s="3" t="s">
        <v>171</v>
      </c>
      <c r="J2216" s="3" t="s">
        <v>6578</v>
      </c>
      <c r="K2216" s="12" t="s">
        <v>6555</v>
      </c>
    </row>
    <row r="2217" spans="1:11" ht="13.5" thickBot="1" x14ac:dyDescent="0.25">
      <c r="A2217" s="9"/>
      <c r="B2217" s="2" t="s">
        <v>6579</v>
      </c>
      <c r="C2217" s="2" t="s">
        <v>6479</v>
      </c>
      <c r="D2217" s="2" t="s">
        <v>6580</v>
      </c>
      <c r="E2217" s="2" t="s">
        <v>6581</v>
      </c>
      <c r="F2217" s="2" t="s">
        <v>6582</v>
      </c>
      <c r="G2217" s="2" t="s">
        <v>660</v>
      </c>
      <c r="H2217" s="2" t="s">
        <v>611</v>
      </c>
      <c r="I2217" s="2" t="s">
        <v>171</v>
      </c>
      <c r="J2217" s="2" t="s">
        <v>6583</v>
      </c>
      <c r="K2217" s="10" t="s">
        <v>6542</v>
      </c>
    </row>
    <row r="2218" spans="1:11" ht="13.5" thickBot="1" x14ac:dyDescent="0.25">
      <c r="A2218" s="11"/>
      <c r="B2218" s="3" t="s">
        <v>6579</v>
      </c>
      <c r="C2218" s="3" t="s">
        <v>6479</v>
      </c>
      <c r="D2218" s="3" t="s">
        <v>6580</v>
      </c>
      <c r="E2218" s="3" t="s">
        <v>6581</v>
      </c>
      <c r="F2218" s="3" t="s">
        <v>6582</v>
      </c>
      <c r="G2218" s="3" t="s">
        <v>660</v>
      </c>
      <c r="H2218" s="3" t="s">
        <v>611</v>
      </c>
      <c r="I2218" s="3" t="s">
        <v>171</v>
      </c>
      <c r="J2218" s="3" t="s">
        <v>6583</v>
      </c>
      <c r="K2218" s="12" t="s">
        <v>426</v>
      </c>
    </row>
    <row r="2219" spans="1:11" ht="13.5" thickBot="1" x14ac:dyDescent="0.25">
      <c r="A2219" s="9"/>
      <c r="B2219" s="2" t="s">
        <v>6579</v>
      </c>
      <c r="C2219" s="2" t="s">
        <v>6479</v>
      </c>
      <c r="D2219" s="2" t="s">
        <v>6580</v>
      </c>
      <c r="E2219" s="2" t="s">
        <v>6581</v>
      </c>
      <c r="F2219" s="2" t="s">
        <v>6582</v>
      </c>
      <c r="G2219" s="2" t="s">
        <v>660</v>
      </c>
      <c r="H2219" s="2" t="s">
        <v>611</v>
      </c>
      <c r="I2219" s="2" t="s">
        <v>171</v>
      </c>
      <c r="J2219" s="2" t="s">
        <v>6583</v>
      </c>
      <c r="K2219" s="10" t="s">
        <v>643</v>
      </c>
    </row>
    <row r="2220" spans="1:11" ht="13.5" thickBot="1" x14ac:dyDescent="0.25">
      <c r="A2220" s="11"/>
      <c r="B2220" s="3" t="s">
        <v>6579</v>
      </c>
      <c r="C2220" s="3" t="s">
        <v>6479</v>
      </c>
      <c r="D2220" s="3" t="s">
        <v>6580</v>
      </c>
      <c r="E2220" s="3" t="s">
        <v>6581</v>
      </c>
      <c r="F2220" s="3" t="s">
        <v>6582</v>
      </c>
      <c r="G2220" s="3" t="s">
        <v>660</v>
      </c>
      <c r="H2220" s="3" t="s">
        <v>611</v>
      </c>
      <c r="I2220" s="3" t="s">
        <v>171</v>
      </c>
      <c r="J2220" s="3" t="s">
        <v>6583</v>
      </c>
      <c r="K2220" s="12" t="s">
        <v>644</v>
      </c>
    </row>
    <row r="2221" spans="1:11" ht="13.5" thickBot="1" x14ac:dyDescent="0.25">
      <c r="A2221" s="9"/>
      <c r="B2221" s="2" t="s">
        <v>6584</v>
      </c>
      <c r="C2221" s="2" t="s">
        <v>6479</v>
      </c>
      <c r="D2221" s="2" t="s">
        <v>607</v>
      </c>
      <c r="E2221" s="2" t="s">
        <v>6585</v>
      </c>
      <c r="F2221" s="2" t="s">
        <v>6586</v>
      </c>
      <c r="G2221" s="2" t="s">
        <v>6587</v>
      </c>
      <c r="H2221" s="2" t="s">
        <v>611</v>
      </c>
      <c r="I2221" s="2" t="s">
        <v>171</v>
      </c>
      <c r="J2221" s="2" t="s">
        <v>6588</v>
      </c>
      <c r="K2221" s="10" t="s">
        <v>644</v>
      </c>
    </row>
    <row r="2222" spans="1:11" ht="13.5" thickBot="1" x14ac:dyDescent="0.25">
      <c r="A2222" s="11"/>
      <c r="B2222" s="3" t="s">
        <v>6584</v>
      </c>
      <c r="C2222" s="3" t="s">
        <v>6479</v>
      </c>
      <c r="D2222" s="3" t="s">
        <v>607</v>
      </c>
      <c r="E2222" s="3" t="s">
        <v>6585</v>
      </c>
      <c r="F2222" s="3" t="s">
        <v>6586</v>
      </c>
      <c r="G2222" s="3" t="s">
        <v>6587</v>
      </c>
      <c r="H2222" s="3" t="s">
        <v>611</v>
      </c>
      <c r="I2222" s="3" t="s">
        <v>171</v>
      </c>
      <c r="J2222" s="3" t="s">
        <v>6588</v>
      </c>
      <c r="K2222" s="12" t="s">
        <v>6542</v>
      </c>
    </row>
    <row r="2223" spans="1:11" ht="13.5" thickBot="1" x14ac:dyDescent="0.25">
      <c r="A2223" s="9"/>
      <c r="B2223" s="2" t="s">
        <v>6589</v>
      </c>
      <c r="C2223" s="2" t="s">
        <v>6479</v>
      </c>
      <c r="D2223" s="2" t="s">
        <v>5069</v>
      </c>
      <c r="E2223" s="2" t="s">
        <v>6590</v>
      </c>
      <c r="F2223" s="2" t="s">
        <v>6591</v>
      </c>
      <c r="G2223" s="2" t="s">
        <v>6540</v>
      </c>
      <c r="H2223" s="2" t="s">
        <v>611</v>
      </c>
      <c r="I2223" s="2" t="s">
        <v>171</v>
      </c>
      <c r="J2223" s="2" t="s">
        <v>6592</v>
      </c>
      <c r="K2223" s="10" t="s">
        <v>6542</v>
      </c>
    </row>
    <row r="2224" spans="1:11" ht="13.5" thickBot="1" x14ac:dyDescent="0.25">
      <c r="A2224" s="11"/>
      <c r="B2224" s="3" t="s">
        <v>6589</v>
      </c>
      <c r="C2224" s="3" t="s">
        <v>6479</v>
      </c>
      <c r="D2224" s="3" t="s">
        <v>5069</v>
      </c>
      <c r="E2224" s="3" t="s">
        <v>6590</v>
      </c>
      <c r="F2224" s="3" t="s">
        <v>6591</v>
      </c>
      <c r="G2224" s="3" t="s">
        <v>6540</v>
      </c>
      <c r="H2224" s="3" t="s">
        <v>611</v>
      </c>
      <c r="I2224" s="3" t="s">
        <v>171</v>
      </c>
      <c r="J2224" s="3" t="s">
        <v>6592</v>
      </c>
      <c r="K2224" s="12" t="s">
        <v>644</v>
      </c>
    </row>
    <row r="2225" spans="1:11" ht="13.5" thickBot="1" x14ac:dyDescent="0.25">
      <c r="A2225" s="9"/>
      <c r="B2225" s="2" t="s">
        <v>6593</v>
      </c>
      <c r="C2225" s="2" t="s">
        <v>6479</v>
      </c>
      <c r="D2225" s="2" t="s">
        <v>6227</v>
      </c>
      <c r="E2225" s="2" t="s">
        <v>6594</v>
      </c>
      <c r="F2225" s="2" t="s">
        <v>6229</v>
      </c>
      <c r="G2225" s="2" t="s">
        <v>660</v>
      </c>
      <c r="H2225" s="2" t="s">
        <v>611</v>
      </c>
      <c r="I2225" s="2" t="s">
        <v>171</v>
      </c>
      <c r="J2225" s="2" t="s">
        <v>6595</v>
      </c>
      <c r="K2225" s="10" t="s">
        <v>6542</v>
      </c>
    </row>
    <row r="2226" spans="1:11" ht="13.5" thickBot="1" x14ac:dyDescent="0.25">
      <c r="A2226" s="11"/>
      <c r="B2226" s="3" t="s">
        <v>6593</v>
      </c>
      <c r="C2226" s="3" t="s">
        <v>6479</v>
      </c>
      <c r="D2226" s="3" t="s">
        <v>6227</v>
      </c>
      <c r="E2226" s="3" t="s">
        <v>6594</v>
      </c>
      <c r="F2226" s="3" t="s">
        <v>6229</v>
      </c>
      <c r="G2226" s="3" t="s">
        <v>660</v>
      </c>
      <c r="H2226" s="3" t="s">
        <v>611</v>
      </c>
      <c r="I2226" s="3" t="s">
        <v>171</v>
      </c>
      <c r="J2226" s="3" t="s">
        <v>6595</v>
      </c>
      <c r="K2226" s="12" t="s">
        <v>644</v>
      </c>
    </row>
    <row r="2227" spans="1:11" ht="13.5" thickBot="1" x14ac:dyDescent="0.25">
      <c r="A2227" s="9"/>
      <c r="B2227" s="2" t="s">
        <v>6593</v>
      </c>
      <c r="C2227" s="2" t="s">
        <v>6479</v>
      </c>
      <c r="D2227" s="2" t="s">
        <v>6227</v>
      </c>
      <c r="E2227" s="2" t="s">
        <v>6594</v>
      </c>
      <c r="F2227" s="2" t="s">
        <v>6229</v>
      </c>
      <c r="G2227" s="2" t="s">
        <v>660</v>
      </c>
      <c r="H2227" s="2" t="s">
        <v>611</v>
      </c>
      <c r="I2227" s="2" t="s">
        <v>171</v>
      </c>
      <c r="J2227" s="2" t="s">
        <v>6595</v>
      </c>
      <c r="K2227" s="10" t="s">
        <v>643</v>
      </c>
    </row>
    <row r="2228" spans="1:11" ht="13.5" thickBot="1" x14ac:dyDescent="0.25">
      <c r="A2228" s="11"/>
      <c r="B2228" s="3" t="s">
        <v>6593</v>
      </c>
      <c r="C2228" s="3" t="s">
        <v>6479</v>
      </c>
      <c r="D2228" s="3" t="s">
        <v>6227</v>
      </c>
      <c r="E2228" s="3" t="s">
        <v>6594</v>
      </c>
      <c r="F2228" s="3" t="s">
        <v>6229</v>
      </c>
      <c r="G2228" s="3" t="s">
        <v>660</v>
      </c>
      <c r="H2228" s="3" t="s">
        <v>611</v>
      </c>
      <c r="I2228" s="3" t="s">
        <v>171</v>
      </c>
      <c r="J2228" s="3" t="s">
        <v>6595</v>
      </c>
      <c r="K2228" s="12" t="s">
        <v>426</v>
      </c>
    </row>
    <row r="2229" spans="1:11" ht="13.5" thickBot="1" x14ac:dyDescent="0.25">
      <c r="A2229" s="9"/>
      <c r="B2229" s="2" t="s">
        <v>6596</v>
      </c>
      <c r="C2229" s="2" t="s">
        <v>6479</v>
      </c>
      <c r="D2229" s="2" t="s">
        <v>4682</v>
      </c>
      <c r="E2229" s="2" t="s">
        <v>6597</v>
      </c>
      <c r="F2229" s="2" t="s">
        <v>6598</v>
      </c>
      <c r="G2229" s="2" t="s">
        <v>660</v>
      </c>
      <c r="H2229" s="2" t="s">
        <v>611</v>
      </c>
      <c r="I2229" s="2" t="s">
        <v>171</v>
      </c>
      <c r="J2229" s="2" t="s">
        <v>6599</v>
      </c>
      <c r="K2229" s="10" t="s">
        <v>643</v>
      </c>
    </row>
    <row r="2230" spans="1:11" ht="13.5" thickBot="1" x14ac:dyDescent="0.25">
      <c r="A2230" s="11"/>
      <c r="B2230" s="3" t="s">
        <v>6596</v>
      </c>
      <c r="C2230" s="3" t="s">
        <v>6479</v>
      </c>
      <c r="D2230" s="3" t="s">
        <v>4682</v>
      </c>
      <c r="E2230" s="3" t="s">
        <v>6597</v>
      </c>
      <c r="F2230" s="3" t="s">
        <v>6598</v>
      </c>
      <c r="G2230" s="3" t="s">
        <v>660</v>
      </c>
      <c r="H2230" s="3" t="s">
        <v>611</v>
      </c>
      <c r="I2230" s="3" t="s">
        <v>171</v>
      </c>
      <c r="J2230" s="3" t="s">
        <v>6599</v>
      </c>
      <c r="K2230" s="12" t="s">
        <v>6542</v>
      </c>
    </row>
    <row r="2231" spans="1:11" ht="13.5" thickBot="1" x14ac:dyDescent="0.25">
      <c r="A2231" s="9"/>
      <c r="B2231" s="2" t="s">
        <v>6596</v>
      </c>
      <c r="C2231" s="2" t="s">
        <v>6479</v>
      </c>
      <c r="D2231" s="2" t="s">
        <v>4682</v>
      </c>
      <c r="E2231" s="2" t="s">
        <v>6597</v>
      </c>
      <c r="F2231" s="2" t="s">
        <v>6598</v>
      </c>
      <c r="G2231" s="2" t="s">
        <v>660</v>
      </c>
      <c r="H2231" s="2" t="s">
        <v>611</v>
      </c>
      <c r="I2231" s="2" t="s">
        <v>171</v>
      </c>
      <c r="J2231" s="2" t="s">
        <v>6599</v>
      </c>
      <c r="K2231" s="10" t="s">
        <v>644</v>
      </c>
    </row>
    <row r="2232" spans="1:11" ht="13.5" thickBot="1" x14ac:dyDescent="0.25">
      <c r="A2232" s="11"/>
      <c r="B2232" s="3" t="s">
        <v>6596</v>
      </c>
      <c r="C2232" s="3" t="s">
        <v>6479</v>
      </c>
      <c r="D2232" s="3" t="s">
        <v>4682</v>
      </c>
      <c r="E2232" s="3" t="s">
        <v>6597</v>
      </c>
      <c r="F2232" s="3" t="s">
        <v>6598</v>
      </c>
      <c r="G2232" s="3" t="s">
        <v>660</v>
      </c>
      <c r="H2232" s="3" t="s">
        <v>611</v>
      </c>
      <c r="I2232" s="3" t="s">
        <v>171</v>
      </c>
      <c r="J2232" s="3" t="s">
        <v>6599</v>
      </c>
      <c r="K2232" s="12" t="s">
        <v>426</v>
      </c>
    </row>
    <row r="2233" spans="1:11" ht="13.5" thickBot="1" x14ac:dyDescent="0.25">
      <c r="A2233" s="9"/>
      <c r="B2233" s="2" t="s">
        <v>6600</v>
      </c>
      <c r="C2233" s="2" t="s">
        <v>6479</v>
      </c>
      <c r="D2233" s="2" t="s">
        <v>657</v>
      </c>
      <c r="E2233" s="2" t="s">
        <v>6601</v>
      </c>
      <c r="F2233" s="2" t="s">
        <v>659</v>
      </c>
      <c r="G2233" s="2" t="s">
        <v>660</v>
      </c>
      <c r="H2233" s="2" t="s">
        <v>611</v>
      </c>
      <c r="I2233" s="2" t="s">
        <v>171</v>
      </c>
      <c r="J2233" s="2" t="s">
        <v>6602</v>
      </c>
      <c r="K2233" s="10" t="s">
        <v>6542</v>
      </c>
    </row>
    <row r="2234" spans="1:11" ht="13.5" thickBot="1" x14ac:dyDescent="0.25">
      <c r="A2234" s="11"/>
      <c r="B2234" s="3" t="s">
        <v>6600</v>
      </c>
      <c r="C2234" s="3" t="s">
        <v>6479</v>
      </c>
      <c r="D2234" s="3" t="s">
        <v>657</v>
      </c>
      <c r="E2234" s="3" t="s">
        <v>6601</v>
      </c>
      <c r="F2234" s="3" t="s">
        <v>659</v>
      </c>
      <c r="G2234" s="3" t="s">
        <v>660</v>
      </c>
      <c r="H2234" s="3" t="s">
        <v>611</v>
      </c>
      <c r="I2234" s="3" t="s">
        <v>171</v>
      </c>
      <c r="J2234" s="3" t="s">
        <v>6602</v>
      </c>
      <c r="K2234" s="12" t="s">
        <v>643</v>
      </c>
    </row>
    <row r="2235" spans="1:11" ht="13.5" thickBot="1" x14ac:dyDescent="0.25">
      <c r="A2235" s="9"/>
      <c r="B2235" s="2" t="s">
        <v>6600</v>
      </c>
      <c r="C2235" s="2" t="s">
        <v>6479</v>
      </c>
      <c r="D2235" s="2" t="s">
        <v>657</v>
      </c>
      <c r="E2235" s="2" t="s">
        <v>6601</v>
      </c>
      <c r="F2235" s="2" t="s">
        <v>659</v>
      </c>
      <c r="G2235" s="2" t="s">
        <v>660</v>
      </c>
      <c r="H2235" s="2" t="s">
        <v>611</v>
      </c>
      <c r="I2235" s="2" t="s">
        <v>171</v>
      </c>
      <c r="J2235" s="2" t="s">
        <v>6602</v>
      </c>
      <c r="K2235" s="10" t="s">
        <v>426</v>
      </c>
    </row>
    <row r="2236" spans="1:11" ht="13.5" thickBot="1" x14ac:dyDescent="0.25">
      <c r="A2236" s="11"/>
      <c r="B2236" s="3" t="s">
        <v>6600</v>
      </c>
      <c r="C2236" s="3" t="s">
        <v>6479</v>
      </c>
      <c r="D2236" s="3" t="s">
        <v>657</v>
      </c>
      <c r="E2236" s="3" t="s">
        <v>6601</v>
      </c>
      <c r="F2236" s="3" t="s">
        <v>659</v>
      </c>
      <c r="G2236" s="3" t="s">
        <v>660</v>
      </c>
      <c r="H2236" s="3" t="s">
        <v>611</v>
      </c>
      <c r="I2236" s="3" t="s">
        <v>171</v>
      </c>
      <c r="J2236" s="3" t="s">
        <v>6602</v>
      </c>
      <c r="K2236" s="12" t="s">
        <v>644</v>
      </c>
    </row>
    <row r="2237" spans="1:11" ht="13.5" thickBot="1" x14ac:dyDescent="0.25">
      <c r="A2237" s="9"/>
      <c r="B2237" s="2" t="s">
        <v>6603</v>
      </c>
      <c r="C2237" s="2" t="s">
        <v>6479</v>
      </c>
      <c r="D2237" s="2" t="s">
        <v>6604</v>
      </c>
      <c r="E2237" s="2" t="s">
        <v>6605</v>
      </c>
      <c r="F2237" s="2" t="s">
        <v>6606</v>
      </c>
      <c r="G2237" s="2" t="s">
        <v>6540</v>
      </c>
      <c r="H2237" s="2" t="s">
        <v>611</v>
      </c>
      <c r="I2237" s="2" t="s">
        <v>171</v>
      </c>
      <c r="J2237" s="2" t="s">
        <v>6607</v>
      </c>
      <c r="K2237" s="10" t="s">
        <v>644</v>
      </c>
    </row>
    <row r="2238" spans="1:11" ht="13.5" thickBot="1" x14ac:dyDescent="0.25">
      <c r="A2238" s="11"/>
      <c r="B2238" s="3" t="s">
        <v>6603</v>
      </c>
      <c r="C2238" s="3" t="s">
        <v>6479</v>
      </c>
      <c r="D2238" s="3" t="s">
        <v>6604</v>
      </c>
      <c r="E2238" s="3" t="s">
        <v>6605</v>
      </c>
      <c r="F2238" s="3" t="s">
        <v>6606</v>
      </c>
      <c r="G2238" s="3" t="s">
        <v>6540</v>
      </c>
      <c r="H2238" s="3" t="s">
        <v>611</v>
      </c>
      <c r="I2238" s="3" t="s">
        <v>171</v>
      </c>
      <c r="J2238" s="3" t="s">
        <v>6607</v>
      </c>
      <c r="K2238" s="12" t="s">
        <v>6542</v>
      </c>
    </row>
    <row r="2239" spans="1:11" ht="13.5" thickBot="1" x14ac:dyDescent="0.25">
      <c r="A2239" s="9"/>
      <c r="B2239" s="2" t="s">
        <v>6608</v>
      </c>
      <c r="C2239" s="2" t="s">
        <v>6479</v>
      </c>
      <c r="D2239" s="2" t="s">
        <v>607</v>
      </c>
      <c r="E2239" s="2" t="s">
        <v>6609</v>
      </c>
      <c r="F2239" s="2" t="s">
        <v>6610</v>
      </c>
      <c r="G2239" s="2" t="s">
        <v>660</v>
      </c>
      <c r="H2239" s="2" t="s">
        <v>611</v>
      </c>
      <c r="I2239" s="2" t="s">
        <v>171</v>
      </c>
      <c r="J2239" s="2" t="s">
        <v>6611</v>
      </c>
      <c r="K2239" s="10"/>
    </row>
    <row r="2240" spans="1:11" ht="13.5" thickBot="1" x14ac:dyDescent="0.25">
      <c r="A2240" s="11"/>
      <c r="B2240" s="3" t="s">
        <v>6612</v>
      </c>
      <c r="C2240" s="3" t="s">
        <v>6479</v>
      </c>
      <c r="D2240" s="3" t="s">
        <v>607</v>
      </c>
      <c r="E2240" s="3" t="s">
        <v>6613</v>
      </c>
      <c r="F2240" s="3" t="s">
        <v>6610</v>
      </c>
      <c r="G2240" s="3" t="s">
        <v>660</v>
      </c>
      <c r="H2240" s="3" t="s">
        <v>611</v>
      </c>
      <c r="I2240" s="3" t="s">
        <v>171</v>
      </c>
      <c r="J2240" s="3" t="s">
        <v>6611</v>
      </c>
      <c r="K2240" s="12"/>
    </row>
    <row r="2241" spans="1:11" ht="13.5" thickBot="1" x14ac:dyDescent="0.25">
      <c r="A2241" s="9"/>
      <c r="B2241" s="2" t="s">
        <v>6614</v>
      </c>
      <c r="C2241" s="2" t="s">
        <v>6479</v>
      </c>
      <c r="D2241" s="2" t="s">
        <v>607</v>
      </c>
      <c r="E2241" s="2" t="s">
        <v>6615</v>
      </c>
      <c r="F2241" s="2" t="s">
        <v>6616</v>
      </c>
      <c r="G2241" s="2" t="s">
        <v>6617</v>
      </c>
      <c r="H2241" s="2" t="s">
        <v>611</v>
      </c>
      <c r="I2241" s="2" t="s">
        <v>171</v>
      </c>
      <c r="J2241" s="2" t="s">
        <v>6618</v>
      </c>
      <c r="K2241" s="10" t="s">
        <v>644</v>
      </c>
    </row>
    <row r="2242" spans="1:11" ht="13.5" thickBot="1" x14ac:dyDescent="0.25">
      <c r="A2242" s="11"/>
      <c r="B2242" s="3" t="s">
        <v>6614</v>
      </c>
      <c r="C2242" s="3" t="s">
        <v>6479</v>
      </c>
      <c r="D2242" s="3" t="s">
        <v>607</v>
      </c>
      <c r="E2242" s="3" t="s">
        <v>6615</v>
      </c>
      <c r="F2242" s="3" t="s">
        <v>6616</v>
      </c>
      <c r="G2242" s="3" t="s">
        <v>6617</v>
      </c>
      <c r="H2242" s="3" t="s">
        <v>611</v>
      </c>
      <c r="I2242" s="3" t="s">
        <v>171</v>
      </c>
      <c r="J2242" s="3" t="s">
        <v>6618</v>
      </c>
      <c r="K2242" s="12" t="s">
        <v>4745</v>
      </c>
    </row>
    <row r="2243" spans="1:11" ht="13.5" thickBot="1" x14ac:dyDescent="0.25">
      <c r="A2243" s="9"/>
      <c r="B2243" s="2" t="s">
        <v>6619</v>
      </c>
      <c r="C2243" s="2" t="s">
        <v>6479</v>
      </c>
      <c r="D2243" s="2" t="s">
        <v>6620</v>
      </c>
      <c r="E2243" s="2" t="s">
        <v>6621</v>
      </c>
      <c r="F2243" s="2" t="s">
        <v>6622</v>
      </c>
      <c r="G2243" s="2" t="s">
        <v>6623</v>
      </c>
      <c r="H2243" s="2" t="s">
        <v>611</v>
      </c>
      <c r="I2243" s="2" t="s">
        <v>171</v>
      </c>
      <c r="J2243" s="2" t="s">
        <v>6624</v>
      </c>
      <c r="K2243" s="10" t="s">
        <v>644</v>
      </c>
    </row>
    <row r="2244" spans="1:11" ht="13.5" thickBot="1" x14ac:dyDescent="0.25">
      <c r="A2244" s="11"/>
      <c r="B2244" s="3" t="s">
        <v>6619</v>
      </c>
      <c r="C2244" s="3" t="s">
        <v>6479</v>
      </c>
      <c r="D2244" s="3" t="s">
        <v>6620</v>
      </c>
      <c r="E2244" s="3" t="s">
        <v>6621</v>
      </c>
      <c r="F2244" s="3" t="s">
        <v>6622</v>
      </c>
      <c r="G2244" s="3" t="s">
        <v>6623</v>
      </c>
      <c r="H2244" s="3" t="s">
        <v>611</v>
      </c>
      <c r="I2244" s="3" t="s">
        <v>171</v>
      </c>
      <c r="J2244" s="3" t="s">
        <v>6624</v>
      </c>
      <c r="K2244" s="12" t="s">
        <v>643</v>
      </c>
    </row>
    <row r="2245" spans="1:11" ht="13.5" thickBot="1" x14ac:dyDescent="0.25">
      <c r="A2245" s="9"/>
      <c r="B2245" s="2" t="s">
        <v>6619</v>
      </c>
      <c r="C2245" s="2" t="s">
        <v>6479</v>
      </c>
      <c r="D2245" s="2" t="s">
        <v>6620</v>
      </c>
      <c r="E2245" s="2" t="s">
        <v>6621</v>
      </c>
      <c r="F2245" s="2" t="s">
        <v>6622</v>
      </c>
      <c r="G2245" s="2" t="s">
        <v>6623</v>
      </c>
      <c r="H2245" s="2" t="s">
        <v>611</v>
      </c>
      <c r="I2245" s="2" t="s">
        <v>171</v>
      </c>
      <c r="J2245" s="2" t="s">
        <v>6624</v>
      </c>
      <c r="K2245" s="10" t="s">
        <v>426</v>
      </c>
    </row>
    <row r="2246" spans="1:11" ht="13.5" thickBot="1" x14ac:dyDescent="0.25">
      <c r="A2246" s="11"/>
      <c r="B2246" s="3" t="s">
        <v>6619</v>
      </c>
      <c r="C2246" s="3" t="s">
        <v>6479</v>
      </c>
      <c r="D2246" s="3" t="s">
        <v>6620</v>
      </c>
      <c r="E2246" s="3" t="s">
        <v>6621</v>
      </c>
      <c r="F2246" s="3" t="s">
        <v>6622</v>
      </c>
      <c r="G2246" s="3" t="s">
        <v>6623</v>
      </c>
      <c r="H2246" s="3" t="s">
        <v>611</v>
      </c>
      <c r="I2246" s="3" t="s">
        <v>171</v>
      </c>
      <c r="J2246" s="3" t="s">
        <v>6624</v>
      </c>
      <c r="K2246" s="12" t="s">
        <v>4745</v>
      </c>
    </row>
    <row r="2247" spans="1:11" ht="13.5" thickBot="1" x14ac:dyDescent="0.25">
      <c r="A2247" s="9"/>
      <c r="B2247" s="2" t="s">
        <v>6625</v>
      </c>
      <c r="C2247" s="2" t="s">
        <v>6479</v>
      </c>
      <c r="D2247" s="2" t="s">
        <v>5836</v>
      </c>
      <c r="E2247" s="2" t="s">
        <v>6626</v>
      </c>
      <c r="F2247" s="2" t="s">
        <v>6627</v>
      </c>
      <c r="G2247" s="2" t="s">
        <v>5420</v>
      </c>
      <c r="H2247" s="2" t="s">
        <v>611</v>
      </c>
      <c r="I2247" s="2" t="s">
        <v>171</v>
      </c>
      <c r="J2247" s="2" t="s">
        <v>6628</v>
      </c>
      <c r="K2247" s="10" t="s">
        <v>643</v>
      </c>
    </row>
    <row r="2248" spans="1:11" ht="13.5" thickBot="1" x14ac:dyDescent="0.25">
      <c r="A2248" s="11"/>
      <c r="B2248" s="3" t="s">
        <v>6625</v>
      </c>
      <c r="C2248" s="3" t="s">
        <v>6479</v>
      </c>
      <c r="D2248" s="3" t="s">
        <v>5836</v>
      </c>
      <c r="E2248" s="3" t="s">
        <v>6626</v>
      </c>
      <c r="F2248" s="3" t="s">
        <v>6627</v>
      </c>
      <c r="G2248" s="3" t="s">
        <v>5420</v>
      </c>
      <c r="H2248" s="3" t="s">
        <v>611</v>
      </c>
      <c r="I2248" s="3" t="s">
        <v>171</v>
      </c>
      <c r="J2248" s="3" t="s">
        <v>6628</v>
      </c>
      <c r="K2248" s="12" t="s">
        <v>426</v>
      </c>
    </row>
    <row r="2249" spans="1:11" ht="13.5" thickBot="1" x14ac:dyDescent="0.25">
      <c r="A2249" s="9"/>
      <c r="B2249" s="2" t="s">
        <v>6625</v>
      </c>
      <c r="C2249" s="2" t="s">
        <v>6479</v>
      </c>
      <c r="D2249" s="2" t="s">
        <v>5836</v>
      </c>
      <c r="E2249" s="2" t="s">
        <v>6626</v>
      </c>
      <c r="F2249" s="2" t="s">
        <v>6627</v>
      </c>
      <c r="G2249" s="2" t="s">
        <v>5420</v>
      </c>
      <c r="H2249" s="2" t="s">
        <v>611</v>
      </c>
      <c r="I2249" s="2" t="s">
        <v>171</v>
      </c>
      <c r="J2249" s="2" t="s">
        <v>6628</v>
      </c>
      <c r="K2249" s="10" t="s">
        <v>4745</v>
      </c>
    </row>
    <row r="2250" spans="1:11" ht="13.5" thickBot="1" x14ac:dyDescent="0.25">
      <c r="A2250" s="11"/>
      <c r="B2250" s="3" t="s">
        <v>6625</v>
      </c>
      <c r="C2250" s="3" t="s">
        <v>6479</v>
      </c>
      <c r="D2250" s="3" t="s">
        <v>5836</v>
      </c>
      <c r="E2250" s="3" t="s">
        <v>6626</v>
      </c>
      <c r="F2250" s="3" t="s">
        <v>6627</v>
      </c>
      <c r="G2250" s="3" t="s">
        <v>5420</v>
      </c>
      <c r="H2250" s="3" t="s">
        <v>611</v>
      </c>
      <c r="I2250" s="3" t="s">
        <v>171</v>
      </c>
      <c r="J2250" s="3" t="s">
        <v>6628</v>
      </c>
      <c r="K2250" s="12" t="s">
        <v>644</v>
      </c>
    </row>
    <row r="2251" spans="1:11" ht="13.5" thickBot="1" x14ac:dyDescent="0.25">
      <c r="A2251" s="9"/>
      <c r="B2251" s="2" t="s">
        <v>6629</v>
      </c>
      <c r="C2251" s="2" t="s">
        <v>6479</v>
      </c>
      <c r="D2251" s="2" t="s">
        <v>6630</v>
      </c>
      <c r="E2251" s="2" t="s">
        <v>6631</v>
      </c>
      <c r="F2251" s="2" t="s">
        <v>5419</v>
      </c>
      <c r="G2251" s="2" t="s">
        <v>5420</v>
      </c>
      <c r="H2251" s="2" t="s">
        <v>611</v>
      </c>
      <c r="I2251" s="2" t="s">
        <v>171</v>
      </c>
      <c r="J2251" s="2" t="s">
        <v>6632</v>
      </c>
      <c r="K2251" s="10" t="s">
        <v>67</v>
      </c>
    </row>
    <row r="2252" spans="1:11" ht="13.5" thickBot="1" x14ac:dyDescent="0.25">
      <c r="A2252" s="11"/>
      <c r="B2252" s="3" t="s">
        <v>6629</v>
      </c>
      <c r="C2252" s="3" t="s">
        <v>6479</v>
      </c>
      <c r="D2252" s="3" t="s">
        <v>6630</v>
      </c>
      <c r="E2252" s="3" t="s">
        <v>6631</v>
      </c>
      <c r="F2252" s="3" t="s">
        <v>5419</v>
      </c>
      <c r="G2252" s="3" t="s">
        <v>5420</v>
      </c>
      <c r="H2252" s="3" t="s">
        <v>611</v>
      </c>
      <c r="I2252" s="3" t="s">
        <v>171</v>
      </c>
      <c r="J2252" s="3" t="s">
        <v>6632</v>
      </c>
      <c r="K2252" s="12" t="s">
        <v>644</v>
      </c>
    </row>
    <row r="2253" spans="1:11" ht="13.5" thickBot="1" x14ac:dyDescent="0.25">
      <c r="A2253" s="9"/>
      <c r="B2253" s="2" t="s">
        <v>6629</v>
      </c>
      <c r="C2253" s="2" t="s">
        <v>6479</v>
      </c>
      <c r="D2253" s="2" t="s">
        <v>6630</v>
      </c>
      <c r="E2253" s="2" t="s">
        <v>6631</v>
      </c>
      <c r="F2253" s="2" t="s">
        <v>5419</v>
      </c>
      <c r="G2253" s="2" t="s">
        <v>5420</v>
      </c>
      <c r="H2253" s="2" t="s">
        <v>611</v>
      </c>
      <c r="I2253" s="2" t="s">
        <v>171</v>
      </c>
      <c r="J2253" s="2" t="s">
        <v>6632</v>
      </c>
      <c r="K2253" s="10" t="s">
        <v>4745</v>
      </c>
    </row>
    <row r="2254" spans="1:11" ht="13.5" thickBot="1" x14ac:dyDescent="0.25">
      <c r="A2254" s="11"/>
      <c r="B2254" s="3" t="s">
        <v>6629</v>
      </c>
      <c r="C2254" s="3" t="s">
        <v>6479</v>
      </c>
      <c r="D2254" s="3" t="s">
        <v>6630</v>
      </c>
      <c r="E2254" s="3" t="s">
        <v>6631</v>
      </c>
      <c r="F2254" s="3" t="s">
        <v>5419</v>
      </c>
      <c r="G2254" s="3" t="s">
        <v>5420</v>
      </c>
      <c r="H2254" s="3" t="s">
        <v>611</v>
      </c>
      <c r="I2254" s="3" t="s">
        <v>171</v>
      </c>
      <c r="J2254" s="3" t="s">
        <v>6632</v>
      </c>
      <c r="K2254" s="12" t="s">
        <v>643</v>
      </c>
    </row>
    <row r="2255" spans="1:11" ht="13.5" thickBot="1" x14ac:dyDescent="0.25">
      <c r="A2255" s="9"/>
      <c r="B2255" s="2" t="s">
        <v>6629</v>
      </c>
      <c r="C2255" s="2" t="s">
        <v>6479</v>
      </c>
      <c r="D2255" s="2" t="s">
        <v>6630</v>
      </c>
      <c r="E2255" s="2" t="s">
        <v>6631</v>
      </c>
      <c r="F2255" s="2" t="s">
        <v>5419</v>
      </c>
      <c r="G2255" s="2" t="s">
        <v>5420</v>
      </c>
      <c r="H2255" s="2" t="s">
        <v>611</v>
      </c>
      <c r="I2255" s="2" t="s">
        <v>171</v>
      </c>
      <c r="J2255" s="2" t="s">
        <v>6632</v>
      </c>
      <c r="K2255" s="10" t="s">
        <v>426</v>
      </c>
    </row>
    <row r="2256" spans="1:11" ht="13.5" thickBot="1" x14ac:dyDescent="0.25">
      <c r="A2256" s="11"/>
      <c r="B2256" s="3" t="s">
        <v>6633</v>
      </c>
      <c r="C2256" s="3" t="s">
        <v>6479</v>
      </c>
      <c r="D2256" s="3" t="s">
        <v>6634</v>
      </c>
      <c r="E2256" s="3" t="s">
        <v>6635</v>
      </c>
      <c r="F2256" s="3" t="s">
        <v>6636</v>
      </c>
      <c r="G2256" s="3" t="s">
        <v>5420</v>
      </c>
      <c r="H2256" s="3" t="s">
        <v>611</v>
      </c>
      <c r="I2256" s="3" t="s">
        <v>171</v>
      </c>
      <c r="J2256" s="3" t="s">
        <v>6637</v>
      </c>
      <c r="K2256" s="12" t="s">
        <v>644</v>
      </c>
    </row>
    <row r="2257" spans="1:11" ht="13.5" thickBot="1" x14ac:dyDescent="0.25">
      <c r="A2257" s="9"/>
      <c r="B2257" s="2" t="s">
        <v>6633</v>
      </c>
      <c r="C2257" s="2" t="s">
        <v>6479</v>
      </c>
      <c r="D2257" s="2" t="s">
        <v>6634</v>
      </c>
      <c r="E2257" s="2" t="s">
        <v>6635</v>
      </c>
      <c r="F2257" s="2" t="s">
        <v>6636</v>
      </c>
      <c r="G2257" s="2" t="s">
        <v>5420</v>
      </c>
      <c r="H2257" s="2" t="s">
        <v>611</v>
      </c>
      <c r="I2257" s="2" t="s">
        <v>171</v>
      </c>
      <c r="J2257" s="2" t="s">
        <v>6637</v>
      </c>
      <c r="K2257" s="10" t="s">
        <v>4745</v>
      </c>
    </row>
    <row r="2258" spans="1:11" ht="13.5" thickBot="1" x14ac:dyDescent="0.25">
      <c r="A2258" s="11"/>
      <c r="B2258" s="3" t="s">
        <v>6633</v>
      </c>
      <c r="C2258" s="3" t="s">
        <v>6479</v>
      </c>
      <c r="D2258" s="3" t="s">
        <v>6634</v>
      </c>
      <c r="E2258" s="3" t="s">
        <v>6635</v>
      </c>
      <c r="F2258" s="3" t="s">
        <v>6636</v>
      </c>
      <c r="G2258" s="3" t="s">
        <v>5420</v>
      </c>
      <c r="H2258" s="3" t="s">
        <v>611</v>
      </c>
      <c r="I2258" s="3" t="s">
        <v>171</v>
      </c>
      <c r="J2258" s="3" t="s">
        <v>6637</v>
      </c>
      <c r="K2258" s="12" t="s">
        <v>426</v>
      </c>
    </row>
    <row r="2259" spans="1:11" ht="13.5" thickBot="1" x14ac:dyDescent="0.25">
      <c r="A2259" s="9"/>
      <c r="B2259" s="2" t="s">
        <v>6633</v>
      </c>
      <c r="C2259" s="2" t="s">
        <v>6479</v>
      </c>
      <c r="D2259" s="2" t="s">
        <v>6634</v>
      </c>
      <c r="E2259" s="2" t="s">
        <v>6635</v>
      </c>
      <c r="F2259" s="2" t="s">
        <v>6636</v>
      </c>
      <c r="G2259" s="2" t="s">
        <v>5420</v>
      </c>
      <c r="H2259" s="2" t="s">
        <v>611</v>
      </c>
      <c r="I2259" s="2" t="s">
        <v>171</v>
      </c>
      <c r="J2259" s="2" t="s">
        <v>6637</v>
      </c>
      <c r="K2259" s="10" t="s">
        <v>643</v>
      </c>
    </row>
    <row r="2260" spans="1:11" ht="13.5" thickBot="1" x14ac:dyDescent="0.25">
      <c r="A2260" s="11"/>
      <c r="B2260" s="3" t="s">
        <v>6638</v>
      </c>
      <c r="C2260" s="3" t="s">
        <v>6479</v>
      </c>
      <c r="D2260" s="3" t="s">
        <v>6639</v>
      </c>
      <c r="E2260" s="3" t="s">
        <v>6640</v>
      </c>
      <c r="F2260" s="3" t="s">
        <v>6641</v>
      </c>
      <c r="G2260" s="3" t="s">
        <v>6642</v>
      </c>
      <c r="H2260" s="3" t="s">
        <v>611</v>
      </c>
      <c r="I2260" s="3" t="s">
        <v>171</v>
      </c>
      <c r="J2260" s="3" t="s">
        <v>6643</v>
      </c>
      <c r="K2260" s="12" t="s">
        <v>6542</v>
      </c>
    </row>
    <row r="2261" spans="1:11" ht="13.5" thickBot="1" x14ac:dyDescent="0.25">
      <c r="A2261" s="9"/>
      <c r="B2261" s="2" t="s">
        <v>6638</v>
      </c>
      <c r="C2261" s="2" t="s">
        <v>6479</v>
      </c>
      <c r="D2261" s="2" t="s">
        <v>6639</v>
      </c>
      <c r="E2261" s="2" t="s">
        <v>6640</v>
      </c>
      <c r="F2261" s="2" t="s">
        <v>6641</v>
      </c>
      <c r="G2261" s="2" t="s">
        <v>6642</v>
      </c>
      <c r="H2261" s="2" t="s">
        <v>611</v>
      </c>
      <c r="I2261" s="2" t="s">
        <v>171</v>
      </c>
      <c r="J2261" s="2" t="s">
        <v>6643</v>
      </c>
      <c r="K2261" s="10" t="s">
        <v>644</v>
      </c>
    </row>
    <row r="2262" spans="1:11" ht="13.5" thickBot="1" x14ac:dyDescent="0.25">
      <c r="A2262" s="11"/>
      <c r="B2262" s="3" t="s">
        <v>6638</v>
      </c>
      <c r="C2262" s="3" t="s">
        <v>6479</v>
      </c>
      <c r="D2262" s="3" t="s">
        <v>6639</v>
      </c>
      <c r="E2262" s="3" t="s">
        <v>6640</v>
      </c>
      <c r="F2262" s="3" t="s">
        <v>6641</v>
      </c>
      <c r="G2262" s="3" t="s">
        <v>6642</v>
      </c>
      <c r="H2262" s="3" t="s">
        <v>611</v>
      </c>
      <c r="I2262" s="3" t="s">
        <v>171</v>
      </c>
      <c r="J2262" s="3" t="s">
        <v>6643</v>
      </c>
      <c r="K2262" s="12" t="s">
        <v>426</v>
      </c>
    </row>
    <row r="2263" spans="1:11" ht="13.5" thickBot="1" x14ac:dyDescent="0.25">
      <c r="A2263" s="9"/>
      <c r="B2263" s="2" t="s">
        <v>6638</v>
      </c>
      <c r="C2263" s="2" t="s">
        <v>6479</v>
      </c>
      <c r="D2263" s="2" t="s">
        <v>6639</v>
      </c>
      <c r="E2263" s="2" t="s">
        <v>6640</v>
      </c>
      <c r="F2263" s="2" t="s">
        <v>6641</v>
      </c>
      <c r="G2263" s="2" t="s">
        <v>6642</v>
      </c>
      <c r="H2263" s="2" t="s">
        <v>611</v>
      </c>
      <c r="I2263" s="2" t="s">
        <v>171</v>
      </c>
      <c r="J2263" s="2" t="s">
        <v>6643</v>
      </c>
      <c r="K2263" s="10" t="s">
        <v>643</v>
      </c>
    </row>
    <row r="2264" spans="1:11" ht="13.5" thickBot="1" x14ac:dyDescent="0.25">
      <c r="A2264" s="11"/>
      <c r="B2264" s="3" t="s">
        <v>6644</v>
      </c>
      <c r="C2264" s="3" t="s">
        <v>6479</v>
      </c>
      <c r="D2264" s="3" t="s">
        <v>6491</v>
      </c>
      <c r="E2264" s="3" t="s">
        <v>6645</v>
      </c>
      <c r="F2264" s="3" t="s">
        <v>6646</v>
      </c>
      <c r="G2264" s="3" t="s">
        <v>5420</v>
      </c>
      <c r="H2264" s="3" t="s">
        <v>611</v>
      </c>
      <c r="I2264" s="3" t="s">
        <v>171</v>
      </c>
      <c r="J2264" s="3" t="s">
        <v>6647</v>
      </c>
      <c r="K2264" s="12" t="s">
        <v>6496</v>
      </c>
    </row>
    <row r="2265" spans="1:11" ht="13.5" thickBot="1" x14ac:dyDescent="0.25">
      <c r="A2265" s="9"/>
      <c r="B2265" s="2" t="s">
        <v>6644</v>
      </c>
      <c r="C2265" s="2" t="s">
        <v>6479</v>
      </c>
      <c r="D2265" s="2" t="s">
        <v>6491</v>
      </c>
      <c r="E2265" s="2" t="s">
        <v>6645</v>
      </c>
      <c r="F2265" s="2" t="s">
        <v>6646</v>
      </c>
      <c r="G2265" s="2" t="s">
        <v>5420</v>
      </c>
      <c r="H2265" s="2" t="s">
        <v>611</v>
      </c>
      <c r="I2265" s="2" t="s">
        <v>171</v>
      </c>
      <c r="J2265" s="2" t="s">
        <v>6647</v>
      </c>
      <c r="K2265" s="10" t="s">
        <v>4745</v>
      </c>
    </row>
    <row r="2266" spans="1:11" ht="13.5" thickBot="1" x14ac:dyDescent="0.25">
      <c r="A2266" s="11"/>
      <c r="B2266" s="3" t="s">
        <v>6648</v>
      </c>
      <c r="C2266" s="3" t="s">
        <v>6479</v>
      </c>
      <c r="D2266" s="3" t="s">
        <v>607</v>
      </c>
      <c r="E2266" s="3" t="s">
        <v>6649</v>
      </c>
      <c r="F2266" s="3" t="s">
        <v>6650</v>
      </c>
      <c r="G2266" s="3" t="s">
        <v>5944</v>
      </c>
      <c r="H2266" s="3" t="s">
        <v>611</v>
      </c>
      <c r="I2266" s="3" t="s">
        <v>171</v>
      </c>
      <c r="J2266" s="3" t="s">
        <v>6651</v>
      </c>
      <c r="K2266" s="12"/>
    </row>
    <row r="2267" spans="1:11" ht="13.5" thickBot="1" x14ac:dyDescent="0.25">
      <c r="A2267" s="9"/>
      <c r="B2267" s="2" t="s">
        <v>6652</v>
      </c>
      <c r="C2267" s="2" t="s">
        <v>6479</v>
      </c>
      <c r="D2267" s="2" t="s">
        <v>6491</v>
      </c>
      <c r="E2267" s="2" t="s">
        <v>6653</v>
      </c>
      <c r="F2267" s="2" t="s">
        <v>6654</v>
      </c>
      <c r="G2267" s="2" t="s">
        <v>6655</v>
      </c>
      <c r="H2267" s="2" t="s">
        <v>611</v>
      </c>
      <c r="I2267" s="2" t="s">
        <v>171</v>
      </c>
      <c r="J2267" s="2" t="s">
        <v>6656</v>
      </c>
      <c r="K2267" s="10" t="s">
        <v>6496</v>
      </c>
    </row>
    <row r="2268" spans="1:11" ht="13.5" thickBot="1" x14ac:dyDescent="0.25">
      <c r="A2268" s="11"/>
      <c r="B2268" s="3" t="s">
        <v>6652</v>
      </c>
      <c r="C2268" s="3" t="s">
        <v>6479</v>
      </c>
      <c r="D2268" s="3" t="s">
        <v>6491</v>
      </c>
      <c r="E2268" s="3" t="s">
        <v>6653</v>
      </c>
      <c r="F2268" s="3" t="s">
        <v>6654</v>
      </c>
      <c r="G2268" s="3" t="s">
        <v>6655</v>
      </c>
      <c r="H2268" s="3" t="s">
        <v>611</v>
      </c>
      <c r="I2268" s="3" t="s">
        <v>171</v>
      </c>
      <c r="J2268" s="3" t="s">
        <v>6656</v>
      </c>
      <c r="K2268" s="12" t="s">
        <v>643</v>
      </c>
    </row>
    <row r="2269" spans="1:11" ht="13.5" thickBot="1" x14ac:dyDescent="0.25">
      <c r="A2269" s="9"/>
      <c r="B2269" s="2" t="s">
        <v>6657</v>
      </c>
      <c r="C2269" s="2" t="s">
        <v>6479</v>
      </c>
      <c r="D2269" s="2" t="s">
        <v>6491</v>
      </c>
      <c r="E2269" s="2" t="s">
        <v>6658</v>
      </c>
      <c r="F2269" s="2" t="s">
        <v>6659</v>
      </c>
      <c r="G2269" s="2" t="s">
        <v>6660</v>
      </c>
      <c r="H2269" s="2" t="s">
        <v>611</v>
      </c>
      <c r="I2269" s="2" t="s">
        <v>171</v>
      </c>
      <c r="J2269" s="2" t="s">
        <v>6661</v>
      </c>
      <c r="K2269" s="10" t="s">
        <v>643</v>
      </c>
    </row>
    <row r="2270" spans="1:11" ht="13.5" thickBot="1" x14ac:dyDescent="0.25">
      <c r="A2270" s="11"/>
      <c r="B2270" s="3" t="s">
        <v>6657</v>
      </c>
      <c r="C2270" s="3" t="s">
        <v>6479</v>
      </c>
      <c r="D2270" s="3" t="s">
        <v>6491</v>
      </c>
      <c r="E2270" s="3" t="s">
        <v>6658</v>
      </c>
      <c r="F2270" s="3" t="s">
        <v>6659</v>
      </c>
      <c r="G2270" s="3" t="s">
        <v>6660</v>
      </c>
      <c r="H2270" s="3" t="s">
        <v>611</v>
      </c>
      <c r="I2270" s="3" t="s">
        <v>171</v>
      </c>
      <c r="J2270" s="3" t="s">
        <v>6661</v>
      </c>
      <c r="K2270" s="12" t="s">
        <v>6555</v>
      </c>
    </row>
    <row r="2271" spans="1:11" ht="13.5" thickBot="1" x14ac:dyDescent="0.25">
      <c r="A2271" s="9"/>
      <c r="B2271" s="2" t="s">
        <v>6657</v>
      </c>
      <c r="C2271" s="2" t="s">
        <v>6479</v>
      </c>
      <c r="D2271" s="2" t="s">
        <v>6491</v>
      </c>
      <c r="E2271" s="2" t="s">
        <v>6658</v>
      </c>
      <c r="F2271" s="2" t="s">
        <v>6659</v>
      </c>
      <c r="G2271" s="2" t="s">
        <v>6660</v>
      </c>
      <c r="H2271" s="2" t="s">
        <v>611</v>
      </c>
      <c r="I2271" s="2" t="s">
        <v>171</v>
      </c>
      <c r="J2271" s="2" t="s">
        <v>6661</v>
      </c>
      <c r="K2271" s="10" t="s">
        <v>6496</v>
      </c>
    </row>
    <row r="2272" spans="1:11" ht="13.5" thickBot="1" x14ac:dyDescent="0.25">
      <c r="A2272" s="11"/>
      <c r="B2272" s="3" t="s">
        <v>6657</v>
      </c>
      <c r="C2272" s="3" t="s">
        <v>6479</v>
      </c>
      <c r="D2272" s="3" t="s">
        <v>6491</v>
      </c>
      <c r="E2272" s="3" t="s">
        <v>6658</v>
      </c>
      <c r="F2272" s="3" t="s">
        <v>6659</v>
      </c>
      <c r="G2272" s="3" t="s">
        <v>6660</v>
      </c>
      <c r="H2272" s="3" t="s">
        <v>611</v>
      </c>
      <c r="I2272" s="3" t="s">
        <v>171</v>
      </c>
      <c r="J2272" s="3" t="s">
        <v>6661</v>
      </c>
      <c r="K2272" s="12" t="s">
        <v>426</v>
      </c>
    </row>
    <row r="2273" spans="1:11" ht="13.5" thickBot="1" x14ac:dyDescent="0.25">
      <c r="A2273" s="9"/>
      <c r="B2273" s="2" t="s">
        <v>6662</v>
      </c>
      <c r="C2273" s="2" t="s">
        <v>6479</v>
      </c>
      <c r="D2273" s="2" t="s">
        <v>5763</v>
      </c>
      <c r="E2273" s="2" t="s">
        <v>6663</v>
      </c>
      <c r="F2273" s="2" t="s">
        <v>6664</v>
      </c>
      <c r="G2273" s="2" t="s">
        <v>6660</v>
      </c>
      <c r="H2273" s="2" t="s">
        <v>611</v>
      </c>
      <c r="I2273" s="2" t="s">
        <v>171</v>
      </c>
      <c r="J2273" s="2" t="s">
        <v>6665</v>
      </c>
      <c r="K2273" s="10" t="s">
        <v>6555</v>
      </c>
    </row>
    <row r="2274" spans="1:11" ht="13.5" thickBot="1" x14ac:dyDescent="0.25">
      <c r="A2274" s="11"/>
      <c r="B2274" s="3" t="s">
        <v>6662</v>
      </c>
      <c r="C2274" s="3" t="s">
        <v>6479</v>
      </c>
      <c r="D2274" s="3" t="s">
        <v>5763</v>
      </c>
      <c r="E2274" s="3" t="s">
        <v>6663</v>
      </c>
      <c r="F2274" s="3" t="s">
        <v>6664</v>
      </c>
      <c r="G2274" s="3" t="s">
        <v>6660</v>
      </c>
      <c r="H2274" s="3" t="s">
        <v>611</v>
      </c>
      <c r="I2274" s="3" t="s">
        <v>171</v>
      </c>
      <c r="J2274" s="3" t="s">
        <v>6665</v>
      </c>
      <c r="K2274" s="12" t="s">
        <v>643</v>
      </c>
    </row>
    <row r="2275" spans="1:11" ht="13.5" thickBot="1" x14ac:dyDescent="0.25">
      <c r="A2275" s="9"/>
      <c r="B2275" s="2" t="s">
        <v>6662</v>
      </c>
      <c r="C2275" s="2" t="s">
        <v>6479</v>
      </c>
      <c r="D2275" s="2" t="s">
        <v>5763</v>
      </c>
      <c r="E2275" s="2" t="s">
        <v>6663</v>
      </c>
      <c r="F2275" s="2" t="s">
        <v>6664</v>
      </c>
      <c r="G2275" s="2" t="s">
        <v>6660</v>
      </c>
      <c r="H2275" s="2" t="s">
        <v>611</v>
      </c>
      <c r="I2275" s="2" t="s">
        <v>171</v>
      </c>
      <c r="J2275" s="2" t="s">
        <v>6665</v>
      </c>
      <c r="K2275" s="10" t="s">
        <v>426</v>
      </c>
    </row>
    <row r="2276" spans="1:11" ht="13.5" thickBot="1" x14ac:dyDescent="0.25">
      <c r="A2276" s="11"/>
      <c r="B2276" s="3" t="s">
        <v>6662</v>
      </c>
      <c r="C2276" s="3" t="s">
        <v>6479</v>
      </c>
      <c r="D2276" s="3" t="s">
        <v>5763</v>
      </c>
      <c r="E2276" s="3" t="s">
        <v>6663</v>
      </c>
      <c r="F2276" s="3" t="s">
        <v>6664</v>
      </c>
      <c r="G2276" s="3" t="s">
        <v>6660</v>
      </c>
      <c r="H2276" s="3" t="s">
        <v>611</v>
      </c>
      <c r="I2276" s="3" t="s">
        <v>171</v>
      </c>
      <c r="J2276" s="3" t="s">
        <v>6665</v>
      </c>
      <c r="K2276" s="12" t="s">
        <v>644</v>
      </c>
    </row>
    <row r="2277" spans="1:11" ht="13.5" thickBot="1" x14ac:dyDescent="0.25">
      <c r="A2277" s="9"/>
      <c r="B2277" s="2" t="s">
        <v>6666</v>
      </c>
      <c r="C2277" s="2" t="s">
        <v>6479</v>
      </c>
      <c r="D2277" s="2" t="s">
        <v>6667</v>
      </c>
      <c r="E2277" s="2" t="s">
        <v>6668</v>
      </c>
      <c r="F2277" s="2" t="s">
        <v>6669</v>
      </c>
      <c r="G2277" s="2" t="s">
        <v>6670</v>
      </c>
      <c r="H2277" s="2" t="s">
        <v>611</v>
      </c>
      <c r="I2277" s="2" t="s">
        <v>171</v>
      </c>
      <c r="J2277" s="2" t="s">
        <v>6671</v>
      </c>
      <c r="K2277" s="10" t="s">
        <v>644</v>
      </c>
    </row>
    <row r="2278" spans="1:11" ht="13.5" thickBot="1" x14ac:dyDescent="0.25">
      <c r="A2278" s="11"/>
      <c r="B2278" s="3" t="s">
        <v>6666</v>
      </c>
      <c r="C2278" s="3" t="s">
        <v>6479</v>
      </c>
      <c r="D2278" s="3" t="s">
        <v>6667</v>
      </c>
      <c r="E2278" s="3" t="s">
        <v>6668</v>
      </c>
      <c r="F2278" s="3" t="s">
        <v>6669</v>
      </c>
      <c r="G2278" s="3" t="s">
        <v>6670</v>
      </c>
      <c r="H2278" s="3" t="s">
        <v>611</v>
      </c>
      <c r="I2278" s="3" t="s">
        <v>171</v>
      </c>
      <c r="J2278" s="3" t="s">
        <v>6671</v>
      </c>
      <c r="K2278" s="12" t="s">
        <v>6555</v>
      </c>
    </row>
    <row r="2279" spans="1:11" ht="13.5" thickBot="1" x14ac:dyDescent="0.25">
      <c r="A2279" s="9"/>
      <c r="B2279" s="2" t="s">
        <v>6672</v>
      </c>
      <c r="C2279" s="2" t="s">
        <v>6479</v>
      </c>
      <c r="D2279" s="2" t="s">
        <v>607</v>
      </c>
      <c r="E2279" s="2" t="s">
        <v>6673</v>
      </c>
      <c r="F2279" s="2" t="s">
        <v>6674</v>
      </c>
      <c r="G2279" s="2" t="s">
        <v>6675</v>
      </c>
      <c r="H2279" s="2" t="s">
        <v>611</v>
      </c>
      <c r="I2279" s="2" t="s">
        <v>171</v>
      </c>
      <c r="J2279" s="2" t="s">
        <v>6676</v>
      </c>
      <c r="K2279" s="10" t="s">
        <v>6555</v>
      </c>
    </row>
    <row r="2280" spans="1:11" ht="13.5" thickBot="1" x14ac:dyDescent="0.25">
      <c r="A2280" s="11"/>
      <c r="B2280" s="3" t="s">
        <v>6672</v>
      </c>
      <c r="C2280" s="3" t="s">
        <v>6479</v>
      </c>
      <c r="D2280" s="3" t="s">
        <v>607</v>
      </c>
      <c r="E2280" s="3" t="s">
        <v>6673</v>
      </c>
      <c r="F2280" s="3" t="s">
        <v>6674</v>
      </c>
      <c r="G2280" s="3" t="s">
        <v>6675</v>
      </c>
      <c r="H2280" s="3" t="s">
        <v>611</v>
      </c>
      <c r="I2280" s="3" t="s">
        <v>171</v>
      </c>
      <c r="J2280" s="3" t="s">
        <v>6676</v>
      </c>
      <c r="K2280" s="12" t="s">
        <v>644</v>
      </c>
    </row>
    <row r="2281" spans="1:11" ht="13.5" thickBot="1" x14ac:dyDescent="0.25">
      <c r="A2281" s="9"/>
      <c r="B2281" s="2" t="s">
        <v>6677</v>
      </c>
      <c r="C2281" s="2" t="s">
        <v>6479</v>
      </c>
      <c r="D2281" s="2" t="s">
        <v>6678</v>
      </c>
      <c r="E2281" s="2" t="s">
        <v>6679</v>
      </c>
      <c r="F2281" s="2" t="s">
        <v>6680</v>
      </c>
      <c r="G2281" s="2" t="s">
        <v>6681</v>
      </c>
      <c r="H2281" s="2" t="s">
        <v>611</v>
      </c>
      <c r="I2281" s="2" t="s">
        <v>171</v>
      </c>
      <c r="J2281" s="2" t="s">
        <v>6682</v>
      </c>
      <c r="K2281" s="10" t="s">
        <v>644</v>
      </c>
    </row>
    <row r="2282" spans="1:11" ht="13.5" thickBot="1" x14ac:dyDescent="0.25">
      <c r="A2282" s="11"/>
      <c r="B2282" s="3" t="s">
        <v>6677</v>
      </c>
      <c r="C2282" s="3" t="s">
        <v>6479</v>
      </c>
      <c r="D2282" s="3" t="s">
        <v>6678</v>
      </c>
      <c r="E2282" s="3" t="s">
        <v>6679</v>
      </c>
      <c r="F2282" s="3" t="s">
        <v>6680</v>
      </c>
      <c r="G2282" s="3" t="s">
        <v>6681</v>
      </c>
      <c r="H2282" s="3" t="s">
        <v>611</v>
      </c>
      <c r="I2282" s="3" t="s">
        <v>171</v>
      </c>
      <c r="J2282" s="3" t="s">
        <v>6682</v>
      </c>
      <c r="K2282" s="12" t="s">
        <v>643</v>
      </c>
    </row>
    <row r="2283" spans="1:11" ht="13.5" thickBot="1" x14ac:dyDescent="0.25">
      <c r="A2283" s="9"/>
      <c r="B2283" s="2" t="s">
        <v>6677</v>
      </c>
      <c r="C2283" s="2" t="s">
        <v>6479</v>
      </c>
      <c r="D2283" s="2" t="s">
        <v>6678</v>
      </c>
      <c r="E2283" s="2" t="s">
        <v>6679</v>
      </c>
      <c r="F2283" s="2" t="s">
        <v>6680</v>
      </c>
      <c r="G2283" s="2" t="s">
        <v>6681</v>
      </c>
      <c r="H2283" s="2" t="s">
        <v>611</v>
      </c>
      <c r="I2283" s="2" t="s">
        <v>171</v>
      </c>
      <c r="J2283" s="2" t="s">
        <v>6682</v>
      </c>
      <c r="K2283" s="10" t="s">
        <v>426</v>
      </c>
    </row>
    <row r="2284" spans="1:11" ht="13.5" thickBot="1" x14ac:dyDescent="0.25">
      <c r="A2284" s="11"/>
      <c r="B2284" s="3" t="s">
        <v>6677</v>
      </c>
      <c r="C2284" s="3" t="s">
        <v>6479</v>
      </c>
      <c r="D2284" s="3" t="s">
        <v>6678</v>
      </c>
      <c r="E2284" s="3" t="s">
        <v>6679</v>
      </c>
      <c r="F2284" s="3" t="s">
        <v>6680</v>
      </c>
      <c r="G2284" s="3" t="s">
        <v>6681</v>
      </c>
      <c r="H2284" s="3" t="s">
        <v>611</v>
      </c>
      <c r="I2284" s="3" t="s">
        <v>171</v>
      </c>
      <c r="J2284" s="3" t="s">
        <v>6682</v>
      </c>
      <c r="K2284" s="12" t="s">
        <v>6555</v>
      </c>
    </row>
    <row r="2285" spans="1:11" ht="13.5" thickBot="1" x14ac:dyDescent="0.25">
      <c r="A2285" s="9"/>
      <c r="B2285" s="2" t="s">
        <v>6683</v>
      </c>
      <c r="C2285" s="2" t="s">
        <v>6479</v>
      </c>
      <c r="D2285" s="2" t="s">
        <v>607</v>
      </c>
      <c r="E2285" s="2" t="s">
        <v>6684</v>
      </c>
      <c r="F2285" s="2" t="s">
        <v>6685</v>
      </c>
      <c r="G2285" s="2" t="s">
        <v>6686</v>
      </c>
      <c r="H2285" s="2" t="s">
        <v>611</v>
      </c>
      <c r="I2285" s="2" t="s">
        <v>171</v>
      </c>
      <c r="J2285" s="2" t="s">
        <v>6687</v>
      </c>
      <c r="K2285" s="10" t="s">
        <v>644</v>
      </c>
    </row>
    <row r="2286" spans="1:11" ht="13.5" thickBot="1" x14ac:dyDescent="0.25">
      <c r="A2286" s="11"/>
      <c r="B2286" s="3" t="s">
        <v>6683</v>
      </c>
      <c r="C2286" s="3" t="s">
        <v>6479</v>
      </c>
      <c r="D2286" s="3" t="s">
        <v>607</v>
      </c>
      <c r="E2286" s="3" t="s">
        <v>6684</v>
      </c>
      <c r="F2286" s="3" t="s">
        <v>6685</v>
      </c>
      <c r="G2286" s="3" t="s">
        <v>6686</v>
      </c>
      <c r="H2286" s="3" t="s">
        <v>611</v>
      </c>
      <c r="I2286" s="3" t="s">
        <v>171</v>
      </c>
      <c r="J2286" s="3" t="s">
        <v>6687</v>
      </c>
      <c r="K2286" s="12" t="s">
        <v>6555</v>
      </c>
    </row>
    <row r="2287" spans="1:11" ht="13.5" thickBot="1" x14ac:dyDescent="0.25">
      <c r="A2287" s="9"/>
      <c r="B2287" s="2" t="s">
        <v>6688</v>
      </c>
      <c r="C2287" s="2" t="s">
        <v>6479</v>
      </c>
      <c r="D2287" s="2" t="s">
        <v>638</v>
      </c>
      <c r="E2287" s="2" t="s">
        <v>6689</v>
      </c>
      <c r="F2287" s="2" t="s">
        <v>6690</v>
      </c>
      <c r="G2287" s="2" t="s">
        <v>641</v>
      </c>
      <c r="H2287" s="2" t="s">
        <v>611</v>
      </c>
      <c r="I2287" s="2" t="s">
        <v>171</v>
      </c>
      <c r="J2287" s="2" t="s">
        <v>6691</v>
      </c>
      <c r="K2287" s="10" t="s">
        <v>426</v>
      </c>
    </row>
    <row r="2288" spans="1:11" ht="13.5" thickBot="1" x14ac:dyDescent="0.25">
      <c r="A2288" s="11"/>
      <c r="B2288" s="3" t="s">
        <v>6688</v>
      </c>
      <c r="C2288" s="3" t="s">
        <v>6479</v>
      </c>
      <c r="D2288" s="3" t="s">
        <v>638</v>
      </c>
      <c r="E2288" s="3" t="s">
        <v>6689</v>
      </c>
      <c r="F2288" s="3" t="s">
        <v>6690</v>
      </c>
      <c r="G2288" s="3" t="s">
        <v>641</v>
      </c>
      <c r="H2288" s="3" t="s">
        <v>611</v>
      </c>
      <c r="I2288" s="3" t="s">
        <v>171</v>
      </c>
      <c r="J2288" s="3" t="s">
        <v>6691</v>
      </c>
      <c r="K2288" s="12" t="s">
        <v>643</v>
      </c>
    </row>
    <row r="2289" spans="1:11" ht="13.5" thickBot="1" x14ac:dyDescent="0.25">
      <c r="A2289" s="9"/>
      <c r="B2289" s="2" t="s">
        <v>6688</v>
      </c>
      <c r="C2289" s="2" t="s">
        <v>6479</v>
      </c>
      <c r="D2289" s="2" t="s">
        <v>638</v>
      </c>
      <c r="E2289" s="2" t="s">
        <v>6689</v>
      </c>
      <c r="F2289" s="2" t="s">
        <v>6690</v>
      </c>
      <c r="G2289" s="2" t="s">
        <v>641</v>
      </c>
      <c r="H2289" s="2" t="s">
        <v>611</v>
      </c>
      <c r="I2289" s="2" t="s">
        <v>171</v>
      </c>
      <c r="J2289" s="2" t="s">
        <v>6691</v>
      </c>
      <c r="K2289" s="10" t="s">
        <v>6692</v>
      </c>
    </row>
    <row r="2290" spans="1:11" ht="13.5" thickBot="1" x14ac:dyDescent="0.25">
      <c r="A2290" s="11"/>
      <c r="B2290" s="3" t="s">
        <v>6688</v>
      </c>
      <c r="C2290" s="3" t="s">
        <v>6479</v>
      </c>
      <c r="D2290" s="3" t="s">
        <v>638</v>
      </c>
      <c r="E2290" s="3" t="s">
        <v>6689</v>
      </c>
      <c r="F2290" s="3" t="s">
        <v>6690</v>
      </c>
      <c r="G2290" s="3" t="s">
        <v>641</v>
      </c>
      <c r="H2290" s="3" t="s">
        <v>611</v>
      </c>
      <c r="I2290" s="3" t="s">
        <v>171</v>
      </c>
      <c r="J2290" s="3" t="s">
        <v>6691</v>
      </c>
      <c r="K2290" s="12" t="s">
        <v>644</v>
      </c>
    </row>
    <row r="2291" spans="1:11" ht="13.5" thickBot="1" x14ac:dyDescent="0.25">
      <c r="A2291" s="9"/>
      <c r="B2291" s="2" t="s">
        <v>6693</v>
      </c>
      <c r="C2291" s="2" t="s">
        <v>6479</v>
      </c>
      <c r="D2291" s="2" t="s">
        <v>6491</v>
      </c>
      <c r="E2291" s="2" t="s">
        <v>6694</v>
      </c>
      <c r="F2291" s="2" t="s">
        <v>6695</v>
      </c>
      <c r="G2291" s="2" t="s">
        <v>6696</v>
      </c>
      <c r="H2291" s="2" t="s">
        <v>611</v>
      </c>
      <c r="I2291" s="2" t="s">
        <v>171</v>
      </c>
      <c r="J2291" s="2" t="s">
        <v>6697</v>
      </c>
      <c r="K2291" s="10" t="s">
        <v>6496</v>
      </c>
    </row>
    <row r="2292" spans="1:11" ht="13.5" thickBot="1" x14ac:dyDescent="0.25">
      <c r="A2292" s="11"/>
      <c r="B2292" s="3" t="s">
        <v>6693</v>
      </c>
      <c r="C2292" s="3" t="s">
        <v>6479</v>
      </c>
      <c r="D2292" s="3" t="s">
        <v>6491</v>
      </c>
      <c r="E2292" s="3" t="s">
        <v>6694</v>
      </c>
      <c r="F2292" s="3" t="s">
        <v>6695</v>
      </c>
      <c r="G2292" s="3" t="s">
        <v>6696</v>
      </c>
      <c r="H2292" s="3" t="s">
        <v>611</v>
      </c>
      <c r="I2292" s="3" t="s">
        <v>171</v>
      </c>
      <c r="J2292" s="3" t="s">
        <v>6697</v>
      </c>
      <c r="K2292" s="12" t="s">
        <v>643</v>
      </c>
    </row>
    <row r="2293" spans="1:11" ht="13.5" thickBot="1" x14ac:dyDescent="0.25">
      <c r="A2293" s="9"/>
      <c r="B2293" s="2" t="s">
        <v>6693</v>
      </c>
      <c r="C2293" s="2" t="s">
        <v>6479</v>
      </c>
      <c r="D2293" s="2" t="s">
        <v>6491</v>
      </c>
      <c r="E2293" s="2" t="s">
        <v>6694</v>
      </c>
      <c r="F2293" s="2" t="s">
        <v>6695</v>
      </c>
      <c r="G2293" s="2" t="s">
        <v>6696</v>
      </c>
      <c r="H2293" s="2" t="s">
        <v>611</v>
      </c>
      <c r="I2293" s="2" t="s">
        <v>171</v>
      </c>
      <c r="J2293" s="2" t="s">
        <v>6697</v>
      </c>
      <c r="K2293" s="10" t="s">
        <v>426</v>
      </c>
    </row>
    <row r="2294" spans="1:11" ht="13.5" thickBot="1" x14ac:dyDescent="0.25">
      <c r="A2294" s="11"/>
      <c r="B2294" s="3" t="s">
        <v>6693</v>
      </c>
      <c r="C2294" s="3" t="s">
        <v>6479</v>
      </c>
      <c r="D2294" s="3" t="s">
        <v>6491</v>
      </c>
      <c r="E2294" s="3" t="s">
        <v>6694</v>
      </c>
      <c r="F2294" s="3" t="s">
        <v>6695</v>
      </c>
      <c r="G2294" s="3" t="s">
        <v>6696</v>
      </c>
      <c r="H2294" s="3" t="s">
        <v>611</v>
      </c>
      <c r="I2294" s="3" t="s">
        <v>171</v>
      </c>
      <c r="J2294" s="3" t="s">
        <v>6697</v>
      </c>
      <c r="K2294" s="12" t="s">
        <v>6692</v>
      </c>
    </row>
    <row r="2295" spans="1:11" ht="13.5" thickBot="1" x14ac:dyDescent="0.25">
      <c r="A2295" s="9"/>
      <c r="B2295" s="2" t="s">
        <v>6698</v>
      </c>
      <c r="C2295" s="2" t="s">
        <v>6479</v>
      </c>
      <c r="D2295" s="2" t="s">
        <v>607</v>
      </c>
      <c r="E2295" s="2" t="s">
        <v>6699</v>
      </c>
      <c r="F2295" s="2" t="s">
        <v>6700</v>
      </c>
      <c r="G2295" s="2" t="s">
        <v>6701</v>
      </c>
      <c r="H2295" s="2" t="s">
        <v>611</v>
      </c>
      <c r="I2295" s="2" t="s">
        <v>171</v>
      </c>
      <c r="J2295" s="2" t="s">
        <v>6702</v>
      </c>
      <c r="K2295" s="10" t="s">
        <v>6692</v>
      </c>
    </row>
    <row r="2296" spans="1:11" ht="13.5" thickBot="1" x14ac:dyDescent="0.25">
      <c r="A2296" s="11"/>
      <c r="B2296" s="3" t="s">
        <v>6698</v>
      </c>
      <c r="C2296" s="3" t="s">
        <v>6479</v>
      </c>
      <c r="D2296" s="3" t="s">
        <v>607</v>
      </c>
      <c r="E2296" s="3" t="s">
        <v>6699</v>
      </c>
      <c r="F2296" s="3" t="s">
        <v>6700</v>
      </c>
      <c r="G2296" s="3" t="s">
        <v>6701</v>
      </c>
      <c r="H2296" s="3" t="s">
        <v>611</v>
      </c>
      <c r="I2296" s="3" t="s">
        <v>171</v>
      </c>
      <c r="J2296" s="3" t="s">
        <v>6702</v>
      </c>
      <c r="K2296" s="12" t="s">
        <v>644</v>
      </c>
    </row>
    <row r="2297" spans="1:11" ht="13.5" thickBot="1" x14ac:dyDescent="0.25">
      <c r="A2297" s="9"/>
      <c r="B2297" s="2" t="s">
        <v>6703</v>
      </c>
      <c r="C2297" s="2" t="s">
        <v>6479</v>
      </c>
      <c r="D2297" s="2" t="s">
        <v>1323</v>
      </c>
      <c r="E2297" s="2" t="s">
        <v>6704</v>
      </c>
      <c r="F2297" s="2" t="s">
        <v>1325</v>
      </c>
      <c r="G2297" s="2" t="s">
        <v>1326</v>
      </c>
      <c r="H2297" s="2" t="s">
        <v>976</v>
      </c>
      <c r="I2297" s="2" t="s">
        <v>17</v>
      </c>
      <c r="J2297" s="2" t="s">
        <v>6705</v>
      </c>
      <c r="K2297" s="10" t="s">
        <v>19</v>
      </c>
    </row>
    <row r="2298" spans="1:11" ht="13.5" thickBot="1" x14ac:dyDescent="0.25">
      <c r="A2298" s="11"/>
      <c r="B2298" s="3" t="s">
        <v>6706</v>
      </c>
      <c r="C2298" s="3" t="s">
        <v>6479</v>
      </c>
      <c r="D2298" s="3" t="s">
        <v>1424</v>
      </c>
      <c r="E2298" s="3" t="s">
        <v>6707</v>
      </c>
      <c r="F2298" s="3" t="s">
        <v>1426</v>
      </c>
      <c r="G2298" s="3" t="s">
        <v>6708</v>
      </c>
      <c r="H2298" s="3" t="s">
        <v>1090</v>
      </c>
      <c r="I2298" s="3" t="s">
        <v>17</v>
      </c>
      <c r="J2298" s="3" t="s">
        <v>6709</v>
      </c>
      <c r="K2298" s="12" t="s">
        <v>19</v>
      </c>
    </row>
    <row r="2299" spans="1:11" ht="13.5" thickBot="1" x14ac:dyDescent="0.25">
      <c r="A2299" s="9"/>
      <c r="B2299" s="2" t="s">
        <v>1482</v>
      </c>
      <c r="C2299" s="2" t="s">
        <v>6479</v>
      </c>
      <c r="D2299" s="2" t="s">
        <v>44</v>
      </c>
      <c r="E2299" s="2" t="s">
        <v>1483</v>
      </c>
      <c r="F2299" s="2" t="s">
        <v>1484</v>
      </c>
      <c r="G2299" s="2" t="s">
        <v>47</v>
      </c>
      <c r="H2299" s="2" t="s">
        <v>48</v>
      </c>
      <c r="I2299" s="2" t="s">
        <v>49</v>
      </c>
      <c r="J2299" s="2" t="s">
        <v>6710</v>
      </c>
      <c r="K2299" s="10" t="s">
        <v>51</v>
      </c>
    </row>
    <row r="2300" spans="1:11" ht="13.5" thickBot="1" x14ac:dyDescent="0.25">
      <c r="A2300" s="11"/>
      <c r="B2300" s="3" t="s">
        <v>6711</v>
      </c>
      <c r="C2300" s="3" t="s">
        <v>6479</v>
      </c>
      <c r="D2300" s="3" t="s">
        <v>1559</v>
      </c>
      <c r="E2300" s="3" t="s">
        <v>1563</v>
      </c>
      <c r="F2300" s="3" t="s">
        <v>1561</v>
      </c>
      <c r="G2300" s="3" t="s">
        <v>1539</v>
      </c>
      <c r="H2300" s="3" t="s">
        <v>48</v>
      </c>
      <c r="I2300" s="3" t="s">
        <v>49</v>
      </c>
      <c r="J2300" s="3" t="s">
        <v>1565</v>
      </c>
      <c r="K2300" s="12" t="s">
        <v>51</v>
      </c>
    </row>
    <row r="2301" spans="1:11" ht="13.5" thickBot="1" x14ac:dyDescent="0.25">
      <c r="A2301" s="9"/>
      <c r="B2301" s="2" t="s">
        <v>6712</v>
      </c>
      <c r="C2301" s="2" t="s">
        <v>6479</v>
      </c>
      <c r="D2301" s="2" t="s">
        <v>61</v>
      </c>
      <c r="E2301" s="2" t="s">
        <v>6713</v>
      </c>
      <c r="F2301" s="2" t="s">
        <v>63</v>
      </c>
      <c r="G2301" s="2" t="s">
        <v>64</v>
      </c>
      <c r="H2301" s="2" t="s">
        <v>65</v>
      </c>
      <c r="I2301" s="2" t="s">
        <v>49</v>
      </c>
      <c r="J2301" s="2" t="s">
        <v>6714</v>
      </c>
      <c r="K2301" s="10" t="s">
        <v>51</v>
      </c>
    </row>
    <row r="2302" spans="1:11" ht="13.5" thickBot="1" x14ac:dyDescent="0.25">
      <c r="A2302" s="11"/>
      <c r="B2302" s="3" t="s">
        <v>6712</v>
      </c>
      <c r="C2302" s="3" t="s">
        <v>6479</v>
      </c>
      <c r="D2302" s="3" t="s">
        <v>61</v>
      </c>
      <c r="E2302" s="3" t="s">
        <v>6713</v>
      </c>
      <c r="F2302" s="3" t="s">
        <v>63</v>
      </c>
      <c r="G2302" s="3" t="s">
        <v>64</v>
      </c>
      <c r="H2302" s="3" t="s">
        <v>65</v>
      </c>
      <c r="I2302" s="3" t="s">
        <v>49</v>
      </c>
      <c r="J2302" s="3" t="s">
        <v>6714</v>
      </c>
      <c r="K2302" s="12" t="s">
        <v>67</v>
      </c>
    </row>
    <row r="2303" spans="1:11" ht="13.5" thickBot="1" x14ac:dyDescent="0.25">
      <c r="A2303" s="9"/>
      <c r="B2303" s="2" t="s">
        <v>6715</v>
      </c>
      <c r="C2303" s="2" t="s">
        <v>6479</v>
      </c>
      <c r="D2303" s="2" t="s">
        <v>69</v>
      </c>
      <c r="E2303" s="2" t="s">
        <v>1745</v>
      </c>
      <c r="F2303" s="2" t="s">
        <v>71</v>
      </c>
      <c r="G2303" s="2" t="s">
        <v>1779</v>
      </c>
      <c r="H2303" s="2" t="s">
        <v>48</v>
      </c>
      <c r="I2303" s="2" t="s">
        <v>49</v>
      </c>
      <c r="J2303" s="2" t="s">
        <v>6716</v>
      </c>
      <c r="K2303" s="10" t="s">
        <v>51</v>
      </c>
    </row>
    <row r="2304" spans="1:11" ht="13.5" thickBot="1" x14ac:dyDescent="0.25">
      <c r="A2304" s="11"/>
      <c r="B2304" s="3" t="s">
        <v>6717</v>
      </c>
      <c r="C2304" s="3" t="s">
        <v>6479</v>
      </c>
      <c r="D2304" s="3" t="s">
        <v>1990</v>
      </c>
      <c r="E2304" s="3" t="s">
        <v>1991</v>
      </c>
      <c r="F2304" s="3" t="s">
        <v>1992</v>
      </c>
      <c r="G2304" s="3" t="s">
        <v>6718</v>
      </c>
      <c r="H2304" s="3" t="s">
        <v>85</v>
      </c>
      <c r="I2304" s="3" t="s">
        <v>33</v>
      </c>
      <c r="J2304" s="3" t="s">
        <v>1994</v>
      </c>
      <c r="K2304" s="12"/>
    </row>
    <row r="2305" spans="1:11" ht="13.5" thickBot="1" x14ac:dyDescent="0.25">
      <c r="A2305" s="9"/>
      <c r="B2305" s="2" t="s">
        <v>6719</v>
      </c>
      <c r="C2305" s="2" t="s">
        <v>6479</v>
      </c>
      <c r="D2305" s="2" t="s">
        <v>6720</v>
      </c>
      <c r="E2305" s="2" t="s">
        <v>6721</v>
      </c>
      <c r="F2305" s="2" t="s">
        <v>6722</v>
      </c>
      <c r="G2305" s="2" t="s">
        <v>6723</v>
      </c>
      <c r="H2305" s="2" t="s">
        <v>398</v>
      </c>
      <c r="I2305" s="2" t="s">
        <v>33</v>
      </c>
      <c r="J2305" s="2" t="s">
        <v>6724</v>
      </c>
      <c r="K2305" s="10"/>
    </row>
    <row r="2306" spans="1:11" ht="13.5" thickBot="1" x14ac:dyDescent="0.25">
      <c r="A2306" s="11"/>
      <c r="B2306" s="3" t="s">
        <v>6725</v>
      </c>
      <c r="C2306" s="3" t="s">
        <v>6479</v>
      </c>
      <c r="D2306" s="3" t="s">
        <v>6726</v>
      </c>
      <c r="E2306" s="3" t="s">
        <v>6727</v>
      </c>
      <c r="F2306" s="3" t="s">
        <v>6728</v>
      </c>
      <c r="G2306" s="3" t="s">
        <v>6729</v>
      </c>
      <c r="H2306" s="3" t="s">
        <v>2104</v>
      </c>
      <c r="I2306" s="3" t="s">
        <v>114</v>
      </c>
      <c r="J2306" s="3">
        <f>-22.8598 -43.231</f>
        <v>-66.090800000000002</v>
      </c>
      <c r="K2306" s="12" t="s">
        <v>115</v>
      </c>
    </row>
    <row r="2307" spans="1:11" ht="13.5" thickBot="1" x14ac:dyDescent="0.25">
      <c r="A2307" s="9"/>
      <c r="B2307" s="2" t="s">
        <v>6730</v>
      </c>
      <c r="C2307" s="2" t="s">
        <v>6479</v>
      </c>
      <c r="D2307" s="2" t="s">
        <v>2756</v>
      </c>
      <c r="E2307" s="2" t="s">
        <v>6731</v>
      </c>
      <c r="F2307" s="2" t="s">
        <v>2758</v>
      </c>
      <c r="G2307" s="2" t="s">
        <v>6732</v>
      </c>
      <c r="H2307" s="2" t="s">
        <v>48</v>
      </c>
      <c r="I2307" s="2" t="s">
        <v>49</v>
      </c>
      <c r="J2307" s="2" t="s">
        <v>6733</v>
      </c>
      <c r="K2307" s="10" t="s">
        <v>51</v>
      </c>
    </row>
    <row r="2308" spans="1:11" ht="13.5" thickBot="1" x14ac:dyDescent="0.25">
      <c r="A2308" s="11"/>
      <c r="B2308" s="3" t="s">
        <v>6734</v>
      </c>
      <c r="C2308" s="3" t="s">
        <v>6479</v>
      </c>
      <c r="D2308" s="3" t="s">
        <v>166</v>
      </c>
      <c r="E2308" s="3" t="s">
        <v>6735</v>
      </c>
      <c r="F2308" s="3" t="s">
        <v>168</v>
      </c>
      <c r="G2308" s="3" t="s">
        <v>169</v>
      </c>
      <c r="H2308" s="3" t="s">
        <v>170</v>
      </c>
      <c r="I2308" s="3" t="s">
        <v>171</v>
      </c>
      <c r="J2308" s="3" t="s">
        <v>6736</v>
      </c>
      <c r="K2308" s="12"/>
    </row>
    <row r="2309" spans="1:11" ht="13.5" thickBot="1" x14ac:dyDescent="0.25">
      <c r="A2309" s="9"/>
      <c r="B2309" s="2" t="s">
        <v>6737</v>
      </c>
      <c r="C2309" s="2" t="s">
        <v>6479</v>
      </c>
      <c r="D2309" s="2" t="s">
        <v>6738</v>
      </c>
      <c r="E2309" s="2" t="s">
        <v>6739</v>
      </c>
      <c r="F2309" s="2" t="s">
        <v>6740</v>
      </c>
      <c r="G2309" s="2" t="s">
        <v>6741</v>
      </c>
      <c r="H2309" s="2" t="s">
        <v>48</v>
      </c>
      <c r="I2309" s="2" t="s">
        <v>49</v>
      </c>
      <c r="J2309" s="2" t="s">
        <v>6742</v>
      </c>
      <c r="K2309" s="10" t="s">
        <v>51</v>
      </c>
    </row>
    <row r="2310" spans="1:11" ht="13.5" thickBot="1" x14ac:dyDescent="0.25">
      <c r="A2310" s="11"/>
      <c r="B2310" s="3" t="s">
        <v>4134</v>
      </c>
      <c r="C2310" s="3" t="s">
        <v>6479</v>
      </c>
      <c r="D2310" s="3" t="s">
        <v>3103</v>
      </c>
      <c r="E2310" s="3" t="s">
        <v>6743</v>
      </c>
      <c r="F2310" s="3" t="s">
        <v>4136</v>
      </c>
      <c r="G2310" s="3" t="s">
        <v>4137</v>
      </c>
      <c r="H2310" s="3" t="s">
        <v>48</v>
      </c>
      <c r="I2310" s="3" t="s">
        <v>49</v>
      </c>
      <c r="J2310" s="3" t="s">
        <v>6744</v>
      </c>
      <c r="K2310" s="12" t="s">
        <v>51</v>
      </c>
    </row>
    <row r="2311" spans="1:11" ht="13.5" thickBot="1" x14ac:dyDescent="0.25">
      <c r="A2311" s="9"/>
      <c r="B2311" s="2" t="s">
        <v>1814</v>
      </c>
      <c r="C2311" s="2" t="s">
        <v>6479</v>
      </c>
      <c r="D2311" s="2" t="s">
        <v>75</v>
      </c>
      <c r="E2311" s="2" t="s">
        <v>6745</v>
      </c>
      <c r="F2311" s="2" t="s">
        <v>1811</v>
      </c>
      <c r="G2311" s="2" t="s">
        <v>78</v>
      </c>
      <c r="H2311" s="2" t="s">
        <v>16</v>
      </c>
      <c r="I2311" s="2" t="s">
        <v>17</v>
      </c>
      <c r="J2311" s="2" t="s">
        <v>1813</v>
      </c>
      <c r="K2311" s="10" t="s">
        <v>19</v>
      </c>
    </row>
    <row r="2312" spans="1:11" ht="13.5" thickBot="1" x14ac:dyDescent="0.25">
      <c r="A2312" s="11"/>
      <c r="B2312" s="3" t="s">
        <v>6746</v>
      </c>
      <c r="C2312" s="3" t="s">
        <v>6479</v>
      </c>
      <c r="D2312" s="3" t="s">
        <v>3205</v>
      </c>
      <c r="E2312" s="3" t="s">
        <v>6747</v>
      </c>
      <c r="F2312" s="3" t="s">
        <v>3207</v>
      </c>
      <c r="G2312" s="3" t="s">
        <v>3208</v>
      </c>
      <c r="H2312" s="3" t="s">
        <v>526</v>
      </c>
      <c r="I2312" s="3" t="s">
        <v>200</v>
      </c>
      <c r="J2312" s="3" t="s">
        <v>3238</v>
      </c>
      <c r="K2312" s="12" t="s">
        <v>42</v>
      </c>
    </row>
    <row r="2313" spans="1:11" ht="13.5" thickBot="1" x14ac:dyDescent="0.25">
      <c r="A2313" s="9"/>
      <c r="B2313" s="2" t="s">
        <v>6746</v>
      </c>
      <c r="C2313" s="2" t="s">
        <v>6479</v>
      </c>
      <c r="D2313" s="2" t="s">
        <v>3205</v>
      </c>
      <c r="E2313" s="2" t="s">
        <v>6747</v>
      </c>
      <c r="F2313" s="2" t="s">
        <v>3207</v>
      </c>
      <c r="G2313" s="2" t="s">
        <v>3208</v>
      </c>
      <c r="H2313" s="2" t="s">
        <v>526</v>
      </c>
      <c r="I2313" s="2" t="s">
        <v>200</v>
      </c>
      <c r="J2313" s="2" t="s">
        <v>3238</v>
      </c>
      <c r="K2313" s="10" t="s">
        <v>203</v>
      </c>
    </row>
    <row r="2314" spans="1:11" ht="13.5" thickBot="1" x14ac:dyDescent="0.25">
      <c r="A2314" s="11"/>
      <c r="B2314" s="3" t="s">
        <v>6746</v>
      </c>
      <c r="C2314" s="3" t="s">
        <v>6479</v>
      </c>
      <c r="D2314" s="3" t="s">
        <v>3205</v>
      </c>
      <c r="E2314" s="3" t="s">
        <v>6747</v>
      </c>
      <c r="F2314" s="3" t="s">
        <v>3207</v>
      </c>
      <c r="G2314" s="3" t="s">
        <v>3208</v>
      </c>
      <c r="H2314" s="3" t="s">
        <v>526</v>
      </c>
      <c r="I2314" s="3" t="s">
        <v>200</v>
      </c>
      <c r="J2314" s="3" t="s">
        <v>3238</v>
      </c>
      <c r="K2314" s="12" t="s">
        <v>202</v>
      </c>
    </row>
    <row r="2315" spans="1:11" ht="13.5" thickBot="1" x14ac:dyDescent="0.25">
      <c r="A2315" s="9"/>
      <c r="B2315" s="2" t="s">
        <v>6748</v>
      </c>
      <c r="C2315" s="2" t="s">
        <v>6479</v>
      </c>
      <c r="D2315" s="2" t="s">
        <v>2298</v>
      </c>
      <c r="E2315" s="2" t="s">
        <v>6749</v>
      </c>
      <c r="F2315" s="2" t="s">
        <v>2300</v>
      </c>
      <c r="G2315" s="2" t="s">
        <v>2301</v>
      </c>
      <c r="H2315" s="2" t="s">
        <v>976</v>
      </c>
      <c r="I2315" s="2" t="s">
        <v>17</v>
      </c>
      <c r="J2315" s="2" t="s">
        <v>6750</v>
      </c>
      <c r="K2315" s="10" t="s">
        <v>19</v>
      </c>
    </row>
    <row r="2316" spans="1:11" ht="13.5" thickBot="1" x14ac:dyDescent="0.25">
      <c r="A2316" s="11"/>
      <c r="B2316" s="3" t="s">
        <v>6751</v>
      </c>
      <c r="C2316" s="3" t="s">
        <v>6479</v>
      </c>
      <c r="D2316" s="3" t="s">
        <v>6752</v>
      </c>
      <c r="E2316" s="3" t="s">
        <v>6753</v>
      </c>
      <c r="F2316" s="3" t="s">
        <v>6754</v>
      </c>
      <c r="G2316" s="3" t="s">
        <v>6755</v>
      </c>
      <c r="H2316" s="3" t="s">
        <v>199</v>
      </c>
      <c r="I2316" s="3" t="s">
        <v>200</v>
      </c>
      <c r="J2316" s="3" t="s">
        <v>6756</v>
      </c>
      <c r="K2316" s="12" t="s">
        <v>42</v>
      </c>
    </row>
    <row r="2317" spans="1:11" ht="13.5" thickBot="1" x14ac:dyDescent="0.25">
      <c r="A2317" s="9"/>
      <c r="B2317" s="2" t="s">
        <v>6751</v>
      </c>
      <c r="C2317" s="2" t="s">
        <v>6479</v>
      </c>
      <c r="D2317" s="2" t="s">
        <v>6752</v>
      </c>
      <c r="E2317" s="2" t="s">
        <v>6753</v>
      </c>
      <c r="F2317" s="2" t="s">
        <v>6754</v>
      </c>
      <c r="G2317" s="2" t="s">
        <v>6755</v>
      </c>
      <c r="H2317" s="2" t="s">
        <v>199</v>
      </c>
      <c r="I2317" s="2" t="s">
        <v>200</v>
      </c>
      <c r="J2317" s="2" t="s">
        <v>6756</v>
      </c>
      <c r="K2317" s="10" t="s">
        <v>203</v>
      </c>
    </row>
    <row r="2318" spans="1:11" ht="13.5" thickBot="1" x14ac:dyDescent="0.25">
      <c r="A2318" s="11"/>
      <c r="B2318" s="3" t="s">
        <v>6751</v>
      </c>
      <c r="C2318" s="3" t="s">
        <v>6479</v>
      </c>
      <c r="D2318" s="3" t="s">
        <v>6752</v>
      </c>
      <c r="E2318" s="3" t="s">
        <v>6753</v>
      </c>
      <c r="F2318" s="3" t="s">
        <v>6754</v>
      </c>
      <c r="G2318" s="3" t="s">
        <v>6755</v>
      </c>
      <c r="H2318" s="3" t="s">
        <v>199</v>
      </c>
      <c r="I2318" s="3" t="s">
        <v>200</v>
      </c>
      <c r="J2318" s="3" t="s">
        <v>6756</v>
      </c>
      <c r="K2318" s="12" t="s">
        <v>202</v>
      </c>
    </row>
    <row r="2319" spans="1:11" ht="13.5" thickBot="1" x14ac:dyDescent="0.25">
      <c r="A2319" s="9"/>
      <c r="B2319" s="2" t="s">
        <v>6757</v>
      </c>
      <c r="C2319" s="2" t="s">
        <v>6479</v>
      </c>
      <c r="D2319" s="2" t="s">
        <v>4776</v>
      </c>
      <c r="E2319" s="2" t="s">
        <v>6758</v>
      </c>
      <c r="F2319" s="2" t="s">
        <v>4778</v>
      </c>
      <c r="G2319" s="2" t="s">
        <v>4779</v>
      </c>
      <c r="H2319" s="2" t="s">
        <v>2162</v>
      </c>
      <c r="I2319" s="2" t="s">
        <v>171</v>
      </c>
      <c r="J2319" s="2" t="s">
        <v>6759</v>
      </c>
      <c r="K2319" s="10" t="s">
        <v>426</v>
      </c>
    </row>
    <row r="2320" spans="1:11" ht="13.5" thickBot="1" x14ac:dyDescent="0.25">
      <c r="A2320" s="11"/>
      <c r="B2320" s="3" t="s">
        <v>6760</v>
      </c>
      <c r="C2320" s="3" t="s">
        <v>6479</v>
      </c>
      <c r="D2320" s="3" t="s">
        <v>4085</v>
      </c>
      <c r="E2320" s="3" t="s">
        <v>6761</v>
      </c>
      <c r="F2320" s="3" t="s">
        <v>6762</v>
      </c>
      <c r="G2320" s="3" t="s">
        <v>6763</v>
      </c>
      <c r="H2320" s="3" t="s">
        <v>48</v>
      </c>
      <c r="I2320" s="3" t="s">
        <v>49</v>
      </c>
      <c r="J2320" s="3" t="s">
        <v>953</v>
      </c>
      <c r="K2320" s="12" t="s">
        <v>51</v>
      </c>
    </row>
    <row r="2321" spans="1:11" ht="13.5" thickBot="1" x14ac:dyDescent="0.25">
      <c r="A2321" s="9"/>
      <c r="B2321" s="2" t="s">
        <v>6764</v>
      </c>
      <c r="C2321" s="2" t="s">
        <v>6479</v>
      </c>
      <c r="D2321" s="2" t="s">
        <v>4129</v>
      </c>
      <c r="E2321" s="2" t="s">
        <v>6765</v>
      </c>
      <c r="F2321" s="2" t="s">
        <v>4131</v>
      </c>
      <c r="G2321" s="2" t="s">
        <v>4132</v>
      </c>
      <c r="H2321" s="2" t="s">
        <v>48</v>
      </c>
      <c r="I2321" s="2" t="s">
        <v>49</v>
      </c>
      <c r="J2321" s="2" t="s">
        <v>4133</v>
      </c>
      <c r="K2321" s="10" t="s">
        <v>51</v>
      </c>
    </row>
    <row r="2322" spans="1:11" ht="13.5" thickBot="1" x14ac:dyDescent="0.25">
      <c r="A2322" s="11"/>
      <c r="B2322" s="3" t="s">
        <v>6766</v>
      </c>
      <c r="C2322" s="3" t="s">
        <v>6479</v>
      </c>
      <c r="D2322" s="3" t="s">
        <v>6767</v>
      </c>
      <c r="E2322" s="3" t="s">
        <v>6768</v>
      </c>
      <c r="F2322" s="3" t="s">
        <v>4189</v>
      </c>
      <c r="G2322" s="3" t="s">
        <v>2119</v>
      </c>
      <c r="H2322" s="3" t="s">
        <v>2104</v>
      </c>
      <c r="I2322" s="3" t="s">
        <v>114</v>
      </c>
      <c r="J2322" s="3">
        <f>-23.5242 -46.6653</f>
        <v>-70.18950000000001</v>
      </c>
      <c r="K2322" s="12" t="s">
        <v>115</v>
      </c>
    </row>
    <row r="2323" spans="1:11" ht="13.5" thickBot="1" x14ac:dyDescent="0.25">
      <c r="A2323" s="9"/>
      <c r="B2323" s="2" t="s">
        <v>6769</v>
      </c>
      <c r="C2323" s="2" t="s">
        <v>6479</v>
      </c>
      <c r="D2323" s="2" t="s">
        <v>2389</v>
      </c>
      <c r="E2323" s="2" t="s">
        <v>6770</v>
      </c>
      <c r="F2323" s="2" t="s">
        <v>2395</v>
      </c>
      <c r="G2323" s="2" t="s">
        <v>2383</v>
      </c>
      <c r="H2323" s="2" t="s">
        <v>2104</v>
      </c>
      <c r="I2323" s="2" t="s">
        <v>114</v>
      </c>
      <c r="J2323" s="2">
        <f>-22.88 -43.28</f>
        <v>-66.16</v>
      </c>
      <c r="K2323" s="10" t="s">
        <v>115</v>
      </c>
    </row>
    <row r="2324" spans="1:11" ht="13.5" thickBot="1" x14ac:dyDescent="0.25">
      <c r="A2324" s="11"/>
      <c r="B2324" s="3" t="s">
        <v>6771</v>
      </c>
      <c r="C2324" s="3" t="s">
        <v>6479</v>
      </c>
      <c r="D2324" s="3" t="s">
        <v>6772</v>
      </c>
      <c r="E2324" s="3" t="s">
        <v>6773</v>
      </c>
      <c r="F2324" s="3" t="s">
        <v>6774</v>
      </c>
      <c r="G2324" s="3" t="s">
        <v>6775</v>
      </c>
      <c r="H2324" s="3" t="s">
        <v>2104</v>
      </c>
      <c r="I2324" s="3" t="s">
        <v>114</v>
      </c>
      <c r="J2324" s="3">
        <f>-20.784 -49.36</f>
        <v>-70.144000000000005</v>
      </c>
      <c r="K2324" s="12" t="s">
        <v>115</v>
      </c>
    </row>
    <row r="2325" spans="1:11" ht="13.5" thickBot="1" x14ac:dyDescent="0.25">
      <c r="A2325" s="9"/>
      <c r="B2325" s="2" t="s">
        <v>6776</v>
      </c>
      <c r="C2325" s="2" t="s">
        <v>6479</v>
      </c>
      <c r="D2325" s="2" t="s">
        <v>6777</v>
      </c>
      <c r="E2325" s="2" t="s">
        <v>6778</v>
      </c>
      <c r="F2325" s="2" t="s">
        <v>6779</v>
      </c>
      <c r="G2325" s="2" t="s">
        <v>2383</v>
      </c>
      <c r="H2325" s="2" t="s">
        <v>2104</v>
      </c>
      <c r="I2325" s="2" t="s">
        <v>114</v>
      </c>
      <c r="J2325" s="2">
        <f>-22.9118 -43.2241</f>
        <v>-66.135899999999992</v>
      </c>
      <c r="K2325" s="10" t="s">
        <v>115</v>
      </c>
    </row>
    <row r="2326" spans="1:11" ht="13.5" thickBot="1" x14ac:dyDescent="0.25">
      <c r="A2326" s="11"/>
      <c r="B2326" s="3" t="s">
        <v>6780</v>
      </c>
      <c r="C2326" s="3" t="s">
        <v>6479</v>
      </c>
      <c r="D2326" s="3" t="s">
        <v>394</v>
      </c>
      <c r="E2326" s="3" t="s">
        <v>6781</v>
      </c>
      <c r="F2326" s="3" t="s">
        <v>396</v>
      </c>
      <c r="G2326" s="3" t="s">
        <v>397</v>
      </c>
      <c r="H2326" s="3" t="s">
        <v>398</v>
      </c>
      <c r="I2326" s="3" t="s">
        <v>33</v>
      </c>
      <c r="J2326" s="3" t="s">
        <v>399</v>
      </c>
      <c r="K2326" s="12"/>
    </row>
    <row r="2327" spans="1:11" ht="13.5" thickBot="1" x14ac:dyDescent="0.25">
      <c r="A2327" s="9"/>
      <c r="B2327" s="2" t="s">
        <v>6782</v>
      </c>
      <c r="C2327" s="2" t="s">
        <v>6479</v>
      </c>
      <c r="D2327" s="2" t="s">
        <v>6783</v>
      </c>
      <c r="E2327" s="2" t="s">
        <v>6784</v>
      </c>
      <c r="F2327" s="2" t="s">
        <v>6785</v>
      </c>
      <c r="G2327" s="2" t="s">
        <v>660</v>
      </c>
      <c r="H2327" s="2" t="s">
        <v>611</v>
      </c>
      <c r="I2327" s="2" t="s">
        <v>171</v>
      </c>
      <c r="J2327" s="2" t="s">
        <v>4419</v>
      </c>
      <c r="K2327" s="10" t="s">
        <v>643</v>
      </c>
    </row>
    <row r="2328" spans="1:11" ht="13.5" thickBot="1" x14ac:dyDescent="0.25">
      <c r="A2328" s="11"/>
      <c r="B2328" s="3" t="s">
        <v>6782</v>
      </c>
      <c r="C2328" s="3" t="s">
        <v>6479</v>
      </c>
      <c r="D2328" s="3" t="s">
        <v>6783</v>
      </c>
      <c r="E2328" s="3" t="s">
        <v>6784</v>
      </c>
      <c r="F2328" s="3" t="s">
        <v>6785</v>
      </c>
      <c r="G2328" s="3" t="s">
        <v>660</v>
      </c>
      <c r="H2328" s="3" t="s">
        <v>611</v>
      </c>
      <c r="I2328" s="3" t="s">
        <v>171</v>
      </c>
      <c r="J2328" s="3" t="s">
        <v>4419</v>
      </c>
      <c r="K2328" s="12" t="s">
        <v>426</v>
      </c>
    </row>
    <row r="2329" spans="1:11" ht="13.5" thickBot="1" x14ac:dyDescent="0.25">
      <c r="A2329" s="9"/>
      <c r="B2329" s="2" t="s">
        <v>6786</v>
      </c>
      <c r="C2329" s="2" t="s">
        <v>6479</v>
      </c>
      <c r="D2329" s="2" t="s">
        <v>6787</v>
      </c>
      <c r="E2329" s="2" t="s">
        <v>6788</v>
      </c>
      <c r="F2329" s="2" t="s">
        <v>6789</v>
      </c>
      <c r="G2329" s="2" t="s">
        <v>6790</v>
      </c>
      <c r="H2329" s="2" t="s">
        <v>2943</v>
      </c>
      <c r="I2329" s="2" t="s">
        <v>200</v>
      </c>
      <c r="J2329" s="2" t="s">
        <v>6791</v>
      </c>
      <c r="K2329" s="10" t="s">
        <v>203</v>
      </c>
    </row>
    <row r="2330" spans="1:11" ht="13.5" thickBot="1" x14ac:dyDescent="0.25">
      <c r="A2330" s="11"/>
      <c r="B2330" s="3" t="s">
        <v>6786</v>
      </c>
      <c r="C2330" s="3" t="s">
        <v>6479</v>
      </c>
      <c r="D2330" s="3" t="s">
        <v>6787</v>
      </c>
      <c r="E2330" s="3" t="s">
        <v>6788</v>
      </c>
      <c r="F2330" s="3" t="s">
        <v>6789</v>
      </c>
      <c r="G2330" s="3" t="s">
        <v>6790</v>
      </c>
      <c r="H2330" s="3" t="s">
        <v>2943</v>
      </c>
      <c r="I2330" s="3" t="s">
        <v>200</v>
      </c>
      <c r="J2330" s="3" t="s">
        <v>6791</v>
      </c>
      <c r="K2330" s="12" t="s">
        <v>246</v>
      </c>
    </row>
    <row r="2331" spans="1:11" ht="13.5" thickBot="1" x14ac:dyDescent="0.25">
      <c r="A2331" s="9"/>
      <c r="B2331" s="2" t="s">
        <v>6786</v>
      </c>
      <c r="C2331" s="2" t="s">
        <v>6479</v>
      </c>
      <c r="D2331" s="2" t="s">
        <v>6787</v>
      </c>
      <c r="E2331" s="2" t="s">
        <v>6788</v>
      </c>
      <c r="F2331" s="2" t="s">
        <v>6789</v>
      </c>
      <c r="G2331" s="2" t="s">
        <v>6790</v>
      </c>
      <c r="H2331" s="2" t="s">
        <v>2943</v>
      </c>
      <c r="I2331" s="2" t="s">
        <v>200</v>
      </c>
      <c r="J2331" s="2" t="s">
        <v>6791</v>
      </c>
      <c r="K2331" s="10" t="s">
        <v>268</v>
      </c>
    </row>
    <row r="2332" spans="1:11" ht="13.5" thickBot="1" x14ac:dyDescent="0.25">
      <c r="A2332" s="11"/>
      <c r="B2332" s="3" t="s">
        <v>6792</v>
      </c>
      <c r="C2332" s="3" t="s">
        <v>6793</v>
      </c>
      <c r="D2332" s="3" t="s">
        <v>607</v>
      </c>
      <c r="E2332" s="3" t="s">
        <v>6794</v>
      </c>
      <c r="F2332" s="3" t="s">
        <v>6610</v>
      </c>
      <c r="G2332" s="3" t="s">
        <v>660</v>
      </c>
      <c r="H2332" s="3" t="s">
        <v>611</v>
      </c>
      <c r="I2332" s="3" t="s">
        <v>171</v>
      </c>
      <c r="J2332" s="3" t="s">
        <v>6611</v>
      </c>
      <c r="K2332" s="12" t="s">
        <v>644</v>
      </c>
    </row>
    <row r="2333" spans="1:11" ht="13.5" thickBot="1" x14ac:dyDescent="0.25">
      <c r="A2333" s="9"/>
      <c r="B2333" s="2" t="s">
        <v>6792</v>
      </c>
      <c r="C2333" s="2" t="s">
        <v>6793</v>
      </c>
      <c r="D2333" s="2" t="s">
        <v>607</v>
      </c>
      <c r="E2333" s="2" t="s">
        <v>6794</v>
      </c>
      <c r="F2333" s="2" t="s">
        <v>6610</v>
      </c>
      <c r="G2333" s="2" t="s">
        <v>660</v>
      </c>
      <c r="H2333" s="2" t="s">
        <v>611</v>
      </c>
      <c r="I2333" s="2" t="s">
        <v>171</v>
      </c>
      <c r="J2333" s="2" t="s">
        <v>6611</v>
      </c>
      <c r="K2333" s="10" t="s">
        <v>6542</v>
      </c>
    </row>
    <row r="2334" spans="1:11" ht="13.5" thickBot="1" x14ac:dyDescent="0.25">
      <c r="A2334" s="11"/>
      <c r="B2334" s="3" t="s">
        <v>6795</v>
      </c>
      <c r="C2334" s="3" t="s">
        <v>6793</v>
      </c>
      <c r="D2334" s="3" t="s">
        <v>6796</v>
      </c>
      <c r="E2334" s="3" t="s">
        <v>1720</v>
      </c>
      <c r="F2334" s="3" t="s">
        <v>1697</v>
      </c>
      <c r="G2334" s="3" t="s">
        <v>1698</v>
      </c>
      <c r="H2334" s="3" t="s">
        <v>32</v>
      </c>
      <c r="I2334" s="3" t="s">
        <v>33</v>
      </c>
      <c r="J2334" s="3" t="s">
        <v>1359</v>
      </c>
      <c r="K2334" s="12"/>
    </row>
    <row r="2335" spans="1:11" ht="13.5" thickBot="1" x14ac:dyDescent="0.25">
      <c r="A2335" s="9"/>
      <c r="B2335" s="2" t="s">
        <v>6797</v>
      </c>
      <c r="C2335" s="2" t="s">
        <v>6793</v>
      </c>
      <c r="D2335" s="2" t="s">
        <v>1894</v>
      </c>
      <c r="E2335" s="2" t="s">
        <v>1895</v>
      </c>
      <c r="F2335" s="2" t="s">
        <v>1896</v>
      </c>
      <c r="G2335" s="2" t="s">
        <v>1897</v>
      </c>
      <c r="H2335" s="2" t="s">
        <v>40</v>
      </c>
      <c r="I2335" s="2" t="s">
        <v>17</v>
      </c>
      <c r="J2335" s="2" t="s">
        <v>6798</v>
      </c>
      <c r="K2335" s="10" t="s">
        <v>19</v>
      </c>
    </row>
    <row r="2336" spans="1:11" ht="13.5" thickBot="1" x14ac:dyDescent="0.25">
      <c r="A2336" s="11"/>
      <c r="B2336" s="3" t="s">
        <v>6797</v>
      </c>
      <c r="C2336" s="3" t="s">
        <v>6793</v>
      </c>
      <c r="D2336" s="3" t="s">
        <v>1894</v>
      </c>
      <c r="E2336" s="3" t="s">
        <v>1895</v>
      </c>
      <c r="F2336" s="3" t="s">
        <v>1896</v>
      </c>
      <c r="G2336" s="3" t="s">
        <v>1897</v>
      </c>
      <c r="H2336" s="3" t="s">
        <v>40</v>
      </c>
      <c r="I2336" s="3" t="s">
        <v>17</v>
      </c>
      <c r="J2336" s="3" t="s">
        <v>6798</v>
      </c>
      <c r="K2336" s="12" t="s">
        <v>42</v>
      </c>
    </row>
    <row r="2337" spans="1:11" ht="13.5" thickBot="1" x14ac:dyDescent="0.25">
      <c r="A2337" s="9"/>
      <c r="B2337" s="2" t="s">
        <v>6799</v>
      </c>
      <c r="C2337" s="2" t="s">
        <v>6793</v>
      </c>
      <c r="D2337" s="2" t="s">
        <v>2088</v>
      </c>
      <c r="E2337" s="2" t="s">
        <v>2089</v>
      </c>
      <c r="F2337" s="2" t="s">
        <v>6800</v>
      </c>
      <c r="G2337" s="2" t="s">
        <v>6801</v>
      </c>
      <c r="H2337" s="2" t="s">
        <v>65</v>
      </c>
      <c r="I2337" s="2" t="s">
        <v>49</v>
      </c>
      <c r="J2337" s="2" t="s">
        <v>2092</v>
      </c>
      <c r="K2337" s="10" t="s">
        <v>51</v>
      </c>
    </row>
    <row r="2338" spans="1:11" ht="13.5" thickBot="1" x14ac:dyDescent="0.25">
      <c r="A2338" s="11"/>
      <c r="B2338" s="3" t="s">
        <v>6802</v>
      </c>
      <c r="C2338" s="3" t="s">
        <v>6793</v>
      </c>
      <c r="D2338" s="3" t="s">
        <v>6803</v>
      </c>
      <c r="E2338" s="3" t="s">
        <v>6804</v>
      </c>
      <c r="F2338" s="3" t="s">
        <v>6805</v>
      </c>
      <c r="G2338" s="3" t="s">
        <v>6806</v>
      </c>
      <c r="H2338" s="3" t="s">
        <v>1830</v>
      </c>
      <c r="I2338" s="3" t="s">
        <v>200</v>
      </c>
      <c r="J2338" s="3" t="s">
        <v>5994</v>
      </c>
      <c r="K2338" s="12" t="s">
        <v>246</v>
      </c>
    </row>
    <row r="2339" spans="1:11" ht="13.5" thickBot="1" x14ac:dyDescent="0.25">
      <c r="A2339" s="9"/>
      <c r="B2339" s="2" t="s">
        <v>6802</v>
      </c>
      <c r="C2339" s="2" t="s">
        <v>6793</v>
      </c>
      <c r="D2339" s="2" t="s">
        <v>6803</v>
      </c>
      <c r="E2339" s="2" t="s">
        <v>6804</v>
      </c>
      <c r="F2339" s="2" t="s">
        <v>6805</v>
      </c>
      <c r="G2339" s="2" t="s">
        <v>6806</v>
      </c>
      <c r="H2339" s="2" t="s">
        <v>1830</v>
      </c>
      <c r="I2339" s="2" t="s">
        <v>200</v>
      </c>
      <c r="J2339" s="2" t="s">
        <v>5994</v>
      </c>
      <c r="K2339" s="10" t="s">
        <v>260</v>
      </c>
    </row>
    <row r="2340" spans="1:11" ht="13.5" thickBot="1" x14ac:dyDescent="0.25">
      <c r="A2340" s="11"/>
      <c r="B2340" s="3" t="s">
        <v>4198</v>
      </c>
      <c r="C2340" s="3" t="s">
        <v>6793</v>
      </c>
      <c r="D2340" s="3" t="s">
        <v>4199</v>
      </c>
      <c r="E2340" s="3" t="s">
        <v>6807</v>
      </c>
      <c r="F2340" s="3" t="s">
        <v>2118</v>
      </c>
      <c r="G2340" s="3" t="s">
        <v>2119</v>
      </c>
      <c r="H2340" s="3" t="s">
        <v>2104</v>
      </c>
      <c r="I2340" s="3" t="s">
        <v>114</v>
      </c>
      <c r="J2340" s="3">
        <f>-23.55 -46.63</f>
        <v>-70.180000000000007</v>
      </c>
      <c r="K2340" s="12" t="s">
        <v>115</v>
      </c>
    </row>
    <row r="2341" spans="1:11" ht="13.5" thickBot="1" x14ac:dyDescent="0.25">
      <c r="A2341" s="9"/>
      <c r="B2341" s="2" t="s">
        <v>6808</v>
      </c>
      <c r="C2341" s="2" t="s">
        <v>6793</v>
      </c>
      <c r="D2341" s="2" t="s">
        <v>6809</v>
      </c>
      <c r="E2341" s="2" t="s">
        <v>6810</v>
      </c>
      <c r="F2341" s="2" t="s">
        <v>6811</v>
      </c>
      <c r="G2341" s="2" t="s">
        <v>6812</v>
      </c>
      <c r="H2341" s="2" t="s">
        <v>2677</v>
      </c>
      <c r="I2341" s="2" t="s">
        <v>114</v>
      </c>
      <c r="J2341" s="2">
        <f>-17.43 -66.17</f>
        <v>-83.6</v>
      </c>
      <c r="K2341" s="10" t="s">
        <v>115</v>
      </c>
    </row>
    <row r="2342" spans="1:11" ht="13.5" thickBot="1" x14ac:dyDescent="0.25">
      <c r="A2342" s="11"/>
      <c r="B2342" s="3" t="s">
        <v>6813</v>
      </c>
      <c r="C2342" s="3" t="s">
        <v>6793</v>
      </c>
      <c r="D2342" s="3" t="s">
        <v>4489</v>
      </c>
      <c r="E2342" s="3" t="s">
        <v>6814</v>
      </c>
      <c r="F2342" s="3" t="s">
        <v>4486</v>
      </c>
      <c r="G2342" s="3" t="s">
        <v>4487</v>
      </c>
      <c r="H2342" s="3" t="s">
        <v>2162</v>
      </c>
      <c r="I2342" s="3" t="s">
        <v>171</v>
      </c>
      <c r="J2342" s="3" t="s">
        <v>4488</v>
      </c>
      <c r="K2342" s="12" t="s">
        <v>426</v>
      </c>
    </row>
    <row r="2343" spans="1:11" ht="13.5" thickBot="1" x14ac:dyDescent="0.25">
      <c r="A2343" s="9"/>
      <c r="B2343" s="2" t="s">
        <v>6815</v>
      </c>
      <c r="C2343" s="2" t="s">
        <v>6793</v>
      </c>
      <c r="D2343" s="2" t="s">
        <v>5620</v>
      </c>
      <c r="E2343" s="2" t="s">
        <v>5621</v>
      </c>
      <c r="F2343" s="2" t="s">
        <v>5622</v>
      </c>
      <c r="G2343" s="2" t="s">
        <v>5623</v>
      </c>
      <c r="H2343" s="2" t="s">
        <v>2558</v>
      </c>
      <c r="I2343" s="2" t="s">
        <v>356</v>
      </c>
      <c r="J2343" s="2" t="s">
        <v>5618</v>
      </c>
      <c r="K2343" s="10" t="s">
        <v>358</v>
      </c>
    </row>
    <row r="2344" spans="1:11" ht="13.5" thickBot="1" x14ac:dyDescent="0.25">
      <c r="A2344" s="11"/>
      <c r="B2344" s="3" t="s">
        <v>6816</v>
      </c>
      <c r="C2344" s="3" t="s">
        <v>6793</v>
      </c>
      <c r="D2344" s="3" t="s">
        <v>3664</v>
      </c>
      <c r="E2344" s="3" t="s">
        <v>6817</v>
      </c>
      <c r="F2344" s="3" t="s">
        <v>3666</v>
      </c>
      <c r="G2344" s="3" t="s">
        <v>56</v>
      </c>
      <c r="H2344" s="3" t="s">
        <v>3541</v>
      </c>
      <c r="I2344" s="3" t="s">
        <v>58</v>
      </c>
      <c r="J2344" s="3" t="s">
        <v>3668</v>
      </c>
      <c r="K2344" s="12" t="s">
        <v>42</v>
      </c>
    </row>
    <row r="2345" spans="1:11" ht="13.5" thickBot="1" x14ac:dyDescent="0.25">
      <c r="A2345" s="9"/>
      <c r="B2345" s="2" t="s">
        <v>6816</v>
      </c>
      <c r="C2345" s="2" t="s">
        <v>6793</v>
      </c>
      <c r="D2345" s="2" t="s">
        <v>3664</v>
      </c>
      <c r="E2345" s="2" t="s">
        <v>6817</v>
      </c>
      <c r="F2345" s="2" t="s">
        <v>3666</v>
      </c>
      <c r="G2345" s="2" t="s">
        <v>56</v>
      </c>
      <c r="H2345" s="2" t="s">
        <v>3541</v>
      </c>
      <c r="I2345" s="2" t="s">
        <v>58</v>
      </c>
      <c r="J2345" s="2" t="s">
        <v>3668</v>
      </c>
      <c r="K2345" s="10" t="s">
        <v>202</v>
      </c>
    </row>
    <row r="2346" spans="1:11" ht="13.5" thickBot="1" x14ac:dyDescent="0.25">
      <c r="A2346" s="11"/>
      <c r="B2346" s="3" t="s">
        <v>6818</v>
      </c>
      <c r="C2346" s="3" t="s">
        <v>6793</v>
      </c>
      <c r="D2346" s="3" t="s">
        <v>3518</v>
      </c>
      <c r="E2346" s="3" t="s">
        <v>6819</v>
      </c>
      <c r="F2346" s="3" t="s">
        <v>6820</v>
      </c>
      <c r="G2346" s="3" t="s">
        <v>6821</v>
      </c>
      <c r="H2346" s="3" t="s">
        <v>3173</v>
      </c>
      <c r="I2346" s="3" t="s">
        <v>58</v>
      </c>
      <c r="J2346" s="3" t="s">
        <v>6822</v>
      </c>
      <c r="K2346" s="12" t="s">
        <v>202</v>
      </c>
    </row>
    <row r="2347" spans="1:11" ht="13.5" thickBot="1" x14ac:dyDescent="0.25">
      <c r="A2347" s="9"/>
      <c r="B2347" s="2" t="s">
        <v>6818</v>
      </c>
      <c r="C2347" s="2" t="s">
        <v>6793</v>
      </c>
      <c r="D2347" s="2" t="s">
        <v>3518</v>
      </c>
      <c r="E2347" s="2" t="s">
        <v>6819</v>
      </c>
      <c r="F2347" s="2" t="s">
        <v>6820</v>
      </c>
      <c r="G2347" s="2" t="s">
        <v>6821</v>
      </c>
      <c r="H2347" s="2" t="s">
        <v>3173</v>
      </c>
      <c r="I2347" s="2" t="s">
        <v>58</v>
      </c>
      <c r="J2347" s="2" t="s">
        <v>6822</v>
      </c>
      <c r="K2347" s="10" t="s">
        <v>42</v>
      </c>
    </row>
    <row r="2348" spans="1:11" ht="13.5" thickBot="1" x14ac:dyDescent="0.25">
      <c r="A2348" s="11"/>
      <c r="B2348" s="3" t="s">
        <v>6823</v>
      </c>
      <c r="C2348" s="3" t="s">
        <v>6824</v>
      </c>
      <c r="D2348" s="3" t="s">
        <v>6796</v>
      </c>
      <c r="E2348" s="3" t="s">
        <v>1720</v>
      </c>
      <c r="F2348" s="3" t="s">
        <v>6825</v>
      </c>
      <c r="G2348" s="3" t="s">
        <v>1702</v>
      </c>
      <c r="H2348" s="3" t="s">
        <v>32</v>
      </c>
      <c r="I2348" s="3" t="s">
        <v>33</v>
      </c>
      <c r="J2348" s="3" t="s">
        <v>1359</v>
      </c>
      <c r="K2348" s="12"/>
    </row>
    <row r="2349" spans="1:11" ht="13.5" thickBot="1" x14ac:dyDescent="0.25">
      <c r="A2349" s="9"/>
      <c r="B2349" s="2" t="s">
        <v>6826</v>
      </c>
      <c r="C2349" s="2" t="s">
        <v>6824</v>
      </c>
      <c r="D2349" s="2" t="s">
        <v>2185</v>
      </c>
      <c r="E2349" s="2" t="s">
        <v>3080</v>
      </c>
      <c r="F2349" s="2" t="s">
        <v>6827</v>
      </c>
      <c r="G2349" s="2" t="s">
        <v>1573</v>
      </c>
      <c r="H2349" s="2" t="s">
        <v>48</v>
      </c>
      <c r="I2349" s="2" t="s">
        <v>49</v>
      </c>
      <c r="J2349" s="2" t="s">
        <v>2188</v>
      </c>
      <c r="K2349" s="10"/>
    </row>
    <row r="2350" spans="1:11" ht="13.5" thickBot="1" x14ac:dyDescent="0.25">
      <c r="A2350" s="11"/>
      <c r="B2350" s="3" t="s">
        <v>6828</v>
      </c>
      <c r="C2350" s="3" t="s">
        <v>6824</v>
      </c>
      <c r="D2350" s="3" t="s">
        <v>6767</v>
      </c>
      <c r="E2350" s="3" t="s">
        <v>6829</v>
      </c>
      <c r="F2350" s="3" t="s">
        <v>4189</v>
      </c>
      <c r="G2350" s="3" t="s">
        <v>2116</v>
      </c>
      <c r="H2350" s="3" t="s">
        <v>2104</v>
      </c>
      <c r="I2350" s="3" t="s">
        <v>114</v>
      </c>
      <c r="J2350" s="3">
        <f>-23.5242 -46.6653</f>
        <v>-70.18950000000001</v>
      </c>
      <c r="K2350" s="12"/>
    </row>
    <row r="2351" spans="1:11" ht="13.5" thickBot="1" x14ac:dyDescent="0.25">
      <c r="A2351" s="9"/>
      <c r="B2351" s="2" t="s">
        <v>6830</v>
      </c>
      <c r="C2351" s="2" t="s">
        <v>6824</v>
      </c>
      <c r="D2351" s="2" t="s">
        <v>6831</v>
      </c>
      <c r="E2351" s="2" t="s">
        <v>6832</v>
      </c>
      <c r="F2351" s="2" t="s">
        <v>6833</v>
      </c>
      <c r="G2351" s="2" t="s">
        <v>6834</v>
      </c>
      <c r="H2351" s="2" t="s">
        <v>163</v>
      </c>
      <c r="I2351" s="2" t="s">
        <v>114</v>
      </c>
      <c r="J2351" s="2" t="s">
        <v>6835</v>
      </c>
      <c r="K2351" s="10"/>
    </row>
    <row r="2352" spans="1:11" ht="13.5" thickBot="1" x14ac:dyDescent="0.25">
      <c r="A2352" s="11"/>
      <c r="B2352" s="3" t="s">
        <v>6836</v>
      </c>
      <c r="C2352" s="3" t="s">
        <v>6824</v>
      </c>
      <c r="D2352" s="3" t="s">
        <v>6837</v>
      </c>
      <c r="E2352" s="3" t="s">
        <v>6838</v>
      </c>
      <c r="F2352" s="3" t="s">
        <v>6839</v>
      </c>
      <c r="G2352" s="3" t="s">
        <v>6840</v>
      </c>
      <c r="H2352" s="3" t="s">
        <v>3541</v>
      </c>
      <c r="I2352" s="3" t="s">
        <v>58</v>
      </c>
      <c r="J2352" s="3" t="s">
        <v>6841</v>
      </c>
      <c r="K2352" s="12"/>
    </row>
    <row r="2353" spans="1:11" ht="13.5" thickBot="1" x14ac:dyDescent="0.25">
      <c r="A2353" s="9"/>
      <c r="B2353" s="2" t="s">
        <v>6842</v>
      </c>
      <c r="C2353" s="2" t="s">
        <v>6843</v>
      </c>
      <c r="D2353" s="2" t="s">
        <v>3137</v>
      </c>
      <c r="E2353" s="2" t="s">
        <v>6844</v>
      </c>
      <c r="F2353" s="2" t="s">
        <v>3139</v>
      </c>
      <c r="G2353" s="2" t="s">
        <v>3134</v>
      </c>
      <c r="H2353" s="2" t="s">
        <v>230</v>
      </c>
      <c r="I2353" s="2" t="s">
        <v>230</v>
      </c>
      <c r="J2353" s="2" t="s">
        <v>6845</v>
      </c>
      <c r="K2353" s="10"/>
    </row>
    <row r="2354" spans="1:11" ht="13.5" thickBot="1" x14ac:dyDescent="0.25">
      <c r="A2354" s="11"/>
      <c r="B2354" s="3" t="s">
        <v>6846</v>
      </c>
      <c r="C2354" s="3" t="s">
        <v>67</v>
      </c>
      <c r="D2354" s="3" t="s">
        <v>6847</v>
      </c>
      <c r="E2354" s="3" t="s">
        <v>6848</v>
      </c>
      <c r="F2354" s="3" t="s">
        <v>6849</v>
      </c>
      <c r="G2354" s="3" t="s">
        <v>6850</v>
      </c>
      <c r="H2354" s="3" t="s">
        <v>364</v>
      </c>
      <c r="I2354" s="3" t="s">
        <v>356</v>
      </c>
      <c r="J2354" s="3" t="s">
        <v>6851</v>
      </c>
      <c r="K2354" s="12" t="s">
        <v>358</v>
      </c>
    </row>
    <row r="2355" spans="1:11" ht="13.5" thickBot="1" x14ac:dyDescent="0.25">
      <c r="A2355" s="9"/>
      <c r="B2355" s="2" t="s">
        <v>6852</v>
      </c>
      <c r="C2355" s="2" t="s">
        <v>67</v>
      </c>
      <c r="D2355" s="2" t="s">
        <v>6853</v>
      </c>
      <c r="E2355" s="2" t="s">
        <v>6854</v>
      </c>
      <c r="F2355" s="2" t="s">
        <v>6855</v>
      </c>
      <c r="G2355" s="2" t="s">
        <v>6856</v>
      </c>
      <c r="H2355" s="2" t="s">
        <v>464</v>
      </c>
      <c r="I2355" s="2" t="s">
        <v>93</v>
      </c>
      <c r="J2355" s="2" t="s">
        <v>6857</v>
      </c>
      <c r="K2355" s="10" t="s">
        <v>19</v>
      </c>
    </row>
    <row r="2356" spans="1:11" ht="13.5" thickBot="1" x14ac:dyDescent="0.25">
      <c r="A2356" s="11"/>
      <c r="B2356" s="3" t="s">
        <v>6858</v>
      </c>
      <c r="C2356" s="3" t="s">
        <v>67</v>
      </c>
      <c r="D2356" s="3" t="s">
        <v>6859</v>
      </c>
      <c r="E2356" s="3" t="s">
        <v>6860</v>
      </c>
      <c r="F2356" s="3" t="s">
        <v>6861</v>
      </c>
      <c r="G2356" s="3" t="s">
        <v>6862</v>
      </c>
      <c r="H2356" s="3" t="s">
        <v>410</v>
      </c>
      <c r="I2356" s="3" t="s">
        <v>356</v>
      </c>
      <c r="J2356" s="3" t="s">
        <v>6863</v>
      </c>
      <c r="K2356" s="12" t="s">
        <v>358</v>
      </c>
    </row>
    <row r="2357" spans="1:11" ht="13.5" thickBot="1" x14ac:dyDescent="0.25">
      <c r="A2357" s="9"/>
      <c r="B2357" s="2" t="s">
        <v>6864</v>
      </c>
      <c r="C2357" s="2" t="s">
        <v>67</v>
      </c>
      <c r="D2357" s="2" t="s">
        <v>6865</v>
      </c>
      <c r="E2357" s="2" t="s">
        <v>6866</v>
      </c>
      <c r="F2357" s="2" t="s">
        <v>6867</v>
      </c>
      <c r="G2357" s="2" t="s">
        <v>6867</v>
      </c>
      <c r="H2357" s="2" t="s">
        <v>410</v>
      </c>
      <c r="I2357" s="2" t="s">
        <v>356</v>
      </c>
      <c r="J2357" s="2" t="s">
        <v>6868</v>
      </c>
      <c r="K2357" s="10" t="s">
        <v>358</v>
      </c>
    </row>
    <row r="2358" spans="1:11" ht="13.5" thickBot="1" x14ac:dyDescent="0.25">
      <c r="A2358" s="11"/>
      <c r="B2358" s="3" t="s">
        <v>6869</v>
      </c>
      <c r="C2358" s="3" t="s">
        <v>67</v>
      </c>
      <c r="D2358" s="3" t="s">
        <v>6870</v>
      </c>
      <c r="E2358" s="3" t="s">
        <v>6871</v>
      </c>
      <c r="F2358" s="3" t="s">
        <v>6872</v>
      </c>
      <c r="G2358" s="3" t="s">
        <v>6873</v>
      </c>
      <c r="H2358" s="3" t="s">
        <v>2558</v>
      </c>
      <c r="I2358" s="3" t="s">
        <v>356</v>
      </c>
      <c r="J2358" s="3" t="s">
        <v>6874</v>
      </c>
      <c r="K2358" s="12" t="s">
        <v>358</v>
      </c>
    </row>
    <row r="2359" spans="1:11" ht="13.5" thickBot="1" x14ac:dyDescent="0.25">
      <c r="A2359" s="9"/>
      <c r="B2359" s="2" t="s">
        <v>6875</v>
      </c>
      <c r="C2359" s="2" t="s">
        <v>67</v>
      </c>
      <c r="D2359" s="2" t="s">
        <v>6876</v>
      </c>
      <c r="E2359" s="2" t="s">
        <v>6877</v>
      </c>
      <c r="F2359" s="2" t="s">
        <v>6878</v>
      </c>
      <c r="G2359" s="2" t="s">
        <v>6879</v>
      </c>
      <c r="H2359" s="2" t="s">
        <v>2558</v>
      </c>
      <c r="I2359" s="2" t="s">
        <v>356</v>
      </c>
      <c r="J2359" s="2" t="s">
        <v>6880</v>
      </c>
      <c r="K2359" s="10" t="s">
        <v>358</v>
      </c>
    </row>
    <row r="2360" spans="1:11" ht="13.5" thickBot="1" x14ac:dyDescent="0.25">
      <c r="A2360" s="11"/>
      <c r="B2360" s="3" t="s">
        <v>6881</v>
      </c>
      <c r="C2360" s="3" t="s">
        <v>67</v>
      </c>
      <c r="D2360" s="3" t="s">
        <v>6882</v>
      </c>
      <c r="E2360" s="3" t="s">
        <v>6883</v>
      </c>
      <c r="F2360" s="3" t="s">
        <v>6884</v>
      </c>
      <c r="G2360" s="3" t="s">
        <v>6885</v>
      </c>
      <c r="H2360" s="3" t="s">
        <v>2558</v>
      </c>
      <c r="I2360" s="3" t="s">
        <v>356</v>
      </c>
      <c r="J2360" s="3" t="s">
        <v>6886</v>
      </c>
      <c r="K2360" s="12" t="s">
        <v>358</v>
      </c>
    </row>
    <row r="2361" spans="1:11" ht="13.5" thickBot="1" x14ac:dyDescent="0.25">
      <c r="A2361" s="9"/>
      <c r="B2361" s="2" t="s">
        <v>6887</v>
      </c>
      <c r="C2361" s="2" t="s">
        <v>67</v>
      </c>
      <c r="D2361" s="2" t="s">
        <v>6888</v>
      </c>
      <c r="E2361" s="2" t="s">
        <v>6889</v>
      </c>
      <c r="F2361" s="2" t="s">
        <v>6890</v>
      </c>
      <c r="G2361" s="2" t="s">
        <v>6891</v>
      </c>
      <c r="H2361" s="2" t="s">
        <v>5099</v>
      </c>
      <c r="I2361" s="2" t="s">
        <v>200</v>
      </c>
      <c r="J2361" s="2" t="s">
        <v>6292</v>
      </c>
      <c r="K2361" s="10" t="s">
        <v>202</v>
      </c>
    </row>
    <row r="2362" spans="1:11" ht="13.5" thickBot="1" x14ac:dyDescent="0.25">
      <c r="A2362" s="11"/>
      <c r="B2362" s="3" t="s">
        <v>6887</v>
      </c>
      <c r="C2362" s="3" t="s">
        <v>67</v>
      </c>
      <c r="D2362" s="3" t="s">
        <v>6888</v>
      </c>
      <c r="E2362" s="3" t="s">
        <v>6889</v>
      </c>
      <c r="F2362" s="3" t="s">
        <v>6890</v>
      </c>
      <c r="G2362" s="3" t="s">
        <v>6891</v>
      </c>
      <c r="H2362" s="3" t="s">
        <v>5099</v>
      </c>
      <c r="I2362" s="3" t="s">
        <v>200</v>
      </c>
      <c r="J2362" s="3" t="s">
        <v>6292</v>
      </c>
      <c r="K2362" s="12" t="s">
        <v>276</v>
      </c>
    </row>
    <row r="2363" spans="1:11" ht="13.5" thickBot="1" x14ac:dyDescent="0.25">
      <c r="A2363" s="9"/>
      <c r="B2363" s="2" t="s">
        <v>6892</v>
      </c>
      <c r="C2363" s="2" t="s">
        <v>67</v>
      </c>
      <c r="D2363" s="2" t="s">
        <v>607</v>
      </c>
      <c r="E2363" s="2" t="s">
        <v>6893</v>
      </c>
      <c r="F2363" s="2" t="s">
        <v>6894</v>
      </c>
      <c r="G2363" s="2" t="s">
        <v>4621</v>
      </c>
      <c r="H2363" s="2" t="s">
        <v>611</v>
      </c>
      <c r="I2363" s="2" t="s">
        <v>171</v>
      </c>
      <c r="J2363" s="2" t="s">
        <v>6895</v>
      </c>
      <c r="K2363" s="10" t="s">
        <v>643</v>
      </c>
    </row>
    <row r="2364" spans="1:11" ht="13.5" thickBot="1" x14ac:dyDescent="0.25">
      <c r="A2364" s="11"/>
      <c r="B2364" s="3" t="s">
        <v>6892</v>
      </c>
      <c r="C2364" s="3" t="s">
        <v>67</v>
      </c>
      <c r="D2364" s="3" t="s">
        <v>607</v>
      </c>
      <c r="E2364" s="3" t="s">
        <v>6893</v>
      </c>
      <c r="F2364" s="3" t="s">
        <v>6894</v>
      </c>
      <c r="G2364" s="3" t="s">
        <v>4621</v>
      </c>
      <c r="H2364" s="3" t="s">
        <v>611</v>
      </c>
      <c r="I2364" s="3" t="s">
        <v>171</v>
      </c>
      <c r="J2364" s="3" t="s">
        <v>6895</v>
      </c>
      <c r="K2364" s="12" t="s">
        <v>6484</v>
      </c>
    </row>
    <row r="2365" spans="1:11" ht="13.5" thickBot="1" x14ac:dyDescent="0.25">
      <c r="A2365" s="9"/>
      <c r="B2365" s="2" t="s">
        <v>6892</v>
      </c>
      <c r="C2365" s="2" t="s">
        <v>67</v>
      </c>
      <c r="D2365" s="2" t="s">
        <v>607</v>
      </c>
      <c r="E2365" s="2" t="s">
        <v>6893</v>
      </c>
      <c r="F2365" s="2" t="s">
        <v>6894</v>
      </c>
      <c r="G2365" s="2" t="s">
        <v>4621</v>
      </c>
      <c r="H2365" s="2" t="s">
        <v>611</v>
      </c>
      <c r="I2365" s="2" t="s">
        <v>171</v>
      </c>
      <c r="J2365" s="2" t="s">
        <v>6895</v>
      </c>
      <c r="K2365" s="10" t="s">
        <v>644</v>
      </c>
    </row>
    <row r="2366" spans="1:11" ht="13.5" thickBot="1" x14ac:dyDescent="0.25">
      <c r="A2366" s="11"/>
      <c r="B2366" s="3" t="s">
        <v>6892</v>
      </c>
      <c r="C2366" s="3" t="s">
        <v>67</v>
      </c>
      <c r="D2366" s="3" t="s">
        <v>607</v>
      </c>
      <c r="E2366" s="3" t="s">
        <v>6893</v>
      </c>
      <c r="F2366" s="3" t="s">
        <v>6894</v>
      </c>
      <c r="G2366" s="3" t="s">
        <v>4621</v>
      </c>
      <c r="H2366" s="3" t="s">
        <v>611</v>
      </c>
      <c r="I2366" s="3" t="s">
        <v>171</v>
      </c>
      <c r="J2366" s="3" t="s">
        <v>6895</v>
      </c>
      <c r="K2366" s="12" t="s">
        <v>426</v>
      </c>
    </row>
    <row r="2367" spans="1:11" ht="13.5" thickBot="1" x14ac:dyDescent="0.25">
      <c r="A2367" s="9"/>
      <c r="B2367" s="2" t="s">
        <v>6896</v>
      </c>
      <c r="C2367" s="2" t="s">
        <v>67</v>
      </c>
      <c r="D2367" s="2" t="s">
        <v>6486</v>
      </c>
      <c r="E2367" s="2" t="s">
        <v>6897</v>
      </c>
      <c r="F2367" s="2" t="s">
        <v>6898</v>
      </c>
      <c r="G2367" s="2" t="s">
        <v>4621</v>
      </c>
      <c r="H2367" s="2" t="s">
        <v>611</v>
      </c>
      <c r="I2367" s="2" t="s">
        <v>171</v>
      </c>
      <c r="J2367" s="2" t="s">
        <v>6489</v>
      </c>
      <c r="K2367" s="10" t="s">
        <v>426</v>
      </c>
    </row>
    <row r="2368" spans="1:11" ht="13.5" thickBot="1" x14ac:dyDescent="0.25">
      <c r="A2368" s="11"/>
      <c r="B2368" s="3" t="s">
        <v>6896</v>
      </c>
      <c r="C2368" s="3" t="s">
        <v>67</v>
      </c>
      <c r="D2368" s="3" t="s">
        <v>6486</v>
      </c>
      <c r="E2368" s="3" t="s">
        <v>6897</v>
      </c>
      <c r="F2368" s="3" t="s">
        <v>6898</v>
      </c>
      <c r="G2368" s="3" t="s">
        <v>4621</v>
      </c>
      <c r="H2368" s="3" t="s">
        <v>611</v>
      </c>
      <c r="I2368" s="3" t="s">
        <v>171</v>
      </c>
      <c r="J2368" s="3" t="s">
        <v>6489</v>
      </c>
      <c r="K2368" s="12" t="s">
        <v>643</v>
      </c>
    </row>
    <row r="2369" spans="1:11" ht="13.5" thickBot="1" x14ac:dyDescent="0.25">
      <c r="A2369" s="9"/>
      <c r="B2369" s="2" t="s">
        <v>6896</v>
      </c>
      <c r="C2369" s="2" t="s">
        <v>67</v>
      </c>
      <c r="D2369" s="2" t="s">
        <v>6486</v>
      </c>
      <c r="E2369" s="2" t="s">
        <v>6897</v>
      </c>
      <c r="F2369" s="2" t="s">
        <v>6898</v>
      </c>
      <c r="G2369" s="2" t="s">
        <v>4621</v>
      </c>
      <c r="H2369" s="2" t="s">
        <v>611</v>
      </c>
      <c r="I2369" s="2" t="s">
        <v>171</v>
      </c>
      <c r="J2369" s="2" t="s">
        <v>6489</v>
      </c>
      <c r="K2369" s="10" t="s">
        <v>644</v>
      </c>
    </row>
    <row r="2370" spans="1:11" ht="13.5" thickBot="1" x14ac:dyDescent="0.25">
      <c r="A2370" s="11"/>
      <c r="B2370" s="3" t="s">
        <v>6896</v>
      </c>
      <c r="C2370" s="3" t="s">
        <v>67</v>
      </c>
      <c r="D2370" s="3" t="s">
        <v>6486</v>
      </c>
      <c r="E2370" s="3" t="s">
        <v>6897</v>
      </c>
      <c r="F2370" s="3" t="s">
        <v>6898</v>
      </c>
      <c r="G2370" s="3" t="s">
        <v>4621</v>
      </c>
      <c r="H2370" s="3" t="s">
        <v>611</v>
      </c>
      <c r="I2370" s="3" t="s">
        <v>171</v>
      </c>
      <c r="J2370" s="3" t="s">
        <v>6489</v>
      </c>
      <c r="K2370" s="12" t="s">
        <v>6484</v>
      </c>
    </row>
    <row r="2371" spans="1:11" ht="13.5" thickBot="1" x14ac:dyDescent="0.25">
      <c r="A2371" s="9"/>
      <c r="B2371" s="2" t="s">
        <v>6899</v>
      </c>
      <c r="C2371" s="2" t="s">
        <v>67</v>
      </c>
      <c r="D2371" s="2" t="s">
        <v>4618</v>
      </c>
      <c r="E2371" s="2" t="s">
        <v>6900</v>
      </c>
      <c r="F2371" s="2" t="s">
        <v>6901</v>
      </c>
      <c r="G2371" s="2" t="s">
        <v>4621</v>
      </c>
      <c r="H2371" s="2" t="s">
        <v>611</v>
      </c>
      <c r="I2371" s="2" t="s">
        <v>171</v>
      </c>
      <c r="J2371" s="2" t="s">
        <v>6902</v>
      </c>
      <c r="K2371" s="10" t="s">
        <v>426</v>
      </c>
    </row>
    <row r="2372" spans="1:11" ht="13.5" thickBot="1" x14ac:dyDescent="0.25">
      <c r="A2372" s="11"/>
      <c r="B2372" s="3" t="s">
        <v>6899</v>
      </c>
      <c r="C2372" s="3" t="s">
        <v>67</v>
      </c>
      <c r="D2372" s="3" t="s">
        <v>4618</v>
      </c>
      <c r="E2372" s="3" t="s">
        <v>6900</v>
      </c>
      <c r="F2372" s="3" t="s">
        <v>6901</v>
      </c>
      <c r="G2372" s="3" t="s">
        <v>4621</v>
      </c>
      <c r="H2372" s="3" t="s">
        <v>611</v>
      </c>
      <c r="I2372" s="3" t="s">
        <v>171</v>
      </c>
      <c r="J2372" s="3" t="s">
        <v>6902</v>
      </c>
      <c r="K2372" s="12" t="s">
        <v>6484</v>
      </c>
    </row>
    <row r="2373" spans="1:11" ht="13.5" thickBot="1" x14ac:dyDescent="0.25">
      <c r="A2373" s="9"/>
      <c r="B2373" s="2" t="s">
        <v>6899</v>
      </c>
      <c r="C2373" s="2" t="s">
        <v>67</v>
      </c>
      <c r="D2373" s="2" t="s">
        <v>4618</v>
      </c>
      <c r="E2373" s="2" t="s">
        <v>6900</v>
      </c>
      <c r="F2373" s="2" t="s">
        <v>6901</v>
      </c>
      <c r="G2373" s="2" t="s">
        <v>4621</v>
      </c>
      <c r="H2373" s="2" t="s">
        <v>611</v>
      </c>
      <c r="I2373" s="2" t="s">
        <v>171</v>
      </c>
      <c r="J2373" s="2" t="s">
        <v>6902</v>
      </c>
      <c r="K2373" s="10" t="s">
        <v>644</v>
      </c>
    </row>
    <row r="2374" spans="1:11" ht="13.5" thickBot="1" x14ac:dyDescent="0.25">
      <c r="A2374" s="11"/>
      <c r="B2374" s="3" t="s">
        <v>6899</v>
      </c>
      <c r="C2374" s="3" t="s">
        <v>67</v>
      </c>
      <c r="D2374" s="3" t="s">
        <v>4618</v>
      </c>
      <c r="E2374" s="3" t="s">
        <v>6900</v>
      </c>
      <c r="F2374" s="3" t="s">
        <v>6901</v>
      </c>
      <c r="G2374" s="3" t="s">
        <v>4621</v>
      </c>
      <c r="H2374" s="3" t="s">
        <v>611</v>
      </c>
      <c r="I2374" s="3" t="s">
        <v>171</v>
      </c>
      <c r="J2374" s="3" t="s">
        <v>6902</v>
      </c>
      <c r="K2374" s="12" t="s">
        <v>643</v>
      </c>
    </row>
    <row r="2375" spans="1:11" ht="13.5" thickBot="1" x14ac:dyDescent="0.25">
      <c r="A2375" s="9"/>
      <c r="B2375" s="2" t="s">
        <v>6903</v>
      </c>
      <c r="C2375" s="2" t="s">
        <v>67</v>
      </c>
      <c r="D2375" s="2" t="s">
        <v>6904</v>
      </c>
      <c r="E2375" s="2" t="s">
        <v>6905</v>
      </c>
      <c r="F2375" s="2" t="s">
        <v>6906</v>
      </c>
      <c r="G2375" s="2" t="s">
        <v>5140</v>
      </c>
      <c r="H2375" s="2" t="s">
        <v>611</v>
      </c>
      <c r="I2375" s="2" t="s">
        <v>171</v>
      </c>
      <c r="J2375" s="2" t="s">
        <v>6907</v>
      </c>
      <c r="K2375" s="10" t="s">
        <v>644</v>
      </c>
    </row>
    <row r="2376" spans="1:11" ht="13.5" thickBot="1" x14ac:dyDescent="0.25">
      <c r="A2376" s="11"/>
      <c r="B2376" s="3" t="s">
        <v>6903</v>
      </c>
      <c r="C2376" s="3" t="s">
        <v>67</v>
      </c>
      <c r="D2376" s="3" t="s">
        <v>6904</v>
      </c>
      <c r="E2376" s="3" t="s">
        <v>6905</v>
      </c>
      <c r="F2376" s="3" t="s">
        <v>6906</v>
      </c>
      <c r="G2376" s="3" t="s">
        <v>5140</v>
      </c>
      <c r="H2376" s="3" t="s">
        <v>611</v>
      </c>
      <c r="I2376" s="3" t="s">
        <v>171</v>
      </c>
      <c r="J2376" s="3" t="s">
        <v>6907</v>
      </c>
      <c r="K2376" s="12" t="s">
        <v>426</v>
      </c>
    </row>
    <row r="2377" spans="1:11" ht="13.5" thickBot="1" x14ac:dyDescent="0.25">
      <c r="A2377" s="9"/>
      <c r="B2377" s="2" t="s">
        <v>6903</v>
      </c>
      <c r="C2377" s="2" t="s">
        <v>67</v>
      </c>
      <c r="D2377" s="2" t="s">
        <v>6904</v>
      </c>
      <c r="E2377" s="2" t="s">
        <v>6905</v>
      </c>
      <c r="F2377" s="2" t="s">
        <v>6906</v>
      </c>
      <c r="G2377" s="2" t="s">
        <v>5140</v>
      </c>
      <c r="H2377" s="2" t="s">
        <v>611</v>
      </c>
      <c r="I2377" s="2" t="s">
        <v>171</v>
      </c>
      <c r="J2377" s="2" t="s">
        <v>6907</v>
      </c>
      <c r="K2377" s="10" t="s">
        <v>643</v>
      </c>
    </row>
    <row r="2378" spans="1:11" ht="13.5" thickBot="1" x14ac:dyDescent="0.25">
      <c r="A2378" s="11"/>
      <c r="B2378" s="3" t="s">
        <v>6903</v>
      </c>
      <c r="C2378" s="3" t="s">
        <v>67</v>
      </c>
      <c r="D2378" s="3" t="s">
        <v>6904</v>
      </c>
      <c r="E2378" s="3" t="s">
        <v>6905</v>
      </c>
      <c r="F2378" s="3" t="s">
        <v>6906</v>
      </c>
      <c r="G2378" s="3" t="s">
        <v>5140</v>
      </c>
      <c r="H2378" s="3" t="s">
        <v>611</v>
      </c>
      <c r="I2378" s="3" t="s">
        <v>171</v>
      </c>
      <c r="J2378" s="3" t="s">
        <v>6907</v>
      </c>
      <c r="K2378" s="12" t="s">
        <v>6555</v>
      </c>
    </row>
    <row r="2379" spans="1:11" ht="13.5" thickBot="1" x14ac:dyDescent="0.25">
      <c r="A2379" s="9"/>
      <c r="B2379" s="2" t="s">
        <v>6908</v>
      </c>
      <c r="C2379" s="2" t="s">
        <v>67</v>
      </c>
      <c r="D2379" s="2" t="s">
        <v>6604</v>
      </c>
      <c r="E2379" s="2" t="s">
        <v>6909</v>
      </c>
      <c r="F2379" s="2" t="s">
        <v>6910</v>
      </c>
      <c r="G2379" s="2" t="s">
        <v>660</v>
      </c>
      <c r="H2379" s="2" t="s">
        <v>611</v>
      </c>
      <c r="I2379" s="2" t="s">
        <v>171</v>
      </c>
      <c r="J2379" s="2" t="s">
        <v>6911</v>
      </c>
      <c r="K2379" s="10" t="s">
        <v>426</v>
      </c>
    </row>
    <row r="2380" spans="1:11" ht="13.5" thickBot="1" x14ac:dyDescent="0.25">
      <c r="A2380" s="11"/>
      <c r="B2380" s="3" t="s">
        <v>6908</v>
      </c>
      <c r="C2380" s="3" t="s">
        <v>67</v>
      </c>
      <c r="D2380" s="3" t="s">
        <v>6604</v>
      </c>
      <c r="E2380" s="3" t="s">
        <v>6909</v>
      </c>
      <c r="F2380" s="3" t="s">
        <v>6910</v>
      </c>
      <c r="G2380" s="3" t="s">
        <v>660</v>
      </c>
      <c r="H2380" s="3" t="s">
        <v>611</v>
      </c>
      <c r="I2380" s="3" t="s">
        <v>171</v>
      </c>
      <c r="J2380" s="3" t="s">
        <v>6911</v>
      </c>
      <c r="K2380" s="12" t="s">
        <v>643</v>
      </c>
    </row>
    <row r="2381" spans="1:11" ht="13.5" thickBot="1" x14ac:dyDescent="0.25">
      <c r="A2381" s="9"/>
      <c r="B2381" s="2" t="s">
        <v>6908</v>
      </c>
      <c r="C2381" s="2" t="s">
        <v>67</v>
      </c>
      <c r="D2381" s="2" t="s">
        <v>6604</v>
      </c>
      <c r="E2381" s="2" t="s">
        <v>6909</v>
      </c>
      <c r="F2381" s="2" t="s">
        <v>6910</v>
      </c>
      <c r="G2381" s="2" t="s">
        <v>660</v>
      </c>
      <c r="H2381" s="2" t="s">
        <v>611</v>
      </c>
      <c r="I2381" s="2" t="s">
        <v>171</v>
      </c>
      <c r="J2381" s="2" t="s">
        <v>6911</v>
      </c>
      <c r="K2381" s="10" t="s">
        <v>6542</v>
      </c>
    </row>
    <row r="2382" spans="1:11" ht="13.5" thickBot="1" x14ac:dyDescent="0.25">
      <c r="A2382" s="11"/>
      <c r="B2382" s="3" t="s">
        <v>6908</v>
      </c>
      <c r="C2382" s="3" t="s">
        <v>67</v>
      </c>
      <c r="D2382" s="3" t="s">
        <v>6604</v>
      </c>
      <c r="E2382" s="3" t="s">
        <v>6909</v>
      </c>
      <c r="F2382" s="3" t="s">
        <v>6910</v>
      </c>
      <c r="G2382" s="3" t="s">
        <v>660</v>
      </c>
      <c r="H2382" s="3" t="s">
        <v>611</v>
      </c>
      <c r="I2382" s="3" t="s">
        <v>171</v>
      </c>
      <c r="J2382" s="3" t="s">
        <v>6911</v>
      </c>
      <c r="K2382" s="12" t="s">
        <v>644</v>
      </c>
    </row>
    <row r="2383" spans="1:11" ht="13.5" thickBot="1" x14ac:dyDescent="0.25">
      <c r="A2383" s="9"/>
      <c r="B2383" s="2" t="s">
        <v>6912</v>
      </c>
      <c r="C2383" s="2" t="s">
        <v>67</v>
      </c>
      <c r="D2383" s="2" t="s">
        <v>6913</v>
      </c>
      <c r="E2383" s="2" t="s">
        <v>6914</v>
      </c>
      <c r="F2383" s="2" t="s">
        <v>6915</v>
      </c>
      <c r="G2383" s="2" t="s">
        <v>623</v>
      </c>
      <c r="H2383" s="2" t="s">
        <v>611</v>
      </c>
      <c r="I2383" s="2" t="s">
        <v>171</v>
      </c>
      <c r="J2383" s="2" t="s">
        <v>6916</v>
      </c>
      <c r="K2383" s="10" t="s">
        <v>644</v>
      </c>
    </row>
    <row r="2384" spans="1:11" ht="13.5" thickBot="1" x14ac:dyDescent="0.25">
      <c r="A2384" s="11"/>
      <c r="B2384" s="3" t="s">
        <v>6912</v>
      </c>
      <c r="C2384" s="3" t="s">
        <v>67</v>
      </c>
      <c r="D2384" s="3" t="s">
        <v>6913</v>
      </c>
      <c r="E2384" s="3" t="s">
        <v>6914</v>
      </c>
      <c r="F2384" s="3" t="s">
        <v>6915</v>
      </c>
      <c r="G2384" s="3" t="s">
        <v>623</v>
      </c>
      <c r="H2384" s="3" t="s">
        <v>611</v>
      </c>
      <c r="I2384" s="3" t="s">
        <v>171</v>
      </c>
      <c r="J2384" s="3" t="s">
        <v>6916</v>
      </c>
      <c r="K2384" s="12" t="s">
        <v>426</v>
      </c>
    </row>
    <row r="2385" spans="1:11" ht="13.5" thickBot="1" x14ac:dyDescent="0.25">
      <c r="A2385" s="9"/>
      <c r="B2385" s="2" t="s">
        <v>6912</v>
      </c>
      <c r="C2385" s="2" t="s">
        <v>67</v>
      </c>
      <c r="D2385" s="2" t="s">
        <v>6913</v>
      </c>
      <c r="E2385" s="2" t="s">
        <v>6914</v>
      </c>
      <c r="F2385" s="2" t="s">
        <v>6915</v>
      </c>
      <c r="G2385" s="2" t="s">
        <v>623</v>
      </c>
      <c r="H2385" s="2" t="s">
        <v>611</v>
      </c>
      <c r="I2385" s="2" t="s">
        <v>171</v>
      </c>
      <c r="J2385" s="2" t="s">
        <v>6916</v>
      </c>
      <c r="K2385" s="10" t="s">
        <v>643</v>
      </c>
    </row>
    <row r="2386" spans="1:11" ht="13.5" thickBot="1" x14ac:dyDescent="0.25">
      <c r="A2386" s="11"/>
      <c r="B2386" s="3" t="s">
        <v>6912</v>
      </c>
      <c r="C2386" s="3" t="s">
        <v>67</v>
      </c>
      <c r="D2386" s="3" t="s">
        <v>6913</v>
      </c>
      <c r="E2386" s="3" t="s">
        <v>6914</v>
      </c>
      <c r="F2386" s="3" t="s">
        <v>6915</v>
      </c>
      <c r="G2386" s="3" t="s">
        <v>623</v>
      </c>
      <c r="H2386" s="3" t="s">
        <v>611</v>
      </c>
      <c r="I2386" s="3" t="s">
        <v>171</v>
      </c>
      <c r="J2386" s="3" t="s">
        <v>6916</v>
      </c>
      <c r="K2386" s="12" t="s">
        <v>6542</v>
      </c>
    </row>
    <row r="2387" spans="1:11" ht="13.5" thickBot="1" x14ac:dyDescent="0.25">
      <c r="A2387" s="9"/>
      <c r="B2387" s="2" t="s">
        <v>6917</v>
      </c>
      <c r="C2387" s="2" t="s">
        <v>67</v>
      </c>
      <c r="D2387" s="2" t="s">
        <v>6918</v>
      </c>
      <c r="E2387" s="2" t="s">
        <v>6919</v>
      </c>
      <c r="F2387" s="2" t="s">
        <v>6243</v>
      </c>
      <c r="G2387" s="2" t="s">
        <v>155</v>
      </c>
      <c r="H2387" s="2" t="s">
        <v>156</v>
      </c>
      <c r="I2387" s="2" t="s">
        <v>17</v>
      </c>
      <c r="J2387" s="2" t="s">
        <v>6920</v>
      </c>
      <c r="K2387" s="10" t="s">
        <v>19</v>
      </c>
    </row>
    <row r="2388" spans="1:11" ht="13.5" thickBot="1" x14ac:dyDescent="0.25">
      <c r="A2388" s="11"/>
      <c r="B2388" s="3" t="s">
        <v>6921</v>
      </c>
      <c r="C2388" s="3" t="s">
        <v>67</v>
      </c>
      <c r="D2388" s="3" t="s">
        <v>6922</v>
      </c>
      <c r="E2388" s="3" t="s">
        <v>6923</v>
      </c>
      <c r="F2388" s="3" t="s">
        <v>6924</v>
      </c>
      <c r="G2388" s="3" t="s">
        <v>6925</v>
      </c>
      <c r="H2388" s="3" t="s">
        <v>611</v>
      </c>
      <c r="I2388" s="3" t="s">
        <v>171</v>
      </c>
      <c r="J2388" s="3" t="s">
        <v>6926</v>
      </c>
      <c r="K2388" s="12"/>
    </row>
    <row r="2389" spans="1:11" ht="13.5" thickBot="1" x14ac:dyDescent="0.25">
      <c r="A2389" s="9"/>
      <c r="B2389" s="2" t="s">
        <v>6927</v>
      </c>
      <c r="C2389" s="2" t="s">
        <v>67</v>
      </c>
      <c r="D2389" s="2" t="s">
        <v>6922</v>
      </c>
      <c r="E2389" s="2" t="s">
        <v>6928</v>
      </c>
      <c r="F2389" s="2" t="s">
        <v>6924</v>
      </c>
      <c r="G2389" s="2" t="s">
        <v>6925</v>
      </c>
      <c r="H2389" s="2" t="s">
        <v>611</v>
      </c>
      <c r="I2389" s="2" t="s">
        <v>171</v>
      </c>
      <c r="J2389" s="2" t="s">
        <v>6926</v>
      </c>
      <c r="K2389" s="10"/>
    </row>
    <row r="2390" spans="1:11" ht="13.5" thickBot="1" x14ac:dyDescent="0.25">
      <c r="A2390" s="11"/>
      <c r="B2390" s="3" t="s">
        <v>6929</v>
      </c>
      <c r="C2390" s="3" t="s">
        <v>67</v>
      </c>
      <c r="D2390" s="3" t="s">
        <v>6930</v>
      </c>
      <c r="E2390" s="3" t="s">
        <v>6931</v>
      </c>
      <c r="F2390" s="3" t="s">
        <v>6932</v>
      </c>
      <c r="G2390" s="3" t="s">
        <v>6933</v>
      </c>
      <c r="H2390" s="3" t="s">
        <v>4470</v>
      </c>
      <c r="I2390" s="3" t="s">
        <v>356</v>
      </c>
      <c r="J2390" s="3" t="s">
        <v>6934</v>
      </c>
      <c r="K2390" s="12" t="s">
        <v>358</v>
      </c>
    </row>
    <row r="2391" spans="1:11" ht="13.5" thickBot="1" x14ac:dyDescent="0.25">
      <c r="A2391" s="9"/>
      <c r="B2391" s="2" t="s">
        <v>6935</v>
      </c>
      <c r="C2391" s="2" t="s">
        <v>67</v>
      </c>
      <c r="D2391" s="2" t="s">
        <v>6936</v>
      </c>
      <c r="E2391" s="2" t="s">
        <v>6937</v>
      </c>
      <c r="F2391" s="2" t="s">
        <v>6938</v>
      </c>
      <c r="G2391" s="2" t="s">
        <v>6939</v>
      </c>
      <c r="H2391" s="2" t="s">
        <v>4470</v>
      </c>
      <c r="I2391" s="2" t="s">
        <v>356</v>
      </c>
      <c r="J2391" s="2" t="s">
        <v>6940</v>
      </c>
      <c r="K2391" s="10" t="s">
        <v>358</v>
      </c>
    </row>
    <row r="2392" spans="1:11" ht="13.5" thickBot="1" x14ac:dyDescent="0.25">
      <c r="A2392" s="11"/>
      <c r="B2392" s="3" t="s">
        <v>6941</v>
      </c>
      <c r="C2392" s="3" t="s">
        <v>67</v>
      </c>
      <c r="D2392" s="3" t="s">
        <v>6942</v>
      </c>
      <c r="E2392" s="3" t="s">
        <v>6943</v>
      </c>
      <c r="F2392" s="3" t="s">
        <v>6944</v>
      </c>
      <c r="G2392" s="3" t="s">
        <v>2363</v>
      </c>
      <c r="H2392" s="3" t="s">
        <v>364</v>
      </c>
      <c r="I2392" s="3" t="s">
        <v>356</v>
      </c>
      <c r="J2392" s="3" t="s">
        <v>6945</v>
      </c>
      <c r="K2392" s="12" t="s">
        <v>358</v>
      </c>
    </row>
    <row r="2393" spans="1:11" ht="13.5" thickBot="1" x14ac:dyDescent="0.25">
      <c r="A2393" s="9"/>
      <c r="B2393" s="2" t="s">
        <v>6946</v>
      </c>
      <c r="C2393" s="2" t="s">
        <v>67</v>
      </c>
      <c r="D2393" s="2" t="s">
        <v>6947</v>
      </c>
      <c r="E2393" s="2" t="s">
        <v>6948</v>
      </c>
      <c r="F2393" s="2" t="s">
        <v>5382</v>
      </c>
      <c r="G2393" s="2" t="s">
        <v>6949</v>
      </c>
      <c r="H2393" s="2" t="s">
        <v>57</v>
      </c>
      <c r="I2393" s="2" t="s">
        <v>58</v>
      </c>
      <c r="J2393" s="2" t="s">
        <v>6950</v>
      </c>
      <c r="K2393" s="10" t="s">
        <v>42</v>
      </c>
    </row>
    <row r="2394" spans="1:11" ht="13.5" thickBot="1" x14ac:dyDescent="0.25">
      <c r="A2394" s="11"/>
      <c r="B2394" s="3" t="s">
        <v>6951</v>
      </c>
      <c r="C2394" s="3" t="s">
        <v>67</v>
      </c>
      <c r="D2394" s="3" t="s">
        <v>6952</v>
      </c>
      <c r="E2394" s="3" t="s">
        <v>6953</v>
      </c>
      <c r="F2394" s="3" t="s">
        <v>6954</v>
      </c>
      <c r="G2394" s="3" t="s">
        <v>6955</v>
      </c>
      <c r="H2394" s="3" t="s">
        <v>147</v>
      </c>
      <c r="I2394" s="3" t="s">
        <v>148</v>
      </c>
      <c r="J2394" s="3" t="s">
        <v>6956</v>
      </c>
      <c r="K2394" s="12" t="s">
        <v>150</v>
      </c>
    </row>
    <row r="2395" spans="1:11" ht="13.5" thickBot="1" x14ac:dyDescent="0.25">
      <c r="A2395" s="9"/>
      <c r="B2395" s="2" t="s">
        <v>6957</v>
      </c>
      <c r="C2395" s="2" t="s">
        <v>67</v>
      </c>
      <c r="D2395" s="2" t="s">
        <v>6958</v>
      </c>
      <c r="E2395" s="2" t="s">
        <v>6959</v>
      </c>
      <c r="F2395" s="2" t="s">
        <v>6960</v>
      </c>
      <c r="G2395" s="2" t="s">
        <v>6961</v>
      </c>
      <c r="H2395" s="2" t="s">
        <v>444</v>
      </c>
      <c r="I2395" s="2" t="s">
        <v>356</v>
      </c>
      <c r="J2395" s="2" t="s">
        <v>6962</v>
      </c>
      <c r="K2395" s="10"/>
    </row>
    <row r="2396" spans="1:11" ht="13.5" thickBot="1" x14ac:dyDescent="0.25">
      <c r="A2396" s="11"/>
      <c r="B2396" s="3" t="s">
        <v>6963</v>
      </c>
      <c r="C2396" s="3" t="s">
        <v>67</v>
      </c>
      <c r="D2396" s="3" t="s">
        <v>6964</v>
      </c>
      <c r="E2396" s="3" t="s">
        <v>6965</v>
      </c>
      <c r="F2396" s="3" t="s">
        <v>6966</v>
      </c>
      <c r="G2396" s="3" t="s">
        <v>6967</v>
      </c>
      <c r="H2396" s="3" t="s">
        <v>2558</v>
      </c>
      <c r="I2396" s="3" t="s">
        <v>356</v>
      </c>
      <c r="J2396" s="3" t="s">
        <v>6968</v>
      </c>
      <c r="K2396" s="12" t="s">
        <v>358</v>
      </c>
    </row>
    <row r="2397" spans="1:11" ht="13.5" thickBot="1" x14ac:dyDescent="0.25">
      <c r="A2397" s="9"/>
      <c r="B2397" s="2" t="s">
        <v>6969</v>
      </c>
      <c r="C2397" s="2" t="s">
        <v>67</v>
      </c>
      <c r="D2397" s="2" t="s">
        <v>6970</v>
      </c>
      <c r="E2397" s="2" t="s">
        <v>6971</v>
      </c>
      <c r="F2397" s="2" t="s">
        <v>6972</v>
      </c>
      <c r="G2397" s="2" t="s">
        <v>6973</v>
      </c>
      <c r="H2397" s="2" t="s">
        <v>2162</v>
      </c>
      <c r="I2397" s="2" t="s">
        <v>171</v>
      </c>
      <c r="J2397" s="2" t="s">
        <v>6974</v>
      </c>
      <c r="K2397" s="10" t="s">
        <v>426</v>
      </c>
    </row>
    <row r="2398" spans="1:11" ht="13.5" thickBot="1" x14ac:dyDescent="0.25">
      <c r="A2398" s="11"/>
      <c r="B2398" s="3" t="s">
        <v>6975</v>
      </c>
      <c r="C2398" s="3" t="s">
        <v>67</v>
      </c>
      <c r="D2398" s="3" t="s">
        <v>6976</v>
      </c>
      <c r="E2398" s="3" t="s">
        <v>6977</v>
      </c>
      <c r="F2398" s="3" t="s">
        <v>6978</v>
      </c>
      <c r="G2398" s="3" t="s">
        <v>4726</v>
      </c>
      <c r="H2398" s="3" t="s">
        <v>611</v>
      </c>
      <c r="I2398" s="3" t="s">
        <v>171</v>
      </c>
      <c r="J2398" s="3" t="s">
        <v>6979</v>
      </c>
      <c r="K2398" s="12" t="s">
        <v>643</v>
      </c>
    </row>
    <row r="2399" spans="1:11" ht="13.5" thickBot="1" x14ac:dyDescent="0.25">
      <c r="A2399" s="9"/>
      <c r="B2399" s="2" t="s">
        <v>6975</v>
      </c>
      <c r="C2399" s="2" t="s">
        <v>67</v>
      </c>
      <c r="D2399" s="2" t="s">
        <v>6976</v>
      </c>
      <c r="E2399" s="2" t="s">
        <v>6977</v>
      </c>
      <c r="F2399" s="2" t="s">
        <v>6978</v>
      </c>
      <c r="G2399" s="2" t="s">
        <v>4726</v>
      </c>
      <c r="H2399" s="2" t="s">
        <v>611</v>
      </c>
      <c r="I2399" s="2" t="s">
        <v>171</v>
      </c>
      <c r="J2399" s="2" t="s">
        <v>6979</v>
      </c>
      <c r="K2399" s="10" t="s">
        <v>4745</v>
      </c>
    </row>
    <row r="2400" spans="1:11" ht="13.5" thickBot="1" x14ac:dyDescent="0.25">
      <c r="A2400" s="11"/>
      <c r="B2400" s="3" t="s">
        <v>6975</v>
      </c>
      <c r="C2400" s="3" t="s">
        <v>67</v>
      </c>
      <c r="D2400" s="3" t="s">
        <v>6976</v>
      </c>
      <c r="E2400" s="3" t="s">
        <v>6977</v>
      </c>
      <c r="F2400" s="3" t="s">
        <v>6978</v>
      </c>
      <c r="G2400" s="3" t="s">
        <v>4726</v>
      </c>
      <c r="H2400" s="3" t="s">
        <v>611</v>
      </c>
      <c r="I2400" s="3" t="s">
        <v>171</v>
      </c>
      <c r="J2400" s="3" t="s">
        <v>6979</v>
      </c>
      <c r="K2400" s="12" t="s">
        <v>644</v>
      </c>
    </row>
    <row r="2401" spans="1:11" ht="13.5" thickBot="1" x14ac:dyDescent="0.25">
      <c r="A2401" s="9"/>
      <c r="B2401" s="2" t="s">
        <v>6975</v>
      </c>
      <c r="C2401" s="2" t="s">
        <v>67</v>
      </c>
      <c r="D2401" s="2" t="s">
        <v>6976</v>
      </c>
      <c r="E2401" s="2" t="s">
        <v>6977</v>
      </c>
      <c r="F2401" s="2" t="s">
        <v>6978</v>
      </c>
      <c r="G2401" s="2" t="s">
        <v>4726</v>
      </c>
      <c r="H2401" s="2" t="s">
        <v>611</v>
      </c>
      <c r="I2401" s="2" t="s">
        <v>171</v>
      </c>
      <c r="J2401" s="2" t="s">
        <v>6979</v>
      </c>
      <c r="K2401" s="10" t="s">
        <v>426</v>
      </c>
    </row>
    <row r="2402" spans="1:11" ht="13.5" thickBot="1" x14ac:dyDescent="0.25">
      <c r="A2402" s="11"/>
      <c r="B2402" s="3" t="s">
        <v>6980</v>
      </c>
      <c r="C2402" s="3" t="s">
        <v>67</v>
      </c>
      <c r="D2402" s="3" t="s">
        <v>6981</v>
      </c>
      <c r="E2402" s="3" t="s">
        <v>6981</v>
      </c>
      <c r="F2402" s="3" t="s">
        <v>5524</v>
      </c>
      <c r="G2402" s="3" t="s">
        <v>5525</v>
      </c>
      <c r="H2402" s="3" t="s">
        <v>611</v>
      </c>
      <c r="I2402" s="3" t="s">
        <v>171</v>
      </c>
      <c r="J2402" s="3" t="s">
        <v>5526</v>
      </c>
      <c r="K2402" s="12" t="s">
        <v>643</v>
      </c>
    </row>
    <row r="2403" spans="1:11" ht="13.5" thickBot="1" x14ac:dyDescent="0.25">
      <c r="A2403" s="9"/>
      <c r="B2403" s="2" t="s">
        <v>6980</v>
      </c>
      <c r="C2403" s="2" t="s">
        <v>67</v>
      </c>
      <c r="D2403" s="2" t="s">
        <v>6981</v>
      </c>
      <c r="E2403" s="2" t="s">
        <v>6981</v>
      </c>
      <c r="F2403" s="2" t="s">
        <v>5524</v>
      </c>
      <c r="G2403" s="2" t="s">
        <v>5525</v>
      </c>
      <c r="H2403" s="2" t="s">
        <v>611</v>
      </c>
      <c r="I2403" s="2" t="s">
        <v>171</v>
      </c>
      <c r="J2403" s="2" t="s">
        <v>5526</v>
      </c>
      <c r="K2403" s="10" t="s">
        <v>426</v>
      </c>
    </row>
    <row r="2404" spans="1:11" ht="13.5" thickBot="1" x14ac:dyDescent="0.25">
      <c r="A2404" s="11"/>
      <c r="B2404" s="3" t="s">
        <v>6980</v>
      </c>
      <c r="C2404" s="3" t="s">
        <v>67</v>
      </c>
      <c r="D2404" s="3" t="s">
        <v>6981</v>
      </c>
      <c r="E2404" s="3" t="s">
        <v>6981</v>
      </c>
      <c r="F2404" s="3" t="s">
        <v>5524</v>
      </c>
      <c r="G2404" s="3" t="s">
        <v>5525</v>
      </c>
      <c r="H2404" s="3" t="s">
        <v>611</v>
      </c>
      <c r="I2404" s="3" t="s">
        <v>171</v>
      </c>
      <c r="J2404" s="3" t="s">
        <v>5526</v>
      </c>
      <c r="K2404" s="12" t="s">
        <v>644</v>
      </c>
    </row>
    <row r="2405" spans="1:11" ht="13.5" thickBot="1" x14ac:dyDescent="0.25">
      <c r="A2405" s="9"/>
      <c r="B2405" s="2" t="s">
        <v>6980</v>
      </c>
      <c r="C2405" s="2" t="s">
        <v>67</v>
      </c>
      <c r="D2405" s="2" t="s">
        <v>6981</v>
      </c>
      <c r="E2405" s="2" t="s">
        <v>6981</v>
      </c>
      <c r="F2405" s="2" t="s">
        <v>5524</v>
      </c>
      <c r="G2405" s="2" t="s">
        <v>5525</v>
      </c>
      <c r="H2405" s="2" t="s">
        <v>611</v>
      </c>
      <c r="I2405" s="2" t="s">
        <v>171</v>
      </c>
      <c r="J2405" s="2" t="s">
        <v>5526</v>
      </c>
      <c r="K2405" s="10" t="s">
        <v>4745</v>
      </c>
    </row>
    <row r="2406" spans="1:11" ht="13.5" thickBot="1" x14ac:dyDescent="0.25">
      <c r="A2406" s="11"/>
      <c r="B2406" s="3" t="s">
        <v>6982</v>
      </c>
      <c r="C2406" s="3" t="s">
        <v>67</v>
      </c>
      <c r="D2406" s="3" t="s">
        <v>4740</v>
      </c>
      <c r="E2406" s="3" t="s">
        <v>6983</v>
      </c>
      <c r="F2406" s="3" t="s">
        <v>4742</v>
      </c>
      <c r="G2406" s="3" t="s">
        <v>6984</v>
      </c>
      <c r="H2406" s="3" t="s">
        <v>611</v>
      </c>
      <c r="I2406" s="3" t="s">
        <v>171</v>
      </c>
      <c r="J2406" s="3" t="s">
        <v>6985</v>
      </c>
      <c r="K2406" s="12" t="s">
        <v>643</v>
      </c>
    </row>
    <row r="2407" spans="1:11" ht="13.5" thickBot="1" x14ac:dyDescent="0.25">
      <c r="A2407" s="9"/>
      <c r="B2407" s="2" t="s">
        <v>6982</v>
      </c>
      <c r="C2407" s="2" t="s">
        <v>67</v>
      </c>
      <c r="D2407" s="2" t="s">
        <v>4740</v>
      </c>
      <c r="E2407" s="2" t="s">
        <v>6983</v>
      </c>
      <c r="F2407" s="2" t="s">
        <v>4742</v>
      </c>
      <c r="G2407" s="2" t="s">
        <v>6984</v>
      </c>
      <c r="H2407" s="2" t="s">
        <v>611</v>
      </c>
      <c r="I2407" s="2" t="s">
        <v>171</v>
      </c>
      <c r="J2407" s="2" t="s">
        <v>6985</v>
      </c>
      <c r="K2407" s="10" t="s">
        <v>426</v>
      </c>
    </row>
    <row r="2408" spans="1:11" ht="13.5" thickBot="1" x14ac:dyDescent="0.25">
      <c r="A2408" s="11"/>
      <c r="B2408" s="3" t="s">
        <v>6982</v>
      </c>
      <c r="C2408" s="3" t="s">
        <v>67</v>
      </c>
      <c r="D2408" s="3" t="s">
        <v>4740</v>
      </c>
      <c r="E2408" s="3" t="s">
        <v>6983</v>
      </c>
      <c r="F2408" s="3" t="s">
        <v>4742</v>
      </c>
      <c r="G2408" s="3" t="s">
        <v>6984</v>
      </c>
      <c r="H2408" s="3" t="s">
        <v>611</v>
      </c>
      <c r="I2408" s="3" t="s">
        <v>171</v>
      </c>
      <c r="J2408" s="3" t="s">
        <v>6985</v>
      </c>
      <c r="K2408" s="12" t="s">
        <v>4745</v>
      </c>
    </row>
    <row r="2409" spans="1:11" ht="13.5" thickBot="1" x14ac:dyDescent="0.25">
      <c r="A2409" s="9"/>
      <c r="B2409" s="2" t="s">
        <v>6982</v>
      </c>
      <c r="C2409" s="2" t="s">
        <v>67</v>
      </c>
      <c r="D2409" s="2" t="s">
        <v>4740</v>
      </c>
      <c r="E2409" s="2" t="s">
        <v>6983</v>
      </c>
      <c r="F2409" s="2" t="s">
        <v>4742</v>
      </c>
      <c r="G2409" s="2" t="s">
        <v>6984</v>
      </c>
      <c r="H2409" s="2" t="s">
        <v>611</v>
      </c>
      <c r="I2409" s="2" t="s">
        <v>171</v>
      </c>
      <c r="J2409" s="2" t="s">
        <v>6985</v>
      </c>
      <c r="K2409" s="10" t="s">
        <v>644</v>
      </c>
    </row>
    <row r="2410" spans="1:11" ht="13.5" thickBot="1" x14ac:dyDescent="0.25">
      <c r="A2410" s="11"/>
      <c r="B2410" s="3" t="s">
        <v>6986</v>
      </c>
      <c r="C2410" s="3" t="s">
        <v>67</v>
      </c>
      <c r="D2410" s="3" t="s">
        <v>607</v>
      </c>
      <c r="E2410" s="3" t="s">
        <v>6987</v>
      </c>
      <c r="F2410" s="3" t="s">
        <v>6988</v>
      </c>
      <c r="G2410" s="3" t="s">
        <v>6696</v>
      </c>
      <c r="H2410" s="3" t="s">
        <v>611</v>
      </c>
      <c r="I2410" s="3" t="s">
        <v>171</v>
      </c>
      <c r="J2410" s="3" t="s">
        <v>6989</v>
      </c>
      <c r="K2410" s="12" t="s">
        <v>644</v>
      </c>
    </row>
    <row r="2411" spans="1:11" ht="13.5" thickBot="1" x14ac:dyDescent="0.25">
      <c r="A2411" s="9"/>
      <c r="B2411" s="2" t="s">
        <v>6986</v>
      </c>
      <c r="C2411" s="2" t="s">
        <v>67</v>
      </c>
      <c r="D2411" s="2" t="s">
        <v>607</v>
      </c>
      <c r="E2411" s="2" t="s">
        <v>6987</v>
      </c>
      <c r="F2411" s="2" t="s">
        <v>6988</v>
      </c>
      <c r="G2411" s="2" t="s">
        <v>6696</v>
      </c>
      <c r="H2411" s="2" t="s">
        <v>611</v>
      </c>
      <c r="I2411" s="2" t="s">
        <v>171</v>
      </c>
      <c r="J2411" s="2" t="s">
        <v>6989</v>
      </c>
      <c r="K2411" s="10" t="s">
        <v>6692</v>
      </c>
    </row>
    <row r="2412" spans="1:11" ht="13.5" thickBot="1" x14ac:dyDescent="0.25">
      <c r="A2412" s="11"/>
      <c r="B2412" s="3" t="s">
        <v>6990</v>
      </c>
      <c r="C2412" s="3" t="s">
        <v>67</v>
      </c>
      <c r="D2412" s="3" t="s">
        <v>6491</v>
      </c>
      <c r="E2412" s="3" t="s">
        <v>6991</v>
      </c>
      <c r="F2412" s="3" t="s">
        <v>6992</v>
      </c>
      <c r="G2412" s="3" t="s">
        <v>6993</v>
      </c>
      <c r="H2412" s="3" t="s">
        <v>611</v>
      </c>
      <c r="I2412" s="3" t="s">
        <v>171</v>
      </c>
      <c r="J2412" s="3" t="s">
        <v>6994</v>
      </c>
      <c r="K2412" s="12" t="s">
        <v>643</v>
      </c>
    </row>
    <row r="2413" spans="1:11" ht="13.5" thickBot="1" x14ac:dyDescent="0.25">
      <c r="A2413" s="9"/>
      <c r="B2413" s="2" t="s">
        <v>6990</v>
      </c>
      <c r="C2413" s="2" t="s">
        <v>67</v>
      </c>
      <c r="D2413" s="2" t="s">
        <v>6491</v>
      </c>
      <c r="E2413" s="2" t="s">
        <v>6991</v>
      </c>
      <c r="F2413" s="2" t="s">
        <v>6992</v>
      </c>
      <c r="G2413" s="2" t="s">
        <v>6993</v>
      </c>
      <c r="H2413" s="2" t="s">
        <v>611</v>
      </c>
      <c r="I2413" s="2" t="s">
        <v>171</v>
      </c>
      <c r="J2413" s="2" t="s">
        <v>6994</v>
      </c>
      <c r="K2413" s="10" t="s">
        <v>6496</v>
      </c>
    </row>
    <row r="2414" spans="1:11" ht="13.5" thickBot="1" x14ac:dyDescent="0.25">
      <c r="A2414" s="11"/>
      <c r="B2414" s="3" t="s">
        <v>6990</v>
      </c>
      <c r="C2414" s="3" t="s">
        <v>67</v>
      </c>
      <c r="D2414" s="3" t="s">
        <v>6491</v>
      </c>
      <c r="E2414" s="3" t="s">
        <v>6991</v>
      </c>
      <c r="F2414" s="3" t="s">
        <v>6992</v>
      </c>
      <c r="G2414" s="3" t="s">
        <v>6993</v>
      </c>
      <c r="H2414" s="3" t="s">
        <v>611</v>
      </c>
      <c r="I2414" s="3" t="s">
        <v>171</v>
      </c>
      <c r="J2414" s="3" t="s">
        <v>6994</v>
      </c>
      <c r="K2414" s="12" t="s">
        <v>426</v>
      </c>
    </row>
    <row r="2415" spans="1:11" ht="13.5" thickBot="1" x14ac:dyDescent="0.25">
      <c r="A2415" s="9"/>
      <c r="B2415" s="2" t="s">
        <v>6995</v>
      </c>
      <c r="C2415" s="2" t="s">
        <v>67</v>
      </c>
      <c r="D2415" s="2" t="s">
        <v>2667</v>
      </c>
      <c r="E2415" s="2" t="s">
        <v>6996</v>
      </c>
      <c r="F2415" s="2" t="s">
        <v>6997</v>
      </c>
      <c r="G2415" s="2" t="s">
        <v>397</v>
      </c>
      <c r="H2415" s="2" t="s">
        <v>398</v>
      </c>
      <c r="I2415" s="2" t="s">
        <v>33</v>
      </c>
      <c r="J2415" s="2" t="s">
        <v>6998</v>
      </c>
      <c r="K2415" s="10"/>
    </row>
    <row r="2416" spans="1:11" ht="13.5" thickBot="1" x14ac:dyDescent="0.25">
      <c r="A2416" s="11"/>
      <c r="B2416" s="3" t="s">
        <v>6999</v>
      </c>
      <c r="C2416" s="3" t="s">
        <v>67</v>
      </c>
      <c r="D2416" s="3" t="s">
        <v>7000</v>
      </c>
      <c r="E2416" s="3" t="s">
        <v>7001</v>
      </c>
      <c r="F2416" s="3" t="s">
        <v>7002</v>
      </c>
      <c r="G2416" s="3" t="s">
        <v>7003</v>
      </c>
      <c r="H2416" s="3" t="s">
        <v>355</v>
      </c>
      <c r="I2416" s="3" t="s">
        <v>356</v>
      </c>
      <c r="J2416" s="3" t="s">
        <v>7004</v>
      </c>
      <c r="K2416" s="12"/>
    </row>
    <row r="2417" spans="1:11" ht="13.5" thickBot="1" x14ac:dyDescent="0.25">
      <c r="A2417" s="9"/>
      <c r="B2417" s="2" t="s">
        <v>7005</v>
      </c>
      <c r="C2417" s="2" t="s">
        <v>67</v>
      </c>
      <c r="D2417" s="2" t="s">
        <v>651</v>
      </c>
      <c r="E2417" s="2" t="s">
        <v>7006</v>
      </c>
      <c r="F2417" s="2" t="s">
        <v>653</v>
      </c>
      <c r="G2417" s="2" t="s">
        <v>942</v>
      </c>
      <c r="H2417" s="2" t="s">
        <v>371</v>
      </c>
      <c r="I2417" s="2" t="s">
        <v>148</v>
      </c>
      <c r="J2417" s="2" t="s">
        <v>7007</v>
      </c>
      <c r="K2417" s="10" t="s">
        <v>150</v>
      </c>
    </row>
    <row r="2418" spans="1:11" ht="13.5" thickBot="1" x14ac:dyDescent="0.25">
      <c r="A2418" s="11"/>
      <c r="B2418" s="3" t="s">
        <v>7008</v>
      </c>
      <c r="C2418" s="3" t="s">
        <v>67</v>
      </c>
      <c r="D2418" s="3" t="s">
        <v>7009</v>
      </c>
      <c r="E2418" s="3" t="s">
        <v>7010</v>
      </c>
      <c r="F2418" s="3" t="s">
        <v>7011</v>
      </c>
      <c r="G2418" s="3" t="s">
        <v>7012</v>
      </c>
      <c r="H2418" s="3" t="s">
        <v>2558</v>
      </c>
      <c r="I2418" s="3" t="s">
        <v>356</v>
      </c>
      <c r="J2418" s="3" t="s">
        <v>7013</v>
      </c>
      <c r="K2418" s="12" t="s">
        <v>358</v>
      </c>
    </row>
    <row r="2419" spans="1:11" ht="13.5" thickBot="1" x14ac:dyDescent="0.25">
      <c r="A2419" s="9"/>
      <c r="B2419" s="2" t="s">
        <v>7014</v>
      </c>
      <c r="C2419" s="2" t="s">
        <v>67</v>
      </c>
      <c r="D2419" s="2" t="s">
        <v>7015</v>
      </c>
      <c r="E2419" s="2" t="s">
        <v>7016</v>
      </c>
      <c r="F2419" s="2" t="s">
        <v>7017</v>
      </c>
      <c r="G2419" s="2" t="s">
        <v>7018</v>
      </c>
      <c r="H2419" s="2" t="s">
        <v>4396</v>
      </c>
      <c r="I2419" s="2" t="s">
        <v>148</v>
      </c>
      <c r="J2419" s="2" t="s">
        <v>7019</v>
      </c>
      <c r="K2419" s="10"/>
    </row>
    <row r="2420" spans="1:11" ht="13.5" thickBot="1" x14ac:dyDescent="0.25">
      <c r="A2420" s="11"/>
      <c r="B2420" s="3" t="s">
        <v>7020</v>
      </c>
      <c r="C2420" s="3" t="s">
        <v>67</v>
      </c>
      <c r="D2420" s="3" t="s">
        <v>7021</v>
      </c>
      <c r="E2420" s="3" t="s">
        <v>7022</v>
      </c>
      <c r="F2420" s="3" t="s">
        <v>7023</v>
      </c>
      <c r="G2420" s="3" t="s">
        <v>7024</v>
      </c>
      <c r="H2420" s="3" t="s">
        <v>355</v>
      </c>
      <c r="I2420" s="3" t="s">
        <v>356</v>
      </c>
      <c r="J2420" s="3" t="s">
        <v>7025</v>
      </c>
      <c r="K2420" s="12" t="s">
        <v>358</v>
      </c>
    </row>
    <row r="2421" spans="1:11" ht="13.5" thickBot="1" x14ac:dyDescent="0.25">
      <c r="A2421" s="9"/>
      <c r="B2421" s="2" t="s">
        <v>7026</v>
      </c>
      <c r="C2421" s="2" t="s">
        <v>67</v>
      </c>
      <c r="D2421" s="2" t="s">
        <v>7027</v>
      </c>
      <c r="E2421" s="2" t="s">
        <v>7028</v>
      </c>
      <c r="F2421" s="2" t="s">
        <v>7029</v>
      </c>
      <c r="G2421" s="2" t="s">
        <v>7030</v>
      </c>
      <c r="H2421" s="2" t="s">
        <v>364</v>
      </c>
      <c r="I2421" s="2" t="s">
        <v>356</v>
      </c>
      <c r="J2421" s="2" t="s">
        <v>7031</v>
      </c>
      <c r="K2421" s="10" t="s">
        <v>358</v>
      </c>
    </row>
    <row r="2422" spans="1:11" ht="13.5" thickBot="1" x14ac:dyDescent="0.25">
      <c r="A2422" s="11"/>
      <c r="B2422" s="3" t="s">
        <v>7026</v>
      </c>
      <c r="C2422" s="3" t="s">
        <v>67</v>
      </c>
      <c r="D2422" s="3" t="s">
        <v>7027</v>
      </c>
      <c r="E2422" s="3" t="s">
        <v>7028</v>
      </c>
      <c r="F2422" s="3" t="s">
        <v>7029</v>
      </c>
      <c r="G2422" s="3" t="s">
        <v>7030</v>
      </c>
      <c r="H2422" s="3" t="s">
        <v>364</v>
      </c>
      <c r="I2422" s="3" t="s">
        <v>356</v>
      </c>
      <c r="J2422" s="3" t="s">
        <v>7031</v>
      </c>
      <c r="K2422" s="12" t="s">
        <v>67</v>
      </c>
    </row>
    <row r="2423" spans="1:11" ht="13.5" thickBot="1" x14ac:dyDescent="0.25">
      <c r="A2423" s="9"/>
      <c r="B2423" s="2" t="s">
        <v>7032</v>
      </c>
      <c r="C2423" s="2" t="s">
        <v>67</v>
      </c>
      <c r="D2423" s="2" t="s">
        <v>690</v>
      </c>
      <c r="E2423" s="2" t="s">
        <v>7033</v>
      </c>
      <c r="F2423" s="2" t="s">
        <v>698</v>
      </c>
      <c r="G2423" s="2" t="s">
        <v>699</v>
      </c>
      <c r="H2423" s="2" t="s">
        <v>48</v>
      </c>
      <c r="I2423" s="2" t="s">
        <v>49</v>
      </c>
      <c r="J2423" s="2" t="s">
        <v>700</v>
      </c>
      <c r="K2423" s="10" t="s">
        <v>51</v>
      </c>
    </row>
    <row r="2424" spans="1:11" ht="13.5" thickBot="1" x14ac:dyDescent="0.25">
      <c r="A2424" s="11"/>
      <c r="B2424" s="3" t="s">
        <v>7034</v>
      </c>
      <c r="C2424" s="3" t="s">
        <v>67</v>
      </c>
      <c r="D2424" s="3" t="s">
        <v>7035</v>
      </c>
      <c r="E2424" s="3" t="s">
        <v>7036</v>
      </c>
      <c r="F2424" s="3" t="s">
        <v>7037</v>
      </c>
      <c r="G2424" s="3" t="s">
        <v>3515</v>
      </c>
      <c r="H2424" s="3" t="s">
        <v>48</v>
      </c>
      <c r="I2424" s="3" t="s">
        <v>49</v>
      </c>
      <c r="J2424" s="3" t="s">
        <v>7038</v>
      </c>
      <c r="K2424" s="12" t="s">
        <v>51</v>
      </c>
    </row>
    <row r="2425" spans="1:11" ht="13.5" thickBot="1" x14ac:dyDescent="0.25">
      <c r="A2425" s="9"/>
      <c r="B2425" s="2" t="s">
        <v>716</v>
      </c>
      <c r="C2425" s="2" t="s">
        <v>67</v>
      </c>
      <c r="D2425" s="2" t="s">
        <v>704</v>
      </c>
      <c r="E2425" s="2" t="s">
        <v>7039</v>
      </c>
      <c r="F2425" s="2" t="s">
        <v>706</v>
      </c>
      <c r="G2425" s="2" t="s">
        <v>707</v>
      </c>
      <c r="H2425" s="2" t="s">
        <v>48</v>
      </c>
      <c r="I2425" s="2" t="s">
        <v>49</v>
      </c>
      <c r="J2425" s="2" t="s">
        <v>7040</v>
      </c>
      <c r="K2425" s="10" t="s">
        <v>51</v>
      </c>
    </row>
    <row r="2426" spans="1:11" ht="13.5" thickBot="1" x14ac:dyDescent="0.25">
      <c r="A2426" s="11"/>
      <c r="B2426" s="3" t="s">
        <v>7041</v>
      </c>
      <c r="C2426" s="3" t="s">
        <v>67</v>
      </c>
      <c r="D2426" s="3" t="s">
        <v>7042</v>
      </c>
      <c r="E2426" s="3" t="s">
        <v>7043</v>
      </c>
      <c r="F2426" s="3" t="s">
        <v>7044</v>
      </c>
      <c r="G2426" s="3" t="s">
        <v>2648</v>
      </c>
      <c r="H2426" s="3" t="s">
        <v>48</v>
      </c>
      <c r="I2426" s="3" t="s">
        <v>49</v>
      </c>
      <c r="J2426" s="3" t="s">
        <v>7045</v>
      </c>
      <c r="K2426" s="12" t="s">
        <v>51</v>
      </c>
    </row>
    <row r="2427" spans="1:11" ht="13.5" thickBot="1" x14ac:dyDescent="0.25">
      <c r="A2427" s="9"/>
      <c r="B2427" s="2" t="s">
        <v>7046</v>
      </c>
      <c r="C2427" s="2" t="s">
        <v>67</v>
      </c>
      <c r="D2427" s="2" t="s">
        <v>743</v>
      </c>
      <c r="E2427" s="2" t="s">
        <v>7047</v>
      </c>
      <c r="F2427" s="2" t="s">
        <v>745</v>
      </c>
      <c r="G2427" s="2" t="s">
        <v>7048</v>
      </c>
      <c r="H2427" s="2" t="s">
        <v>48</v>
      </c>
      <c r="I2427" s="2" t="s">
        <v>49</v>
      </c>
      <c r="J2427" s="2" t="s">
        <v>6373</v>
      </c>
      <c r="K2427" s="10" t="s">
        <v>51</v>
      </c>
    </row>
    <row r="2428" spans="1:11" ht="13.5" thickBot="1" x14ac:dyDescent="0.25">
      <c r="A2428" s="11"/>
      <c r="B2428" s="3" t="s">
        <v>7049</v>
      </c>
      <c r="C2428" s="3" t="s">
        <v>67</v>
      </c>
      <c r="D2428" s="3" t="s">
        <v>7050</v>
      </c>
      <c r="E2428" s="3" t="s">
        <v>7051</v>
      </c>
      <c r="F2428" s="3" t="s">
        <v>7052</v>
      </c>
      <c r="G2428" s="3" t="s">
        <v>6949</v>
      </c>
      <c r="H2428" s="3" t="s">
        <v>57</v>
      </c>
      <c r="I2428" s="3" t="s">
        <v>58</v>
      </c>
      <c r="J2428" s="3" t="s">
        <v>7053</v>
      </c>
      <c r="K2428" s="12" t="s">
        <v>67</v>
      </c>
    </row>
    <row r="2429" spans="1:11" ht="13.5" thickBot="1" x14ac:dyDescent="0.25">
      <c r="A2429" s="9"/>
      <c r="B2429" s="2" t="s">
        <v>7049</v>
      </c>
      <c r="C2429" s="2" t="s">
        <v>67</v>
      </c>
      <c r="D2429" s="2" t="s">
        <v>7050</v>
      </c>
      <c r="E2429" s="2" t="s">
        <v>7051</v>
      </c>
      <c r="F2429" s="2" t="s">
        <v>7052</v>
      </c>
      <c r="G2429" s="2" t="s">
        <v>6949</v>
      </c>
      <c r="H2429" s="2" t="s">
        <v>57</v>
      </c>
      <c r="I2429" s="2" t="s">
        <v>58</v>
      </c>
      <c r="J2429" s="2" t="s">
        <v>7053</v>
      </c>
      <c r="K2429" s="10" t="s">
        <v>42</v>
      </c>
    </row>
    <row r="2430" spans="1:11" ht="13.5" thickBot="1" x14ac:dyDescent="0.25">
      <c r="A2430" s="11"/>
      <c r="B2430" s="3" t="s">
        <v>805</v>
      </c>
      <c r="C2430" s="3" t="s">
        <v>67</v>
      </c>
      <c r="D2430" s="3" t="s">
        <v>806</v>
      </c>
      <c r="E2430" s="3" t="s">
        <v>7054</v>
      </c>
      <c r="F2430" s="3" t="s">
        <v>808</v>
      </c>
      <c r="G2430" s="3" t="s">
        <v>809</v>
      </c>
      <c r="H2430" s="3" t="s">
        <v>48</v>
      </c>
      <c r="I2430" s="3" t="s">
        <v>49</v>
      </c>
      <c r="J2430" s="3" t="s">
        <v>810</v>
      </c>
      <c r="K2430" s="12" t="s">
        <v>51</v>
      </c>
    </row>
    <row r="2431" spans="1:11" ht="13.5" thickBot="1" x14ac:dyDescent="0.25">
      <c r="A2431" s="9"/>
      <c r="B2431" s="2" t="s">
        <v>7055</v>
      </c>
      <c r="C2431" s="2" t="s">
        <v>67</v>
      </c>
      <c r="D2431" s="2" t="s">
        <v>7056</v>
      </c>
      <c r="E2431" s="2" t="s">
        <v>7057</v>
      </c>
      <c r="F2431" s="2" t="s">
        <v>7058</v>
      </c>
      <c r="G2431" s="2" t="s">
        <v>7059</v>
      </c>
      <c r="H2431" s="2" t="s">
        <v>48</v>
      </c>
      <c r="I2431" s="2" t="s">
        <v>49</v>
      </c>
      <c r="J2431" s="2" t="s">
        <v>7060</v>
      </c>
      <c r="K2431" s="10" t="s">
        <v>51</v>
      </c>
    </row>
    <row r="2432" spans="1:11" ht="13.5" thickBot="1" x14ac:dyDescent="0.25">
      <c r="A2432" s="11"/>
      <c r="B2432" s="3" t="s">
        <v>7061</v>
      </c>
      <c r="C2432" s="3" t="s">
        <v>67</v>
      </c>
      <c r="D2432" s="3" t="s">
        <v>7062</v>
      </c>
      <c r="E2432" s="3" t="s">
        <v>7063</v>
      </c>
      <c r="F2432" s="3" t="s">
        <v>7064</v>
      </c>
      <c r="G2432" s="3" t="s">
        <v>7065</v>
      </c>
      <c r="H2432" s="3" t="s">
        <v>48</v>
      </c>
      <c r="I2432" s="3" t="s">
        <v>49</v>
      </c>
      <c r="J2432" s="3" t="s">
        <v>7066</v>
      </c>
      <c r="K2432" s="12" t="s">
        <v>51</v>
      </c>
    </row>
    <row r="2433" spans="1:11" ht="13.5" thickBot="1" x14ac:dyDescent="0.25">
      <c r="A2433" s="9"/>
      <c r="B2433" s="2" t="s">
        <v>7067</v>
      </c>
      <c r="C2433" s="2" t="s">
        <v>67</v>
      </c>
      <c r="D2433" s="2" t="s">
        <v>7068</v>
      </c>
      <c r="E2433" s="2" t="s">
        <v>7069</v>
      </c>
      <c r="F2433" s="2" t="s">
        <v>7070</v>
      </c>
      <c r="G2433" s="2" t="s">
        <v>7071</v>
      </c>
      <c r="H2433" s="2" t="s">
        <v>48</v>
      </c>
      <c r="I2433" s="2" t="s">
        <v>49</v>
      </c>
      <c r="J2433" s="2" t="s">
        <v>7072</v>
      </c>
      <c r="K2433" s="10" t="s">
        <v>51</v>
      </c>
    </row>
    <row r="2434" spans="1:11" ht="13.5" thickBot="1" x14ac:dyDescent="0.25">
      <c r="A2434" s="11"/>
      <c r="B2434" s="3" t="s">
        <v>7073</v>
      </c>
      <c r="C2434" s="3" t="s">
        <v>67</v>
      </c>
      <c r="D2434" s="3" t="s">
        <v>7068</v>
      </c>
      <c r="E2434" s="3" t="s">
        <v>7074</v>
      </c>
      <c r="F2434" s="3" t="s">
        <v>7075</v>
      </c>
      <c r="G2434" s="3" t="s">
        <v>7076</v>
      </c>
      <c r="H2434" s="3" t="s">
        <v>48</v>
      </c>
      <c r="I2434" s="3" t="s">
        <v>49</v>
      </c>
      <c r="J2434" s="3" t="s">
        <v>7077</v>
      </c>
      <c r="K2434" s="12" t="s">
        <v>51</v>
      </c>
    </row>
    <row r="2435" spans="1:11" ht="13.5" thickBot="1" x14ac:dyDescent="0.25">
      <c r="A2435" s="9"/>
      <c r="B2435" s="2" t="s">
        <v>7078</v>
      </c>
      <c r="C2435" s="2" t="s">
        <v>67</v>
      </c>
      <c r="D2435" s="2" t="s">
        <v>7068</v>
      </c>
      <c r="E2435" s="2" t="s">
        <v>7079</v>
      </c>
      <c r="F2435" s="2" t="s">
        <v>67</v>
      </c>
      <c r="G2435" s="2" t="s">
        <v>7076</v>
      </c>
      <c r="H2435" s="2" t="s">
        <v>48</v>
      </c>
      <c r="I2435" s="2" t="s">
        <v>49</v>
      </c>
      <c r="J2435" s="2" t="s">
        <v>7072</v>
      </c>
      <c r="K2435" s="10" t="s">
        <v>51</v>
      </c>
    </row>
    <row r="2436" spans="1:11" ht="13.5" thickBot="1" x14ac:dyDescent="0.25">
      <c r="A2436" s="11"/>
      <c r="B2436" s="3" t="s">
        <v>7080</v>
      </c>
      <c r="C2436" s="3" t="s">
        <v>67</v>
      </c>
      <c r="D2436" s="3" t="s">
        <v>862</v>
      </c>
      <c r="E2436" s="3" t="s">
        <v>7081</v>
      </c>
      <c r="F2436" s="3" t="s">
        <v>864</v>
      </c>
      <c r="G2436" s="3" t="s">
        <v>865</v>
      </c>
      <c r="H2436" s="3" t="s">
        <v>48</v>
      </c>
      <c r="I2436" s="3" t="s">
        <v>49</v>
      </c>
      <c r="J2436" s="3" t="s">
        <v>869</v>
      </c>
      <c r="K2436" s="12" t="s">
        <v>51</v>
      </c>
    </row>
    <row r="2437" spans="1:11" ht="13.5" thickBot="1" x14ac:dyDescent="0.25">
      <c r="A2437" s="9"/>
      <c r="B2437" s="2" t="s">
        <v>7082</v>
      </c>
      <c r="C2437" s="2" t="s">
        <v>67</v>
      </c>
      <c r="D2437" s="2" t="s">
        <v>873</v>
      </c>
      <c r="E2437" s="2" t="s">
        <v>7083</v>
      </c>
      <c r="F2437" s="2" t="s">
        <v>7084</v>
      </c>
      <c r="G2437" s="2" t="s">
        <v>7085</v>
      </c>
      <c r="H2437" s="2" t="s">
        <v>48</v>
      </c>
      <c r="I2437" s="2" t="s">
        <v>49</v>
      </c>
      <c r="J2437" s="2" t="s">
        <v>7086</v>
      </c>
      <c r="K2437" s="10" t="s">
        <v>51</v>
      </c>
    </row>
    <row r="2438" spans="1:11" ht="13.5" thickBot="1" x14ac:dyDescent="0.25">
      <c r="A2438" s="11"/>
      <c r="B2438" s="3" t="s">
        <v>7087</v>
      </c>
      <c r="C2438" s="3" t="s">
        <v>67</v>
      </c>
      <c r="D2438" s="3" t="s">
        <v>894</v>
      </c>
      <c r="E2438" s="3" t="s">
        <v>895</v>
      </c>
      <c r="F2438" s="3" t="s">
        <v>896</v>
      </c>
      <c r="G2438" s="3" t="s">
        <v>897</v>
      </c>
      <c r="H2438" s="3" t="s">
        <v>898</v>
      </c>
      <c r="I2438" s="3" t="s">
        <v>17</v>
      </c>
      <c r="J2438" s="3" t="s">
        <v>899</v>
      </c>
      <c r="K2438" s="12" t="s">
        <v>19</v>
      </c>
    </row>
    <row r="2439" spans="1:11" ht="13.5" thickBot="1" x14ac:dyDescent="0.25">
      <c r="A2439" s="9"/>
      <c r="B2439" s="2" t="s">
        <v>7088</v>
      </c>
      <c r="C2439" s="2" t="s">
        <v>67</v>
      </c>
      <c r="D2439" s="2" t="s">
        <v>922</v>
      </c>
      <c r="E2439" s="2" t="s">
        <v>7089</v>
      </c>
      <c r="F2439" s="2" t="s">
        <v>924</v>
      </c>
      <c r="G2439" s="2" t="s">
        <v>7090</v>
      </c>
      <c r="H2439" s="2" t="s">
        <v>48</v>
      </c>
      <c r="I2439" s="2" t="s">
        <v>49</v>
      </c>
      <c r="J2439" s="2" t="s">
        <v>926</v>
      </c>
      <c r="K2439" s="10" t="s">
        <v>51</v>
      </c>
    </row>
    <row r="2440" spans="1:11" ht="13.5" thickBot="1" x14ac:dyDescent="0.25">
      <c r="A2440" s="11"/>
      <c r="B2440" s="3" t="s">
        <v>7088</v>
      </c>
      <c r="C2440" s="3" t="s">
        <v>67</v>
      </c>
      <c r="D2440" s="3" t="s">
        <v>922</v>
      </c>
      <c r="E2440" s="3" t="s">
        <v>7089</v>
      </c>
      <c r="F2440" s="3" t="s">
        <v>924</v>
      </c>
      <c r="G2440" s="3" t="s">
        <v>7090</v>
      </c>
      <c r="H2440" s="3" t="s">
        <v>48</v>
      </c>
      <c r="I2440" s="3" t="s">
        <v>49</v>
      </c>
      <c r="J2440" s="3" t="s">
        <v>926</v>
      </c>
      <c r="K2440" s="12" t="s">
        <v>67</v>
      </c>
    </row>
    <row r="2441" spans="1:11" ht="13.5" thickBot="1" x14ac:dyDescent="0.25">
      <c r="A2441" s="9"/>
      <c r="B2441" s="2" t="s">
        <v>7091</v>
      </c>
      <c r="C2441" s="2" t="s">
        <v>67</v>
      </c>
      <c r="D2441" s="2" t="s">
        <v>922</v>
      </c>
      <c r="E2441" s="2" t="s">
        <v>7092</v>
      </c>
      <c r="F2441" s="2" t="s">
        <v>924</v>
      </c>
      <c r="G2441" s="2" t="s">
        <v>925</v>
      </c>
      <c r="H2441" s="2" t="s">
        <v>48</v>
      </c>
      <c r="I2441" s="2" t="s">
        <v>49</v>
      </c>
      <c r="J2441" s="2" t="s">
        <v>926</v>
      </c>
      <c r="K2441" s="10" t="s">
        <v>51</v>
      </c>
    </row>
    <row r="2442" spans="1:11" ht="13.5" thickBot="1" x14ac:dyDescent="0.25">
      <c r="A2442" s="11"/>
      <c r="B2442" s="3" t="s">
        <v>7093</v>
      </c>
      <c r="C2442" s="3" t="s">
        <v>67</v>
      </c>
      <c r="D2442" s="3" t="s">
        <v>7094</v>
      </c>
      <c r="E2442" s="3" t="s">
        <v>7095</v>
      </c>
      <c r="F2442" s="3" t="s">
        <v>7096</v>
      </c>
      <c r="G2442" s="3" t="s">
        <v>7097</v>
      </c>
      <c r="H2442" s="3" t="s">
        <v>976</v>
      </c>
      <c r="I2442" s="3" t="s">
        <v>17</v>
      </c>
      <c r="J2442" s="3" t="s">
        <v>7098</v>
      </c>
      <c r="K2442" s="12"/>
    </row>
    <row r="2443" spans="1:11" ht="13.5" thickBot="1" x14ac:dyDescent="0.25">
      <c r="A2443" s="9"/>
      <c r="B2443" s="2" t="s">
        <v>7099</v>
      </c>
      <c r="C2443" s="2" t="s">
        <v>67</v>
      </c>
      <c r="D2443" s="2" t="s">
        <v>982</v>
      </c>
      <c r="E2443" s="2" t="s">
        <v>7100</v>
      </c>
      <c r="F2443" s="2" t="s">
        <v>984</v>
      </c>
      <c r="G2443" s="2" t="s">
        <v>989</v>
      </c>
      <c r="H2443" s="2" t="s">
        <v>48</v>
      </c>
      <c r="I2443" s="2" t="s">
        <v>49</v>
      </c>
      <c r="J2443" s="2" t="s">
        <v>986</v>
      </c>
      <c r="K2443" s="10" t="s">
        <v>51</v>
      </c>
    </row>
    <row r="2444" spans="1:11" ht="13.5" thickBot="1" x14ac:dyDescent="0.25">
      <c r="A2444" s="11"/>
      <c r="B2444" s="3" t="s">
        <v>7099</v>
      </c>
      <c r="C2444" s="3" t="s">
        <v>67</v>
      </c>
      <c r="D2444" s="3" t="s">
        <v>982</v>
      </c>
      <c r="E2444" s="3" t="s">
        <v>7100</v>
      </c>
      <c r="F2444" s="3" t="s">
        <v>984</v>
      </c>
      <c r="G2444" s="3" t="s">
        <v>989</v>
      </c>
      <c r="H2444" s="3" t="s">
        <v>48</v>
      </c>
      <c r="I2444" s="3" t="s">
        <v>49</v>
      </c>
      <c r="J2444" s="3" t="s">
        <v>986</v>
      </c>
      <c r="K2444" s="12" t="s">
        <v>67</v>
      </c>
    </row>
    <row r="2445" spans="1:11" ht="13.5" thickBot="1" x14ac:dyDescent="0.25">
      <c r="A2445" s="9"/>
      <c r="B2445" s="2" t="s">
        <v>7101</v>
      </c>
      <c r="C2445" s="2" t="s">
        <v>67</v>
      </c>
      <c r="D2445" s="2" t="s">
        <v>7102</v>
      </c>
      <c r="E2445" s="2" t="s">
        <v>7103</v>
      </c>
      <c r="F2445" s="2" t="s">
        <v>7104</v>
      </c>
      <c r="G2445" s="2" t="s">
        <v>7105</v>
      </c>
      <c r="H2445" s="2" t="s">
        <v>48</v>
      </c>
      <c r="I2445" s="2" t="s">
        <v>49</v>
      </c>
      <c r="J2445" s="2" t="s">
        <v>7106</v>
      </c>
      <c r="K2445" s="10" t="s">
        <v>51</v>
      </c>
    </row>
    <row r="2446" spans="1:11" ht="13.5" thickBot="1" x14ac:dyDescent="0.25">
      <c r="A2446" s="11"/>
      <c r="B2446" s="3" t="s">
        <v>6261</v>
      </c>
      <c r="C2446" s="3" t="s">
        <v>67</v>
      </c>
      <c r="D2446" s="3" t="s">
        <v>7107</v>
      </c>
      <c r="E2446" s="3" t="s">
        <v>7108</v>
      </c>
      <c r="F2446" s="3" t="s">
        <v>6264</v>
      </c>
      <c r="G2446" s="3" t="s">
        <v>6265</v>
      </c>
      <c r="H2446" s="3" t="s">
        <v>1519</v>
      </c>
      <c r="I2446" s="3" t="s">
        <v>17</v>
      </c>
      <c r="J2446" s="3" t="s">
        <v>6266</v>
      </c>
      <c r="K2446" s="12" t="s">
        <v>42</v>
      </c>
    </row>
    <row r="2447" spans="1:11" ht="13.5" thickBot="1" x14ac:dyDescent="0.25">
      <c r="A2447" s="9"/>
      <c r="B2447" s="2" t="s">
        <v>7109</v>
      </c>
      <c r="C2447" s="2" t="s">
        <v>67</v>
      </c>
      <c r="D2447" s="2" t="s">
        <v>4140</v>
      </c>
      <c r="E2447" s="2" t="s">
        <v>7110</v>
      </c>
      <c r="F2447" s="2" t="s">
        <v>7111</v>
      </c>
      <c r="G2447" s="2" t="s">
        <v>1105</v>
      </c>
      <c r="H2447" s="2" t="s">
        <v>48</v>
      </c>
      <c r="I2447" s="2" t="s">
        <v>49</v>
      </c>
      <c r="J2447" s="2" t="s">
        <v>1011</v>
      </c>
      <c r="K2447" s="10" t="s">
        <v>51</v>
      </c>
    </row>
    <row r="2448" spans="1:11" ht="13.5" thickBot="1" x14ac:dyDescent="0.25">
      <c r="A2448" s="11"/>
      <c r="B2448" s="3" t="s">
        <v>7112</v>
      </c>
      <c r="C2448" s="3" t="s">
        <v>67</v>
      </c>
      <c r="D2448" s="3" t="s">
        <v>1007</v>
      </c>
      <c r="E2448" s="3" t="s">
        <v>7113</v>
      </c>
      <c r="F2448" s="3" t="s">
        <v>1009</v>
      </c>
      <c r="G2448" s="3" t="s">
        <v>1105</v>
      </c>
      <c r="H2448" s="3" t="s">
        <v>48</v>
      </c>
      <c r="I2448" s="3" t="s">
        <v>49</v>
      </c>
      <c r="J2448" s="3" t="s">
        <v>1102</v>
      </c>
      <c r="K2448" s="12" t="s">
        <v>51</v>
      </c>
    </row>
    <row r="2449" spans="1:11" ht="13.5" thickBot="1" x14ac:dyDescent="0.25">
      <c r="A2449" s="9"/>
      <c r="B2449" s="2" t="s">
        <v>7114</v>
      </c>
      <c r="C2449" s="2" t="s">
        <v>67</v>
      </c>
      <c r="D2449" s="2" t="s">
        <v>6319</v>
      </c>
      <c r="E2449" s="2" t="s">
        <v>7115</v>
      </c>
      <c r="F2449" s="2" t="s">
        <v>6320</v>
      </c>
      <c r="G2449" s="2" t="s">
        <v>6321</v>
      </c>
      <c r="H2449" s="2" t="s">
        <v>48</v>
      </c>
      <c r="I2449" s="2" t="s">
        <v>49</v>
      </c>
      <c r="J2449" s="2" t="s">
        <v>6322</v>
      </c>
      <c r="K2449" s="10" t="s">
        <v>51</v>
      </c>
    </row>
    <row r="2450" spans="1:11" ht="13.5" thickBot="1" x14ac:dyDescent="0.25">
      <c r="A2450" s="11"/>
      <c r="B2450" s="3" t="s">
        <v>7116</v>
      </c>
      <c r="C2450" s="3" t="s">
        <v>67</v>
      </c>
      <c r="D2450" s="3" t="s">
        <v>6319</v>
      </c>
      <c r="E2450" s="3" t="s">
        <v>7117</v>
      </c>
      <c r="F2450" s="3" t="s">
        <v>6320</v>
      </c>
      <c r="G2450" s="3" t="s">
        <v>6321</v>
      </c>
      <c r="H2450" s="3" t="s">
        <v>48</v>
      </c>
      <c r="I2450" s="3" t="s">
        <v>49</v>
      </c>
      <c r="J2450" s="3" t="s">
        <v>6322</v>
      </c>
      <c r="K2450" s="12" t="s">
        <v>51</v>
      </c>
    </row>
    <row r="2451" spans="1:11" ht="13.5" thickBot="1" x14ac:dyDescent="0.25">
      <c r="A2451" s="9"/>
      <c r="B2451" s="2" t="s">
        <v>7118</v>
      </c>
      <c r="C2451" s="2" t="s">
        <v>67</v>
      </c>
      <c r="D2451" s="2" t="s">
        <v>1395</v>
      </c>
      <c r="E2451" s="2" t="s">
        <v>7119</v>
      </c>
      <c r="F2451" s="2" t="s">
        <v>1397</v>
      </c>
      <c r="G2451" s="2" t="s">
        <v>1398</v>
      </c>
      <c r="H2451" s="2" t="s">
        <v>48</v>
      </c>
      <c r="I2451" s="2" t="s">
        <v>49</v>
      </c>
      <c r="J2451" s="2" t="s">
        <v>1399</v>
      </c>
      <c r="K2451" s="10" t="s">
        <v>51</v>
      </c>
    </row>
    <row r="2452" spans="1:11" ht="13.5" thickBot="1" x14ac:dyDescent="0.25">
      <c r="A2452" s="11"/>
      <c r="B2452" s="3" t="s">
        <v>7120</v>
      </c>
      <c r="C2452" s="3" t="s">
        <v>67</v>
      </c>
      <c r="D2452" s="3" t="s">
        <v>1038</v>
      </c>
      <c r="E2452" s="3" t="s">
        <v>7121</v>
      </c>
      <c r="F2452" s="3" t="s">
        <v>1040</v>
      </c>
      <c r="G2452" s="3" t="s">
        <v>7122</v>
      </c>
      <c r="H2452" s="3" t="s">
        <v>48</v>
      </c>
      <c r="I2452" s="3" t="s">
        <v>49</v>
      </c>
      <c r="J2452" s="3" t="s">
        <v>7123</v>
      </c>
      <c r="K2452" s="12" t="s">
        <v>51</v>
      </c>
    </row>
    <row r="2453" spans="1:11" ht="13.5" thickBot="1" x14ac:dyDescent="0.25">
      <c r="A2453" s="9"/>
      <c r="B2453" s="2" t="s">
        <v>7124</v>
      </c>
      <c r="C2453" s="2" t="s">
        <v>67</v>
      </c>
      <c r="D2453" s="2" t="s">
        <v>7125</v>
      </c>
      <c r="E2453" s="2" t="s">
        <v>7126</v>
      </c>
      <c r="F2453" s="2" t="s">
        <v>7127</v>
      </c>
      <c r="G2453" s="2" t="s">
        <v>7128</v>
      </c>
      <c r="H2453" s="2" t="s">
        <v>48</v>
      </c>
      <c r="I2453" s="2" t="s">
        <v>49</v>
      </c>
      <c r="J2453" s="2" t="s">
        <v>7129</v>
      </c>
      <c r="K2453" s="10" t="s">
        <v>51</v>
      </c>
    </row>
    <row r="2454" spans="1:11" ht="13.5" thickBot="1" x14ac:dyDescent="0.25">
      <c r="A2454" s="11"/>
      <c r="B2454" s="3" t="s">
        <v>7130</v>
      </c>
      <c r="C2454" s="3" t="s">
        <v>67</v>
      </c>
      <c r="D2454" s="3" t="s">
        <v>7131</v>
      </c>
      <c r="E2454" s="3" t="s">
        <v>7132</v>
      </c>
      <c r="F2454" s="3" t="s">
        <v>7133</v>
      </c>
      <c r="G2454" s="3" t="s">
        <v>7134</v>
      </c>
      <c r="H2454" s="3" t="s">
        <v>48</v>
      </c>
      <c r="I2454" s="3" t="s">
        <v>49</v>
      </c>
      <c r="J2454" s="3" t="s">
        <v>2226</v>
      </c>
      <c r="K2454" s="12" t="s">
        <v>51</v>
      </c>
    </row>
    <row r="2455" spans="1:11" ht="13.5" thickBot="1" x14ac:dyDescent="0.25">
      <c r="A2455" s="9"/>
      <c r="B2455" s="2" t="s">
        <v>7135</v>
      </c>
      <c r="C2455" s="2" t="s">
        <v>67</v>
      </c>
      <c r="D2455" s="2" t="s">
        <v>7136</v>
      </c>
      <c r="E2455" s="2" t="s">
        <v>7137</v>
      </c>
      <c r="F2455" s="2" t="s">
        <v>7138</v>
      </c>
      <c r="G2455" s="2" t="s">
        <v>7139</v>
      </c>
      <c r="H2455" s="2" t="s">
        <v>976</v>
      </c>
      <c r="I2455" s="2" t="s">
        <v>17</v>
      </c>
      <c r="J2455" s="2" t="s">
        <v>7140</v>
      </c>
      <c r="K2455" s="10"/>
    </row>
    <row r="2456" spans="1:11" ht="13.5" thickBot="1" x14ac:dyDescent="0.25">
      <c r="A2456" s="11"/>
      <c r="B2456" s="3" t="s">
        <v>7141</v>
      </c>
      <c r="C2456" s="3" t="s">
        <v>67</v>
      </c>
      <c r="D2456" s="3" t="s">
        <v>1184</v>
      </c>
      <c r="E2456" s="3" t="s">
        <v>7142</v>
      </c>
      <c r="F2456" s="3" t="s">
        <v>6449</v>
      </c>
      <c r="G2456" s="3" t="s">
        <v>6450</v>
      </c>
      <c r="H2456" s="3" t="s">
        <v>48</v>
      </c>
      <c r="I2456" s="3" t="s">
        <v>49</v>
      </c>
      <c r="J2456" s="3" t="s">
        <v>7143</v>
      </c>
      <c r="K2456" s="12" t="s">
        <v>51</v>
      </c>
    </row>
    <row r="2457" spans="1:11" ht="13.5" thickBot="1" x14ac:dyDescent="0.25">
      <c r="A2457" s="9"/>
      <c r="B2457" s="2" t="s">
        <v>7144</v>
      </c>
      <c r="C2457" s="2" t="s">
        <v>67</v>
      </c>
      <c r="D2457" s="2" t="s">
        <v>1184</v>
      </c>
      <c r="E2457" s="2" t="s">
        <v>7145</v>
      </c>
      <c r="F2457" s="2" t="s">
        <v>6449</v>
      </c>
      <c r="G2457" s="2" t="s">
        <v>6450</v>
      </c>
      <c r="H2457" s="2" t="s">
        <v>48</v>
      </c>
      <c r="I2457" s="2" t="s">
        <v>49</v>
      </c>
      <c r="J2457" s="2" t="s">
        <v>6451</v>
      </c>
      <c r="K2457" s="10" t="s">
        <v>51</v>
      </c>
    </row>
    <row r="2458" spans="1:11" ht="13.5" thickBot="1" x14ac:dyDescent="0.25">
      <c r="A2458" s="11"/>
      <c r="B2458" s="3" t="s">
        <v>7146</v>
      </c>
      <c r="C2458" s="3" t="s">
        <v>67</v>
      </c>
      <c r="D2458" s="3" t="s">
        <v>7147</v>
      </c>
      <c r="E2458" s="3" t="s">
        <v>7148</v>
      </c>
      <c r="F2458" s="3" t="s">
        <v>7149</v>
      </c>
      <c r="G2458" s="3" t="s">
        <v>7150</v>
      </c>
      <c r="H2458" s="3" t="s">
        <v>48</v>
      </c>
      <c r="I2458" s="3" t="s">
        <v>49</v>
      </c>
      <c r="J2458" s="3" t="s">
        <v>7151</v>
      </c>
      <c r="K2458" s="12" t="s">
        <v>51</v>
      </c>
    </row>
    <row r="2459" spans="1:11" ht="13.5" thickBot="1" x14ac:dyDescent="0.25">
      <c r="A2459" s="9"/>
      <c r="B2459" s="2" t="s">
        <v>7146</v>
      </c>
      <c r="C2459" s="2" t="s">
        <v>67</v>
      </c>
      <c r="D2459" s="2" t="s">
        <v>7147</v>
      </c>
      <c r="E2459" s="2" t="s">
        <v>7148</v>
      </c>
      <c r="F2459" s="2" t="s">
        <v>7149</v>
      </c>
      <c r="G2459" s="2" t="s">
        <v>7150</v>
      </c>
      <c r="H2459" s="2" t="s">
        <v>48</v>
      </c>
      <c r="I2459" s="2" t="s">
        <v>49</v>
      </c>
      <c r="J2459" s="2" t="s">
        <v>7151</v>
      </c>
      <c r="K2459" s="10" t="s">
        <v>67</v>
      </c>
    </row>
    <row r="2460" spans="1:11" ht="13.5" thickBot="1" x14ac:dyDescent="0.25">
      <c r="A2460" s="11"/>
      <c r="B2460" s="3" t="s">
        <v>7152</v>
      </c>
      <c r="C2460" s="3" t="s">
        <v>67</v>
      </c>
      <c r="D2460" s="3" t="s">
        <v>1227</v>
      </c>
      <c r="E2460" s="3" t="s">
        <v>7153</v>
      </c>
      <c r="F2460" s="3" t="s">
        <v>1229</v>
      </c>
      <c r="G2460" s="3" t="s">
        <v>2081</v>
      </c>
      <c r="H2460" s="3" t="s">
        <v>371</v>
      </c>
      <c r="I2460" s="3" t="s">
        <v>148</v>
      </c>
      <c r="J2460" s="3" t="s">
        <v>6399</v>
      </c>
      <c r="K2460" s="12" t="s">
        <v>150</v>
      </c>
    </row>
    <row r="2461" spans="1:11" ht="13.5" thickBot="1" x14ac:dyDescent="0.25">
      <c r="A2461" s="9"/>
      <c r="B2461" s="2" t="s">
        <v>7154</v>
      </c>
      <c r="C2461" s="2" t="s">
        <v>67</v>
      </c>
      <c r="D2461" s="2" t="s">
        <v>1236</v>
      </c>
      <c r="E2461" s="2" t="s">
        <v>7155</v>
      </c>
      <c r="F2461" s="2" t="s">
        <v>2999</v>
      </c>
      <c r="G2461" s="2" t="s">
        <v>7156</v>
      </c>
      <c r="H2461" s="2" t="s">
        <v>48</v>
      </c>
      <c r="I2461" s="2" t="s">
        <v>49</v>
      </c>
      <c r="J2461" s="2" t="s">
        <v>7157</v>
      </c>
      <c r="K2461" s="10" t="s">
        <v>51</v>
      </c>
    </row>
    <row r="2462" spans="1:11" ht="13.5" thickBot="1" x14ac:dyDescent="0.25">
      <c r="A2462" s="11"/>
      <c r="B2462" s="3" t="s">
        <v>7158</v>
      </c>
      <c r="C2462" s="3" t="s">
        <v>67</v>
      </c>
      <c r="D2462" s="3" t="s">
        <v>7159</v>
      </c>
      <c r="E2462" s="3" t="s">
        <v>7160</v>
      </c>
      <c r="F2462" s="3" t="s">
        <v>67</v>
      </c>
      <c r="G2462" s="3" t="s">
        <v>67</v>
      </c>
      <c r="H2462" s="3" t="s">
        <v>3438</v>
      </c>
      <c r="I2462" s="3" t="s">
        <v>17</v>
      </c>
      <c r="J2462" s="3" t="s">
        <v>3439</v>
      </c>
      <c r="K2462" s="12" t="s">
        <v>67</v>
      </c>
    </row>
    <row r="2463" spans="1:11" ht="13.5" thickBot="1" x14ac:dyDescent="0.25">
      <c r="A2463" s="9"/>
      <c r="B2463" s="2" t="s">
        <v>7161</v>
      </c>
      <c r="C2463" s="2" t="s">
        <v>67</v>
      </c>
      <c r="D2463" s="2" t="s">
        <v>7162</v>
      </c>
      <c r="E2463" s="2" t="s">
        <v>7163</v>
      </c>
      <c r="F2463" s="2" t="s">
        <v>7164</v>
      </c>
      <c r="G2463" s="2" t="s">
        <v>6316</v>
      </c>
      <c r="H2463" s="2" t="s">
        <v>3044</v>
      </c>
      <c r="I2463" s="2" t="s">
        <v>17</v>
      </c>
      <c r="J2463" s="2" t="s">
        <v>7165</v>
      </c>
      <c r="K2463" s="10" t="s">
        <v>19</v>
      </c>
    </row>
    <row r="2464" spans="1:11" ht="13.5" thickBot="1" x14ac:dyDescent="0.25">
      <c r="A2464" s="11"/>
      <c r="B2464" s="3" t="s">
        <v>7166</v>
      </c>
      <c r="C2464" s="3" t="s">
        <v>67</v>
      </c>
      <c r="D2464" s="3" t="s">
        <v>7167</v>
      </c>
      <c r="E2464" s="3" t="s">
        <v>7168</v>
      </c>
      <c r="F2464" s="3" t="s">
        <v>7169</v>
      </c>
      <c r="G2464" s="3" t="s">
        <v>7170</v>
      </c>
      <c r="H2464" s="3" t="s">
        <v>48</v>
      </c>
      <c r="I2464" s="3" t="s">
        <v>49</v>
      </c>
      <c r="J2464" s="3" t="s">
        <v>7171</v>
      </c>
      <c r="K2464" s="12" t="s">
        <v>67</v>
      </c>
    </row>
    <row r="2465" spans="1:11" ht="13.5" thickBot="1" x14ac:dyDescent="0.25">
      <c r="A2465" s="9"/>
      <c r="B2465" s="2" t="s">
        <v>7166</v>
      </c>
      <c r="C2465" s="2" t="s">
        <v>67</v>
      </c>
      <c r="D2465" s="2" t="s">
        <v>7167</v>
      </c>
      <c r="E2465" s="2" t="s">
        <v>7168</v>
      </c>
      <c r="F2465" s="2" t="s">
        <v>7169</v>
      </c>
      <c r="G2465" s="2" t="s">
        <v>7170</v>
      </c>
      <c r="H2465" s="2" t="s">
        <v>48</v>
      </c>
      <c r="I2465" s="2" t="s">
        <v>49</v>
      </c>
      <c r="J2465" s="2" t="s">
        <v>7171</v>
      </c>
      <c r="K2465" s="10" t="s">
        <v>51</v>
      </c>
    </row>
    <row r="2466" spans="1:11" ht="13.5" thickBot="1" x14ac:dyDescent="0.25">
      <c r="A2466" s="11"/>
      <c r="B2466" s="3" t="s">
        <v>7172</v>
      </c>
      <c r="C2466" s="3" t="s">
        <v>67</v>
      </c>
      <c r="D2466" s="3" t="s">
        <v>7173</v>
      </c>
      <c r="E2466" s="3" t="s">
        <v>7174</v>
      </c>
      <c r="F2466" s="3" t="s">
        <v>7175</v>
      </c>
      <c r="G2466" s="3" t="s">
        <v>7176</v>
      </c>
      <c r="H2466" s="3" t="s">
        <v>147</v>
      </c>
      <c r="I2466" s="3" t="s">
        <v>148</v>
      </c>
      <c r="J2466" s="3" t="s">
        <v>7177</v>
      </c>
      <c r="K2466" s="12" t="s">
        <v>150</v>
      </c>
    </row>
    <row r="2467" spans="1:11" ht="13.5" thickBot="1" x14ac:dyDescent="0.25">
      <c r="A2467" s="9"/>
      <c r="B2467" s="2" t="s">
        <v>7178</v>
      </c>
      <c r="C2467" s="2" t="s">
        <v>67</v>
      </c>
      <c r="D2467" s="2" t="s">
        <v>1461</v>
      </c>
      <c r="E2467" s="2" t="s">
        <v>7179</v>
      </c>
      <c r="F2467" s="2" t="s">
        <v>1463</v>
      </c>
      <c r="G2467" s="2" t="s">
        <v>1464</v>
      </c>
      <c r="H2467" s="2" t="s">
        <v>48</v>
      </c>
      <c r="I2467" s="2" t="s">
        <v>49</v>
      </c>
      <c r="J2467" s="2" t="s">
        <v>1465</v>
      </c>
      <c r="K2467" s="10" t="s">
        <v>51</v>
      </c>
    </row>
    <row r="2468" spans="1:11" ht="13.5" thickBot="1" x14ac:dyDescent="0.25">
      <c r="A2468" s="11"/>
      <c r="B2468" s="3" t="s">
        <v>7180</v>
      </c>
      <c r="C2468" s="3" t="s">
        <v>67</v>
      </c>
      <c r="D2468" s="3" t="s">
        <v>1461</v>
      </c>
      <c r="E2468" s="3" t="s">
        <v>7181</v>
      </c>
      <c r="F2468" s="3" t="s">
        <v>1473</v>
      </c>
      <c r="G2468" s="3" t="s">
        <v>1464</v>
      </c>
      <c r="H2468" s="3" t="s">
        <v>48</v>
      </c>
      <c r="I2468" s="3" t="s">
        <v>49</v>
      </c>
      <c r="J2468" s="3" t="s">
        <v>1465</v>
      </c>
      <c r="K2468" s="12" t="s">
        <v>51</v>
      </c>
    </row>
    <row r="2469" spans="1:11" ht="13.5" thickBot="1" x14ac:dyDescent="0.25">
      <c r="A2469" s="9"/>
      <c r="B2469" s="2" t="s">
        <v>7182</v>
      </c>
      <c r="C2469" s="2" t="s">
        <v>67</v>
      </c>
      <c r="D2469" s="2" t="s">
        <v>44</v>
      </c>
      <c r="E2469" s="2" t="s">
        <v>7183</v>
      </c>
      <c r="F2469" s="2" t="s">
        <v>46</v>
      </c>
      <c r="G2469" s="2" t="s">
        <v>47</v>
      </c>
      <c r="H2469" s="2" t="s">
        <v>48</v>
      </c>
      <c r="I2469" s="2" t="s">
        <v>49</v>
      </c>
      <c r="J2469" s="2" t="s">
        <v>50</v>
      </c>
      <c r="K2469" s="10" t="s">
        <v>51</v>
      </c>
    </row>
    <row r="2470" spans="1:11" ht="13.5" thickBot="1" x14ac:dyDescent="0.25">
      <c r="A2470" s="11"/>
      <c r="B2470" s="3" t="s">
        <v>7184</v>
      </c>
      <c r="C2470" s="3" t="s">
        <v>67</v>
      </c>
      <c r="D2470" s="3" t="s">
        <v>7185</v>
      </c>
      <c r="E2470" s="3" t="s">
        <v>7186</v>
      </c>
      <c r="F2470" s="3" t="s">
        <v>7187</v>
      </c>
      <c r="G2470" s="3" t="s">
        <v>64</v>
      </c>
      <c r="H2470" s="3" t="s">
        <v>65</v>
      </c>
      <c r="I2470" s="3" t="s">
        <v>49</v>
      </c>
      <c r="J2470" s="3" t="s">
        <v>7188</v>
      </c>
      <c r="K2470" s="12" t="s">
        <v>51</v>
      </c>
    </row>
    <row r="2471" spans="1:11" ht="13.5" thickBot="1" x14ac:dyDescent="0.25">
      <c r="A2471" s="9"/>
      <c r="B2471" s="2" t="s">
        <v>7189</v>
      </c>
      <c r="C2471" s="2" t="s">
        <v>67</v>
      </c>
      <c r="D2471" s="2" t="s">
        <v>1536</v>
      </c>
      <c r="E2471" s="2" t="s">
        <v>1537</v>
      </c>
      <c r="F2471" s="2" t="s">
        <v>875</v>
      </c>
      <c r="G2471" s="2" t="s">
        <v>2983</v>
      </c>
      <c r="H2471" s="2" t="s">
        <v>48</v>
      </c>
      <c r="I2471" s="2" t="s">
        <v>49</v>
      </c>
      <c r="J2471" s="2" t="s">
        <v>1540</v>
      </c>
      <c r="K2471" s="10" t="s">
        <v>51</v>
      </c>
    </row>
    <row r="2472" spans="1:11" ht="13.5" thickBot="1" x14ac:dyDescent="0.25">
      <c r="A2472" s="11"/>
      <c r="B2472" s="3" t="s">
        <v>7189</v>
      </c>
      <c r="C2472" s="3" t="s">
        <v>67</v>
      </c>
      <c r="D2472" s="3" t="s">
        <v>1536</v>
      </c>
      <c r="E2472" s="3" t="s">
        <v>1537</v>
      </c>
      <c r="F2472" s="3" t="s">
        <v>875</v>
      </c>
      <c r="G2472" s="3" t="s">
        <v>2983</v>
      </c>
      <c r="H2472" s="3" t="s">
        <v>48</v>
      </c>
      <c r="I2472" s="3" t="s">
        <v>49</v>
      </c>
      <c r="J2472" s="3" t="s">
        <v>1540</v>
      </c>
      <c r="K2472" s="12" t="s">
        <v>67</v>
      </c>
    </row>
    <row r="2473" spans="1:11" ht="13.5" thickBot="1" x14ac:dyDescent="0.25">
      <c r="A2473" s="9"/>
      <c r="B2473" s="2" t="s">
        <v>7190</v>
      </c>
      <c r="C2473" s="2" t="s">
        <v>67</v>
      </c>
      <c r="D2473" s="2" t="s">
        <v>6831</v>
      </c>
      <c r="E2473" s="2" t="s">
        <v>7191</v>
      </c>
      <c r="F2473" s="2" t="s">
        <v>7192</v>
      </c>
      <c r="G2473" s="2" t="s">
        <v>7193</v>
      </c>
      <c r="H2473" s="2" t="s">
        <v>163</v>
      </c>
      <c r="I2473" s="2" t="s">
        <v>114</v>
      </c>
      <c r="J2473" s="2" t="s">
        <v>7194</v>
      </c>
      <c r="K2473" s="10"/>
    </row>
    <row r="2474" spans="1:11" ht="13.5" thickBot="1" x14ac:dyDescent="0.25">
      <c r="A2474" s="11"/>
      <c r="B2474" s="3" t="s">
        <v>7195</v>
      </c>
      <c r="C2474" s="3" t="s">
        <v>67</v>
      </c>
      <c r="D2474" s="3" t="s">
        <v>1559</v>
      </c>
      <c r="E2474" s="3" t="s">
        <v>7196</v>
      </c>
      <c r="F2474" s="3" t="s">
        <v>1561</v>
      </c>
      <c r="G2474" s="3" t="s">
        <v>1539</v>
      </c>
      <c r="H2474" s="3" t="s">
        <v>48</v>
      </c>
      <c r="I2474" s="3" t="s">
        <v>49</v>
      </c>
      <c r="J2474" s="3" t="s">
        <v>1540</v>
      </c>
      <c r="K2474" s="12" t="s">
        <v>67</v>
      </c>
    </row>
    <row r="2475" spans="1:11" ht="13.5" thickBot="1" x14ac:dyDescent="0.25">
      <c r="A2475" s="9"/>
      <c r="B2475" s="2" t="s">
        <v>7195</v>
      </c>
      <c r="C2475" s="2" t="s">
        <v>67</v>
      </c>
      <c r="D2475" s="2" t="s">
        <v>1559</v>
      </c>
      <c r="E2475" s="2" t="s">
        <v>7196</v>
      </c>
      <c r="F2475" s="2" t="s">
        <v>1561</v>
      </c>
      <c r="G2475" s="2" t="s">
        <v>1539</v>
      </c>
      <c r="H2475" s="2" t="s">
        <v>48</v>
      </c>
      <c r="I2475" s="2" t="s">
        <v>49</v>
      </c>
      <c r="J2475" s="2" t="s">
        <v>1540</v>
      </c>
      <c r="K2475" s="10" t="s">
        <v>51</v>
      </c>
    </row>
    <row r="2476" spans="1:11" ht="13.5" thickBot="1" x14ac:dyDescent="0.25">
      <c r="A2476" s="11"/>
      <c r="B2476" s="3" t="s">
        <v>7197</v>
      </c>
      <c r="C2476" s="3" t="s">
        <v>67</v>
      </c>
      <c r="D2476" s="3" t="s">
        <v>7198</v>
      </c>
      <c r="E2476" s="3" t="s">
        <v>7199</v>
      </c>
      <c r="F2476" s="3" t="s">
        <v>1595</v>
      </c>
      <c r="G2476" s="3" t="s">
        <v>7200</v>
      </c>
      <c r="H2476" s="3" t="s">
        <v>57</v>
      </c>
      <c r="I2476" s="3" t="s">
        <v>58</v>
      </c>
      <c r="J2476" s="3" t="s">
        <v>780</v>
      </c>
      <c r="K2476" s="12" t="s">
        <v>67</v>
      </c>
    </row>
    <row r="2477" spans="1:11" ht="13.5" thickBot="1" x14ac:dyDescent="0.25">
      <c r="A2477" s="9"/>
      <c r="B2477" s="2" t="s">
        <v>7197</v>
      </c>
      <c r="C2477" s="2" t="s">
        <v>67</v>
      </c>
      <c r="D2477" s="2" t="s">
        <v>7198</v>
      </c>
      <c r="E2477" s="2" t="s">
        <v>7199</v>
      </c>
      <c r="F2477" s="2" t="s">
        <v>1595</v>
      </c>
      <c r="G2477" s="2" t="s">
        <v>7200</v>
      </c>
      <c r="H2477" s="2" t="s">
        <v>57</v>
      </c>
      <c r="I2477" s="2" t="s">
        <v>58</v>
      </c>
      <c r="J2477" s="2" t="s">
        <v>780</v>
      </c>
      <c r="K2477" s="10" t="s">
        <v>42</v>
      </c>
    </row>
    <row r="2478" spans="1:11" ht="13.5" thickBot="1" x14ac:dyDescent="0.25">
      <c r="A2478" s="11"/>
      <c r="B2478" s="3" t="s">
        <v>7201</v>
      </c>
      <c r="C2478" s="3" t="s">
        <v>67</v>
      </c>
      <c r="D2478" s="3" t="s">
        <v>1603</v>
      </c>
      <c r="E2478" s="3" t="s">
        <v>7202</v>
      </c>
      <c r="F2478" s="3" t="s">
        <v>1611</v>
      </c>
      <c r="G2478" s="3" t="s">
        <v>1606</v>
      </c>
      <c r="H2478" s="3" t="s">
        <v>32</v>
      </c>
      <c r="I2478" s="3" t="s">
        <v>33</v>
      </c>
      <c r="J2478" s="3" t="s">
        <v>7203</v>
      </c>
      <c r="K2478" s="12" t="s">
        <v>67</v>
      </c>
    </row>
    <row r="2479" spans="1:11" ht="13.5" thickBot="1" x14ac:dyDescent="0.25">
      <c r="A2479" s="9"/>
      <c r="B2479" s="2" t="s">
        <v>7204</v>
      </c>
      <c r="C2479" s="2" t="s">
        <v>67</v>
      </c>
      <c r="D2479" s="2" t="s">
        <v>1614</v>
      </c>
      <c r="E2479" s="2" t="s">
        <v>7205</v>
      </c>
      <c r="F2479" s="2" t="s">
        <v>1616</v>
      </c>
      <c r="G2479" s="2" t="s">
        <v>1358</v>
      </c>
      <c r="H2479" s="2" t="s">
        <v>32</v>
      </c>
      <c r="I2479" s="2" t="s">
        <v>33</v>
      </c>
      <c r="J2479" s="2" t="s">
        <v>1359</v>
      </c>
      <c r="K2479" s="10"/>
    </row>
    <row r="2480" spans="1:11" ht="13.5" thickBot="1" x14ac:dyDescent="0.25">
      <c r="A2480" s="11"/>
      <c r="B2480" s="3" t="s">
        <v>7206</v>
      </c>
      <c r="C2480" s="3" t="s">
        <v>67</v>
      </c>
      <c r="D2480" s="3" t="s">
        <v>1614</v>
      </c>
      <c r="E2480" s="3" t="s">
        <v>7207</v>
      </c>
      <c r="F2480" s="3" t="s">
        <v>1616</v>
      </c>
      <c r="G2480" s="3" t="s">
        <v>1358</v>
      </c>
      <c r="H2480" s="3" t="s">
        <v>32</v>
      </c>
      <c r="I2480" s="3" t="s">
        <v>33</v>
      </c>
      <c r="J2480" s="3" t="s">
        <v>1359</v>
      </c>
      <c r="K2480" s="12"/>
    </row>
    <row r="2481" spans="1:11" ht="13.5" thickBot="1" x14ac:dyDescent="0.25">
      <c r="A2481" s="9"/>
      <c r="B2481" s="2" t="s">
        <v>7208</v>
      </c>
      <c r="C2481" s="2" t="s">
        <v>67</v>
      </c>
      <c r="D2481" s="2" t="s">
        <v>7209</v>
      </c>
      <c r="E2481" s="2" t="s">
        <v>7210</v>
      </c>
      <c r="F2481" s="2" t="s">
        <v>67</v>
      </c>
      <c r="G2481" s="2" t="s">
        <v>6259</v>
      </c>
      <c r="H2481" s="2" t="s">
        <v>1090</v>
      </c>
      <c r="I2481" s="2" t="s">
        <v>17</v>
      </c>
      <c r="J2481" s="2" t="s">
        <v>7211</v>
      </c>
      <c r="K2481" s="10" t="s">
        <v>19</v>
      </c>
    </row>
    <row r="2482" spans="1:11" ht="13.5" thickBot="1" x14ac:dyDescent="0.25">
      <c r="A2482" s="11"/>
      <c r="B2482" s="3" t="s">
        <v>7212</v>
      </c>
      <c r="C2482" s="3" t="s">
        <v>67</v>
      </c>
      <c r="D2482" s="3" t="s">
        <v>7213</v>
      </c>
      <c r="E2482" s="3" t="s">
        <v>7214</v>
      </c>
      <c r="F2482" s="3" t="s">
        <v>7215</v>
      </c>
      <c r="G2482" s="3" t="s">
        <v>7216</v>
      </c>
      <c r="H2482" s="3" t="s">
        <v>1090</v>
      </c>
      <c r="I2482" s="3" t="s">
        <v>17</v>
      </c>
      <c r="J2482" s="3" t="s">
        <v>1111</v>
      </c>
      <c r="K2482" s="12" t="s">
        <v>19</v>
      </c>
    </row>
    <row r="2483" spans="1:11" ht="13.5" thickBot="1" x14ac:dyDescent="0.25">
      <c r="A2483" s="9"/>
      <c r="B2483" s="2" t="s">
        <v>7217</v>
      </c>
      <c r="C2483" s="2" t="s">
        <v>67</v>
      </c>
      <c r="D2483" s="2" t="s">
        <v>1664</v>
      </c>
      <c r="E2483" s="2" t="s">
        <v>7218</v>
      </c>
      <c r="F2483" s="2" t="s">
        <v>1657</v>
      </c>
      <c r="G2483" s="2" t="s">
        <v>1658</v>
      </c>
      <c r="H2483" s="2" t="s">
        <v>1519</v>
      </c>
      <c r="I2483" s="2" t="s">
        <v>17</v>
      </c>
      <c r="J2483" s="2" t="s">
        <v>1659</v>
      </c>
      <c r="K2483" s="10" t="s">
        <v>42</v>
      </c>
    </row>
    <row r="2484" spans="1:11" ht="13.5" thickBot="1" x14ac:dyDescent="0.25">
      <c r="A2484" s="11"/>
      <c r="B2484" s="3" t="s">
        <v>7217</v>
      </c>
      <c r="C2484" s="3" t="s">
        <v>67</v>
      </c>
      <c r="D2484" s="3" t="s">
        <v>1664</v>
      </c>
      <c r="E2484" s="3" t="s">
        <v>7218</v>
      </c>
      <c r="F2484" s="3" t="s">
        <v>1657</v>
      </c>
      <c r="G2484" s="3" t="s">
        <v>1658</v>
      </c>
      <c r="H2484" s="3" t="s">
        <v>1519</v>
      </c>
      <c r="I2484" s="3" t="s">
        <v>17</v>
      </c>
      <c r="J2484" s="3" t="s">
        <v>1659</v>
      </c>
      <c r="K2484" s="12" t="s">
        <v>19</v>
      </c>
    </row>
    <row r="2485" spans="1:11" ht="13.5" thickBot="1" x14ac:dyDescent="0.25">
      <c r="A2485" s="9"/>
      <c r="B2485" s="2" t="s">
        <v>7219</v>
      </c>
      <c r="C2485" s="2" t="s">
        <v>67</v>
      </c>
      <c r="D2485" s="2" t="s">
        <v>1664</v>
      </c>
      <c r="E2485" s="2" t="s">
        <v>1670</v>
      </c>
      <c r="F2485" s="2" t="s">
        <v>7220</v>
      </c>
      <c r="G2485" s="2" t="s">
        <v>1671</v>
      </c>
      <c r="H2485" s="2" t="s">
        <v>1519</v>
      </c>
      <c r="I2485" s="2" t="s">
        <v>17</v>
      </c>
      <c r="J2485" s="2" t="s">
        <v>1672</v>
      </c>
      <c r="K2485" s="10" t="s">
        <v>19</v>
      </c>
    </row>
    <row r="2486" spans="1:11" ht="13.5" thickBot="1" x14ac:dyDescent="0.25">
      <c r="A2486" s="11"/>
      <c r="B2486" s="3" t="s">
        <v>7219</v>
      </c>
      <c r="C2486" s="3" t="s">
        <v>67</v>
      </c>
      <c r="D2486" s="3" t="s">
        <v>1664</v>
      </c>
      <c r="E2486" s="3" t="s">
        <v>1670</v>
      </c>
      <c r="F2486" s="3" t="s">
        <v>7220</v>
      </c>
      <c r="G2486" s="3" t="s">
        <v>1671</v>
      </c>
      <c r="H2486" s="3" t="s">
        <v>1519</v>
      </c>
      <c r="I2486" s="3" t="s">
        <v>17</v>
      </c>
      <c r="J2486" s="3" t="s">
        <v>1672</v>
      </c>
      <c r="K2486" s="12" t="s">
        <v>42</v>
      </c>
    </row>
    <row r="2487" spans="1:11" ht="13.5" thickBot="1" x14ac:dyDescent="0.25">
      <c r="A2487" s="9"/>
      <c r="B2487" s="2" t="s">
        <v>7221</v>
      </c>
      <c r="C2487" s="2" t="s">
        <v>67</v>
      </c>
      <c r="D2487" s="2" t="s">
        <v>1664</v>
      </c>
      <c r="E2487" s="2" t="s">
        <v>7222</v>
      </c>
      <c r="F2487" s="2" t="s">
        <v>1657</v>
      </c>
      <c r="G2487" s="2" t="s">
        <v>1518</v>
      </c>
      <c r="H2487" s="2" t="s">
        <v>1519</v>
      </c>
      <c r="I2487" s="2" t="s">
        <v>17</v>
      </c>
      <c r="J2487" s="2" t="s">
        <v>1520</v>
      </c>
      <c r="K2487" s="10" t="s">
        <v>42</v>
      </c>
    </row>
    <row r="2488" spans="1:11" ht="13.5" thickBot="1" x14ac:dyDescent="0.25">
      <c r="A2488" s="11"/>
      <c r="B2488" s="3" t="s">
        <v>7221</v>
      </c>
      <c r="C2488" s="3" t="s">
        <v>67</v>
      </c>
      <c r="D2488" s="3" t="s">
        <v>1664</v>
      </c>
      <c r="E2488" s="3" t="s">
        <v>7222</v>
      </c>
      <c r="F2488" s="3" t="s">
        <v>1657</v>
      </c>
      <c r="G2488" s="3" t="s">
        <v>1518</v>
      </c>
      <c r="H2488" s="3" t="s">
        <v>1519</v>
      </c>
      <c r="I2488" s="3" t="s">
        <v>17</v>
      </c>
      <c r="J2488" s="3" t="s">
        <v>1520</v>
      </c>
      <c r="K2488" s="12" t="s">
        <v>19</v>
      </c>
    </row>
    <row r="2489" spans="1:11" ht="13.5" thickBot="1" x14ac:dyDescent="0.25">
      <c r="A2489" s="9"/>
      <c r="B2489" s="2" t="s">
        <v>7223</v>
      </c>
      <c r="C2489" s="2" t="s">
        <v>67</v>
      </c>
      <c r="D2489" s="2" t="s">
        <v>7224</v>
      </c>
      <c r="E2489" s="2" t="s">
        <v>7225</v>
      </c>
      <c r="F2489" s="2" t="s">
        <v>1657</v>
      </c>
      <c r="G2489" s="2" t="s">
        <v>1518</v>
      </c>
      <c r="H2489" s="2" t="s">
        <v>1519</v>
      </c>
      <c r="I2489" s="2" t="s">
        <v>17</v>
      </c>
      <c r="J2489" s="2" t="s">
        <v>1520</v>
      </c>
      <c r="K2489" s="10" t="s">
        <v>42</v>
      </c>
    </row>
    <row r="2490" spans="1:11" ht="13.5" thickBot="1" x14ac:dyDescent="0.25">
      <c r="A2490" s="11"/>
      <c r="B2490" s="3" t="s">
        <v>7223</v>
      </c>
      <c r="C2490" s="3" t="s">
        <v>67</v>
      </c>
      <c r="D2490" s="3" t="s">
        <v>7224</v>
      </c>
      <c r="E2490" s="3" t="s">
        <v>7225</v>
      </c>
      <c r="F2490" s="3" t="s">
        <v>1657</v>
      </c>
      <c r="G2490" s="3" t="s">
        <v>1518</v>
      </c>
      <c r="H2490" s="3" t="s">
        <v>1519</v>
      </c>
      <c r="I2490" s="3" t="s">
        <v>17</v>
      </c>
      <c r="J2490" s="3" t="s">
        <v>1520</v>
      </c>
      <c r="K2490" s="12" t="s">
        <v>19</v>
      </c>
    </row>
    <row r="2491" spans="1:11" ht="13.5" thickBot="1" x14ac:dyDescent="0.25">
      <c r="A2491" s="9"/>
      <c r="B2491" s="2" t="s">
        <v>7226</v>
      </c>
      <c r="C2491" s="2" t="s">
        <v>67</v>
      </c>
      <c r="D2491" s="2" t="s">
        <v>7227</v>
      </c>
      <c r="E2491" s="2" t="s">
        <v>7228</v>
      </c>
      <c r="F2491" s="2" t="s">
        <v>7229</v>
      </c>
      <c r="G2491" s="2" t="s">
        <v>7230</v>
      </c>
      <c r="H2491" s="2" t="s">
        <v>1519</v>
      </c>
      <c r="I2491" s="2" t="s">
        <v>17</v>
      </c>
      <c r="J2491" s="2" t="s">
        <v>7231</v>
      </c>
      <c r="K2491" s="10" t="s">
        <v>42</v>
      </c>
    </row>
    <row r="2492" spans="1:11" ht="13.5" thickBot="1" x14ac:dyDescent="0.25">
      <c r="A2492" s="11"/>
      <c r="B2492" s="3" t="s">
        <v>7232</v>
      </c>
      <c r="C2492" s="3" t="s">
        <v>67</v>
      </c>
      <c r="D2492" s="3" t="s">
        <v>1664</v>
      </c>
      <c r="E2492" s="3" t="s">
        <v>1688</v>
      </c>
      <c r="F2492" s="3" t="s">
        <v>1657</v>
      </c>
      <c r="G2492" s="3" t="s">
        <v>1518</v>
      </c>
      <c r="H2492" s="3" t="s">
        <v>1519</v>
      </c>
      <c r="I2492" s="3" t="s">
        <v>17</v>
      </c>
      <c r="J2492" s="3" t="s">
        <v>1676</v>
      </c>
      <c r="K2492" s="12" t="s">
        <v>42</v>
      </c>
    </row>
    <row r="2493" spans="1:11" ht="13.5" thickBot="1" x14ac:dyDescent="0.25">
      <c r="A2493" s="9"/>
      <c r="B2493" s="2" t="s">
        <v>7232</v>
      </c>
      <c r="C2493" s="2" t="s">
        <v>67</v>
      </c>
      <c r="D2493" s="2" t="s">
        <v>1664</v>
      </c>
      <c r="E2493" s="2" t="s">
        <v>1688</v>
      </c>
      <c r="F2493" s="2" t="s">
        <v>1657</v>
      </c>
      <c r="G2493" s="2" t="s">
        <v>1518</v>
      </c>
      <c r="H2493" s="2" t="s">
        <v>1519</v>
      </c>
      <c r="I2493" s="2" t="s">
        <v>17</v>
      </c>
      <c r="J2493" s="2" t="s">
        <v>1676</v>
      </c>
      <c r="K2493" s="10" t="s">
        <v>19</v>
      </c>
    </row>
    <row r="2494" spans="1:11" ht="13.5" thickBot="1" x14ac:dyDescent="0.25">
      <c r="A2494" s="11"/>
      <c r="B2494" s="3" t="s">
        <v>7233</v>
      </c>
      <c r="C2494" s="3" t="s">
        <v>67</v>
      </c>
      <c r="D2494" s="3" t="s">
        <v>7234</v>
      </c>
      <c r="E2494" s="3" t="s">
        <v>7235</v>
      </c>
      <c r="F2494" s="3" t="s">
        <v>7236</v>
      </c>
      <c r="G2494" s="3" t="s">
        <v>7237</v>
      </c>
      <c r="H2494" s="3" t="s">
        <v>7238</v>
      </c>
      <c r="I2494" s="3" t="s">
        <v>17</v>
      </c>
      <c r="J2494" s="3" t="s">
        <v>7239</v>
      </c>
      <c r="K2494" s="12" t="s">
        <v>19</v>
      </c>
    </row>
    <row r="2495" spans="1:11" ht="13.5" thickBot="1" x14ac:dyDescent="0.25">
      <c r="A2495" s="9"/>
      <c r="B2495" s="2" t="s">
        <v>7240</v>
      </c>
      <c r="C2495" s="2" t="s">
        <v>67</v>
      </c>
      <c r="D2495" s="2" t="s">
        <v>69</v>
      </c>
      <c r="E2495" s="2" t="s">
        <v>7241</v>
      </c>
      <c r="F2495" s="2" t="s">
        <v>71</v>
      </c>
      <c r="G2495" s="2" t="s">
        <v>72</v>
      </c>
      <c r="H2495" s="2" t="s">
        <v>48</v>
      </c>
      <c r="I2495" s="2" t="s">
        <v>49</v>
      </c>
      <c r="J2495" s="2" t="s">
        <v>73</v>
      </c>
      <c r="K2495" s="10" t="s">
        <v>51</v>
      </c>
    </row>
    <row r="2496" spans="1:11" ht="13.5" thickBot="1" x14ac:dyDescent="0.25">
      <c r="A2496" s="11"/>
      <c r="B2496" s="3" t="s">
        <v>7242</v>
      </c>
      <c r="C2496" s="3" t="s">
        <v>67</v>
      </c>
      <c r="D2496" s="3" t="s">
        <v>69</v>
      </c>
      <c r="E2496" s="3" t="s">
        <v>7243</v>
      </c>
      <c r="F2496" s="3" t="s">
        <v>1778</v>
      </c>
      <c r="G2496" s="3" t="s">
        <v>7244</v>
      </c>
      <c r="H2496" s="3" t="s">
        <v>48</v>
      </c>
      <c r="I2496" s="3" t="s">
        <v>49</v>
      </c>
      <c r="J2496" s="3" t="s">
        <v>6716</v>
      </c>
      <c r="K2496" s="12" t="s">
        <v>51</v>
      </c>
    </row>
    <row r="2497" spans="1:11" ht="13.5" thickBot="1" x14ac:dyDescent="0.25">
      <c r="A2497" s="9"/>
      <c r="B2497" s="2" t="s">
        <v>7245</v>
      </c>
      <c r="C2497" s="2" t="s">
        <v>67</v>
      </c>
      <c r="D2497" s="2" t="s">
        <v>69</v>
      </c>
      <c r="E2497" s="2" t="s">
        <v>7246</v>
      </c>
      <c r="F2497" s="2" t="s">
        <v>7247</v>
      </c>
      <c r="G2497" s="2" t="s">
        <v>7248</v>
      </c>
      <c r="H2497" s="2" t="s">
        <v>48</v>
      </c>
      <c r="I2497" s="2" t="s">
        <v>49</v>
      </c>
      <c r="J2497" s="2" t="s">
        <v>7249</v>
      </c>
      <c r="K2497" s="10"/>
    </row>
    <row r="2498" spans="1:11" ht="13.5" thickBot="1" x14ac:dyDescent="0.25">
      <c r="A2498" s="11"/>
      <c r="B2498" s="3" t="s">
        <v>7250</v>
      </c>
      <c r="C2498" s="3" t="s">
        <v>67</v>
      </c>
      <c r="D2498" s="3" t="s">
        <v>69</v>
      </c>
      <c r="E2498" s="3" t="s">
        <v>7251</v>
      </c>
      <c r="F2498" s="3" t="s">
        <v>7252</v>
      </c>
      <c r="G2498" s="3" t="s">
        <v>7253</v>
      </c>
      <c r="H2498" s="3" t="s">
        <v>48</v>
      </c>
      <c r="I2498" s="3" t="s">
        <v>49</v>
      </c>
      <c r="J2498" s="3" t="s">
        <v>73</v>
      </c>
      <c r="K2498" s="12" t="s">
        <v>51</v>
      </c>
    </row>
    <row r="2499" spans="1:11" ht="13.5" thickBot="1" x14ac:dyDescent="0.25">
      <c r="A2499" s="9"/>
      <c r="B2499" s="2" t="s">
        <v>7254</v>
      </c>
      <c r="C2499" s="2" t="s">
        <v>67</v>
      </c>
      <c r="D2499" s="2" t="s">
        <v>1781</v>
      </c>
      <c r="E2499" s="2" t="s">
        <v>7255</v>
      </c>
      <c r="F2499" s="2" t="s">
        <v>1783</v>
      </c>
      <c r="G2499" s="2" t="s">
        <v>1110</v>
      </c>
      <c r="H2499" s="2" t="s">
        <v>1090</v>
      </c>
      <c r="I2499" s="2" t="s">
        <v>17</v>
      </c>
      <c r="J2499" s="2" t="s">
        <v>1111</v>
      </c>
      <c r="K2499" s="10" t="s">
        <v>19</v>
      </c>
    </row>
    <row r="2500" spans="1:11" ht="13.5" thickBot="1" x14ac:dyDescent="0.25">
      <c r="A2500" s="11"/>
      <c r="B2500" s="3" t="s">
        <v>7256</v>
      </c>
      <c r="C2500" s="3" t="s">
        <v>67</v>
      </c>
      <c r="D2500" s="3" t="s">
        <v>1781</v>
      </c>
      <c r="E2500" s="3" t="s">
        <v>7257</v>
      </c>
      <c r="F2500" s="3" t="s">
        <v>1783</v>
      </c>
      <c r="G2500" s="3" t="s">
        <v>1110</v>
      </c>
      <c r="H2500" s="3" t="s">
        <v>1090</v>
      </c>
      <c r="I2500" s="3" t="s">
        <v>17</v>
      </c>
      <c r="J2500" s="3" t="s">
        <v>1111</v>
      </c>
      <c r="K2500" s="12" t="s">
        <v>19</v>
      </c>
    </row>
    <row r="2501" spans="1:11" ht="13.5" thickBot="1" x14ac:dyDescent="0.25">
      <c r="A2501" s="9"/>
      <c r="B2501" s="2" t="s">
        <v>7258</v>
      </c>
      <c r="C2501" s="2" t="s">
        <v>67</v>
      </c>
      <c r="D2501" s="2" t="s">
        <v>7259</v>
      </c>
      <c r="E2501" s="2" t="s">
        <v>7260</v>
      </c>
      <c r="F2501" s="2" t="s">
        <v>7261</v>
      </c>
      <c r="G2501" s="2" t="s">
        <v>444</v>
      </c>
      <c r="H2501" s="2" t="s">
        <v>444</v>
      </c>
      <c r="I2501" s="2" t="s">
        <v>356</v>
      </c>
      <c r="J2501" s="2" t="s">
        <v>7262</v>
      </c>
      <c r="K2501" s="10" t="s">
        <v>358</v>
      </c>
    </row>
    <row r="2502" spans="1:11" ht="13.5" thickBot="1" x14ac:dyDescent="0.25">
      <c r="A2502" s="11"/>
      <c r="B2502" s="3" t="s">
        <v>7263</v>
      </c>
      <c r="C2502" s="3" t="s">
        <v>67</v>
      </c>
      <c r="D2502" s="3" t="s">
        <v>75</v>
      </c>
      <c r="E2502" s="3" t="s">
        <v>7264</v>
      </c>
      <c r="F2502" s="3" t="s">
        <v>77</v>
      </c>
      <c r="G2502" s="3" t="s">
        <v>78</v>
      </c>
      <c r="H2502" s="3" t="s">
        <v>16</v>
      </c>
      <c r="I2502" s="3" t="s">
        <v>17</v>
      </c>
      <c r="J2502" s="3" t="s">
        <v>1813</v>
      </c>
      <c r="K2502" s="12" t="s">
        <v>19</v>
      </c>
    </row>
    <row r="2503" spans="1:11" ht="13.5" thickBot="1" x14ac:dyDescent="0.25">
      <c r="A2503" s="9"/>
      <c r="B2503" s="2" t="s">
        <v>7265</v>
      </c>
      <c r="C2503" s="2" t="s">
        <v>67</v>
      </c>
      <c r="D2503" s="2" t="s">
        <v>1848</v>
      </c>
      <c r="E2503" s="2" t="s">
        <v>7266</v>
      </c>
      <c r="F2503" s="2" t="s">
        <v>1850</v>
      </c>
      <c r="G2503" s="2" t="s">
        <v>1851</v>
      </c>
      <c r="H2503" s="2" t="s">
        <v>976</v>
      </c>
      <c r="I2503" s="2" t="s">
        <v>17</v>
      </c>
      <c r="J2503" s="2" t="s">
        <v>7267</v>
      </c>
      <c r="K2503" s="10" t="s">
        <v>19</v>
      </c>
    </row>
    <row r="2504" spans="1:11" ht="13.5" thickBot="1" x14ac:dyDescent="0.25">
      <c r="A2504" s="11"/>
      <c r="B2504" s="3" t="s">
        <v>7268</v>
      </c>
      <c r="C2504" s="3" t="s">
        <v>67</v>
      </c>
      <c r="D2504" s="3" t="s">
        <v>7269</v>
      </c>
      <c r="E2504" s="3" t="s">
        <v>7270</v>
      </c>
      <c r="F2504" s="3" t="s">
        <v>7271</v>
      </c>
      <c r="G2504" s="3" t="s">
        <v>7272</v>
      </c>
      <c r="H2504" s="3" t="s">
        <v>48</v>
      </c>
      <c r="I2504" s="3" t="s">
        <v>49</v>
      </c>
      <c r="J2504" s="3" t="s">
        <v>7273</v>
      </c>
      <c r="K2504" s="12" t="s">
        <v>51</v>
      </c>
    </row>
    <row r="2505" spans="1:11" ht="13.5" thickBot="1" x14ac:dyDescent="0.25">
      <c r="A2505" s="9"/>
      <c r="B2505" s="2" t="s">
        <v>7274</v>
      </c>
      <c r="C2505" s="2" t="s">
        <v>67</v>
      </c>
      <c r="D2505" s="2" t="s">
        <v>7275</v>
      </c>
      <c r="E2505" s="2" t="s">
        <v>7276</v>
      </c>
      <c r="F2505" s="2" t="s">
        <v>7277</v>
      </c>
      <c r="G2505" s="2" t="s">
        <v>7278</v>
      </c>
      <c r="H2505" s="2" t="s">
        <v>48</v>
      </c>
      <c r="I2505" s="2" t="s">
        <v>49</v>
      </c>
      <c r="J2505" s="2" t="s">
        <v>7279</v>
      </c>
      <c r="K2505" s="10" t="s">
        <v>51</v>
      </c>
    </row>
    <row r="2506" spans="1:11" ht="13.5" thickBot="1" x14ac:dyDescent="0.25">
      <c r="A2506" s="11"/>
      <c r="B2506" s="3" t="s">
        <v>7280</v>
      </c>
      <c r="C2506" s="3" t="s">
        <v>67</v>
      </c>
      <c r="D2506" s="3" t="s">
        <v>7281</v>
      </c>
      <c r="E2506" s="3" t="s">
        <v>7282</v>
      </c>
      <c r="F2506" s="3" t="s">
        <v>7283</v>
      </c>
      <c r="G2506" s="3" t="s">
        <v>7284</v>
      </c>
      <c r="H2506" s="3" t="s">
        <v>48</v>
      </c>
      <c r="I2506" s="3" t="s">
        <v>49</v>
      </c>
      <c r="J2506" s="3" t="s">
        <v>7285</v>
      </c>
      <c r="K2506" s="12" t="s">
        <v>51</v>
      </c>
    </row>
    <row r="2507" spans="1:11" ht="13.5" thickBot="1" x14ac:dyDescent="0.25">
      <c r="A2507" s="9"/>
      <c r="B2507" s="2" t="s">
        <v>7286</v>
      </c>
      <c r="C2507" s="2" t="s">
        <v>67</v>
      </c>
      <c r="D2507" s="2" t="s">
        <v>7287</v>
      </c>
      <c r="E2507" s="2" t="s">
        <v>7288</v>
      </c>
      <c r="F2507" s="2" t="s">
        <v>7289</v>
      </c>
      <c r="G2507" s="2" t="s">
        <v>975</v>
      </c>
      <c r="H2507" s="2" t="s">
        <v>976</v>
      </c>
      <c r="I2507" s="2" t="s">
        <v>17</v>
      </c>
      <c r="J2507" s="2" t="s">
        <v>1127</v>
      </c>
      <c r="K2507" s="10" t="s">
        <v>19</v>
      </c>
    </row>
    <row r="2508" spans="1:11" ht="13.5" thickBot="1" x14ac:dyDescent="0.25">
      <c r="A2508" s="11"/>
      <c r="B2508" s="3" t="s">
        <v>7290</v>
      </c>
      <c r="C2508" s="3" t="s">
        <v>67</v>
      </c>
      <c r="D2508" s="3" t="s">
        <v>7291</v>
      </c>
      <c r="E2508" s="3" t="s">
        <v>7292</v>
      </c>
      <c r="F2508" s="3" t="s">
        <v>7293</v>
      </c>
      <c r="G2508" s="3" t="s">
        <v>7294</v>
      </c>
      <c r="H2508" s="3" t="s">
        <v>48</v>
      </c>
      <c r="I2508" s="3" t="s">
        <v>49</v>
      </c>
      <c r="J2508" s="3" t="s">
        <v>7295</v>
      </c>
      <c r="K2508" s="12" t="s">
        <v>51</v>
      </c>
    </row>
    <row r="2509" spans="1:11" ht="13.5" thickBot="1" x14ac:dyDescent="0.25">
      <c r="A2509" s="9"/>
      <c r="B2509" s="2" t="s">
        <v>7296</v>
      </c>
      <c r="C2509" s="2" t="s">
        <v>67</v>
      </c>
      <c r="D2509" s="2" t="s">
        <v>7297</v>
      </c>
      <c r="E2509" s="2" t="s">
        <v>7298</v>
      </c>
      <c r="F2509" s="2" t="s">
        <v>7299</v>
      </c>
      <c r="G2509" s="2" t="s">
        <v>1897</v>
      </c>
      <c r="H2509" s="2" t="s">
        <v>40</v>
      </c>
      <c r="I2509" s="2" t="s">
        <v>17</v>
      </c>
      <c r="J2509" s="2" t="s">
        <v>6798</v>
      </c>
      <c r="K2509" s="10" t="s">
        <v>42</v>
      </c>
    </row>
    <row r="2510" spans="1:11" ht="13.5" thickBot="1" x14ac:dyDescent="0.25">
      <c r="A2510" s="11"/>
      <c r="B2510" s="3" t="s">
        <v>7296</v>
      </c>
      <c r="C2510" s="3" t="s">
        <v>67</v>
      </c>
      <c r="D2510" s="3" t="s">
        <v>7297</v>
      </c>
      <c r="E2510" s="3" t="s">
        <v>7298</v>
      </c>
      <c r="F2510" s="3" t="s">
        <v>7299</v>
      </c>
      <c r="G2510" s="3" t="s">
        <v>1897</v>
      </c>
      <c r="H2510" s="3" t="s">
        <v>40</v>
      </c>
      <c r="I2510" s="3" t="s">
        <v>17</v>
      </c>
      <c r="J2510" s="3" t="s">
        <v>6798</v>
      </c>
      <c r="K2510" s="12" t="s">
        <v>19</v>
      </c>
    </row>
    <row r="2511" spans="1:11" ht="13.5" thickBot="1" x14ac:dyDescent="0.25">
      <c r="A2511" s="9"/>
      <c r="B2511" s="2" t="s">
        <v>7300</v>
      </c>
      <c r="C2511" s="2" t="s">
        <v>67</v>
      </c>
      <c r="D2511" s="2" t="s">
        <v>7301</v>
      </c>
      <c r="E2511" s="2" t="s">
        <v>7302</v>
      </c>
      <c r="F2511" s="2" t="s">
        <v>7303</v>
      </c>
      <c r="G2511" s="2" t="s">
        <v>1110</v>
      </c>
      <c r="H2511" s="2" t="s">
        <v>1090</v>
      </c>
      <c r="I2511" s="2" t="s">
        <v>17</v>
      </c>
      <c r="J2511" s="2" t="s">
        <v>1111</v>
      </c>
      <c r="K2511" s="10" t="s">
        <v>19</v>
      </c>
    </row>
    <row r="2512" spans="1:11" ht="13.5" thickBot="1" x14ac:dyDescent="0.25">
      <c r="A2512" s="11"/>
      <c r="B2512" s="3" t="s">
        <v>7304</v>
      </c>
      <c r="C2512" s="3" t="s">
        <v>67</v>
      </c>
      <c r="D2512" s="3" t="s">
        <v>2003</v>
      </c>
      <c r="E2512" s="3" t="s">
        <v>7305</v>
      </c>
      <c r="F2512" s="3" t="s">
        <v>7306</v>
      </c>
      <c r="G2512" s="3" t="s">
        <v>2006</v>
      </c>
      <c r="H2512" s="3" t="s">
        <v>48</v>
      </c>
      <c r="I2512" s="3" t="s">
        <v>49</v>
      </c>
      <c r="J2512" s="3" t="s">
        <v>2007</v>
      </c>
      <c r="K2512" s="12" t="s">
        <v>51</v>
      </c>
    </row>
    <row r="2513" spans="1:11" ht="13.5" thickBot="1" x14ac:dyDescent="0.25">
      <c r="A2513" s="9"/>
      <c r="B2513" s="2" t="s">
        <v>7307</v>
      </c>
      <c r="C2513" s="2" t="s">
        <v>67</v>
      </c>
      <c r="D2513" s="2" t="s">
        <v>7308</v>
      </c>
      <c r="E2513" s="2" t="s">
        <v>7309</v>
      </c>
      <c r="F2513" s="2" t="s">
        <v>7310</v>
      </c>
      <c r="G2513" s="2" t="s">
        <v>859</v>
      </c>
      <c r="H2513" s="2" t="s">
        <v>48</v>
      </c>
      <c r="I2513" s="2" t="s">
        <v>49</v>
      </c>
      <c r="J2513" s="2" t="s">
        <v>860</v>
      </c>
      <c r="K2513" s="10" t="s">
        <v>67</v>
      </c>
    </row>
    <row r="2514" spans="1:11" ht="13.5" thickBot="1" x14ac:dyDescent="0.25">
      <c r="A2514" s="11"/>
      <c r="B2514" s="3" t="s">
        <v>7307</v>
      </c>
      <c r="C2514" s="3" t="s">
        <v>67</v>
      </c>
      <c r="D2514" s="3" t="s">
        <v>7308</v>
      </c>
      <c r="E2514" s="3" t="s">
        <v>7309</v>
      </c>
      <c r="F2514" s="3" t="s">
        <v>7310</v>
      </c>
      <c r="G2514" s="3" t="s">
        <v>859</v>
      </c>
      <c r="H2514" s="3" t="s">
        <v>48</v>
      </c>
      <c r="I2514" s="3" t="s">
        <v>49</v>
      </c>
      <c r="J2514" s="3" t="s">
        <v>860</v>
      </c>
      <c r="K2514" s="12" t="s">
        <v>51</v>
      </c>
    </row>
    <row r="2515" spans="1:11" ht="13.5" thickBot="1" x14ac:dyDescent="0.25">
      <c r="A2515" s="9"/>
      <c r="B2515" s="2" t="s">
        <v>7311</v>
      </c>
      <c r="C2515" s="2" t="s">
        <v>67</v>
      </c>
      <c r="D2515" s="2" t="s">
        <v>7312</v>
      </c>
      <c r="E2515" s="2" t="s">
        <v>7313</v>
      </c>
      <c r="F2515" s="2" t="s">
        <v>1426</v>
      </c>
      <c r="G2515" s="2" t="s">
        <v>1110</v>
      </c>
      <c r="H2515" s="2" t="s">
        <v>1090</v>
      </c>
      <c r="I2515" s="2" t="s">
        <v>17</v>
      </c>
      <c r="J2515" s="2" t="s">
        <v>1111</v>
      </c>
      <c r="K2515" s="10" t="s">
        <v>19</v>
      </c>
    </row>
    <row r="2516" spans="1:11" ht="13.5" thickBot="1" x14ac:dyDescent="0.25">
      <c r="A2516" s="11"/>
      <c r="B2516" s="3" t="s">
        <v>7314</v>
      </c>
      <c r="C2516" s="3" t="s">
        <v>67</v>
      </c>
      <c r="D2516" s="3" t="s">
        <v>2078</v>
      </c>
      <c r="E2516" s="3" t="s">
        <v>7315</v>
      </c>
      <c r="F2516" s="3" t="s">
        <v>2080</v>
      </c>
      <c r="G2516" s="3" t="s">
        <v>7316</v>
      </c>
      <c r="H2516" s="3" t="s">
        <v>65</v>
      </c>
      <c r="I2516" s="3" t="s">
        <v>49</v>
      </c>
      <c r="J2516" s="3" t="s">
        <v>2086</v>
      </c>
      <c r="K2516" s="12" t="s">
        <v>51</v>
      </c>
    </row>
    <row r="2517" spans="1:11" ht="13.5" thickBot="1" x14ac:dyDescent="0.25">
      <c r="A2517" s="9"/>
      <c r="B2517" s="2" t="s">
        <v>7314</v>
      </c>
      <c r="C2517" s="2" t="s">
        <v>67</v>
      </c>
      <c r="D2517" s="2" t="s">
        <v>2078</v>
      </c>
      <c r="E2517" s="2" t="s">
        <v>7315</v>
      </c>
      <c r="F2517" s="2" t="s">
        <v>2080</v>
      </c>
      <c r="G2517" s="2" t="s">
        <v>7316</v>
      </c>
      <c r="H2517" s="2" t="s">
        <v>65</v>
      </c>
      <c r="I2517" s="2" t="s">
        <v>49</v>
      </c>
      <c r="J2517" s="2" t="s">
        <v>2086</v>
      </c>
      <c r="K2517" s="10" t="s">
        <v>67</v>
      </c>
    </row>
    <row r="2518" spans="1:11" ht="13.5" thickBot="1" x14ac:dyDescent="0.25">
      <c r="A2518" s="11"/>
      <c r="B2518" s="3" t="s">
        <v>7317</v>
      </c>
      <c r="C2518" s="3" t="s">
        <v>67</v>
      </c>
      <c r="D2518" s="3" t="s">
        <v>2078</v>
      </c>
      <c r="E2518" s="3" t="s">
        <v>2084</v>
      </c>
      <c r="F2518" s="3" t="s">
        <v>2080</v>
      </c>
      <c r="G2518" s="3" t="s">
        <v>2085</v>
      </c>
      <c r="H2518" s="3" t="s">
        <v>65</v>
      </c>
      <c r="I2518" s="3" t="s">
        <v>49</v>
      </c>
      <c r="J2518" s="3" t="s">
        <v>2086</v>
      </c>
      <c r="K2518" s="12" t="s">
        <v>51</v>
      </c>
    </row>
    <row r="2519" spans="1:11" ht="13.5" thickBot="1" x14ac:dyDescent="0.25">
      <c r="A2519" s="9"/>
      <c r="B2519" s="2" t="s">
        <v>7318</v>
      </c>
      <c r="C2519" s="2" t="s">
        <v>67</v>
      </c>
      <c r="D2519" s="2" t="s">
        <v>2088</v>
      </c>
      <c r="E2519" s="2" t="s">
        <v>7319</v>
      </c>
      <c r="F2519" s="2" t="s">
        <v>6800</v>
      </c>
      <c r="G2519" s="2" t="s">
        <v>2097</v>
      </c>
      <c r="H2519" s="2" t="s">
        <v>65</v>
      </c>
      <c r="I2519" s="2" t="s">
        <v>49</v>
      </c>
      <c r="J2519" s="2" t="s">
        <v>7320</v>
      </c>
      <c r="K2519" s="10" t="s">
        <v>51</v>
      </c>
    </row>
    <row r="2520" spans="1:11" ht="13.5" thickBot="1" x14ac:dyDescent="0.25">
      <c r="A2520" s="11"/>
      <c r="B2520" s="3" t="s">
        <v>7321</v>
      </c>
      <c r="C2520" s="3" t="s">
        <v>67</v>
      </c>
      <c r="D2520" s="3" t="s">
        <v>7322</v>
      </c>
      <c r="E2520" s="3" t="s">
        <v>7323</v>
      </c>
      <c r="F2520" s="3" t="s">
        <v>7324</v>
      </c>
      <c r="G2520" s="3" t="s">
        <v>2109</v>
      </c>
      <c r="H2520" s="3" t="s">
        <v>2104</v>
      </c>
      <c r="I2520" s="3" t="s">
        <v>114</v>
      </c>
      <c r="J2520" s="3">
        <f>-15.783 -47.917</f>
        <v>-63.7</v>
      </c>
      <c r="K2520" s="12" t="s">
        <v>115</v>
      </c>
    </row>
    <row r="2521" spans="1:11" ht="13.5" thickBot="1" x14ac:dyDescent="0.25">
      <c r="A2521" s="9"/>
      <c r="B2521" s="2" t="s">
        <v>7325</v>
      </c>
      <c r="C2521" s="2" t="s">
        <v>67</v>
      </c>
      <c r="D2521" s="2" t="s">
        <v>7326</v>
      </c>
      <c r="E2521" s="2" t="s">
        <v>7327</v>
      </c>
      <c r="F2521" s="2" t="s">
        <v>7328</v>
      </c>
      <c r="G2521" s="2" t="s">
        <v>7329</v>
      </c>
      <c r="H2521" s="2" t="s">
        <v>1830</v>
      </c>
      <c r="I2521" s="2" t="s">
        <v>200</v>
      </c>
      <c r="J2521" s="2" t="s">
        <v>7330</v>
      </c>
      <c r="K2521" s="10" t="s">
        <v>260</v>
      </c>
    </row>
    <row r="2522" spans="1:11" ht="13.5" thickBot="1" x14ac:dyDescent="0.25">
      <c r="A2522" s="11"/>
      <c r="B2522" s="3" t="s">
        <v>7325</v>
      </c>
      <c r="C2522" s="3" t="s">
        <v>67</v>
      </c>
      <c r="D2522" s="3" t="s">
        <v>7326</v>
      </c>
      <c r="E2522" s="3" t="s">
        <v>7327</v>
      </c>
      <c r="F2522" s="3" t="s">
        <v>7328</v>
      </c>
      <c r="G2522" s="3" t="s">
        <v>7329</v>
      </c>
      <c r="H2522" s="3" t="s">
        <v>1830</v>
      </c>
      <c r="I2522" s="3" t="s">
        <v>200</v>
      </c>
      <c r="J2522" s="3" t="s">
        <v>7330</v>
      </c>
      <c r="K2522" s="12" t="s">
        <v>246</v>
      </c>
    </row>
    <row r="2523" spans="1:11" ht="13.5" thickBot="1" x14ac:dyDescent="0.25">
      <c r="A2523" s="9"/>
      <c r="B2523" s="2" t="s">
        <v>7331</v>
      </c>
      <c r="C2523" s="2" t="s">
        <v>67</v>
      </c>
      <c r="D2523" s="2" t="s">
        <v>2003</v>
      </c>
      <c r="E2523" s="2" t="s">
        <v>7332</v>
      </c>
      <c r="F2523" s="2" t="s">
        <v>2005</v>
      </c>
      <c r="G2523" s="2" t="s">
        <v>2006</v>
      </c>
      <c r="H2523" s="2" t="s">
        <v>48</v>
      </c>
      <c r="I2523" s="2" t="s">
        <v>49</v>
      </c>
      <c r="J2523" s="2" t="s">
        <v>2007</v>
      </c>
      <c r="K2523" s="10" t="s">
        <v>51</v>
      </c>
    </row>
    <row r="2524" spans="1:11" ht="13.5" thickBot="1" x14ac:dyDescent="0.25">
      <c r="A2524" s="11"/>
      <c r="B2524" s="3" t="s">
        <v>7333</v>
      </c>
      <c r="C2524" s="3" t="s">
        <v>67</v>
      </c>
      <c r="D2524" s="3" t="s">
        <v>7334</v>
      </c>
      <c r="E2524" s="3" t="s">
        <v>7335</v>
      </c>
      <c r="F2524" s="3" t="s">
        <v>6728</v>
      </c>
      <c r="G2524" s="3" t="s">
        <v>2383</v>
      </c>
      <c r="H2524" s="3" t="s">
        <v>2104</v>
      </c>
      <c r="I2524" s="3" t="s">
        <v>114</v>
      </c>
      <c r="J2524" s="3">
        <f>-22.88 -43.28</f>
        <v>-66.16</v>
      </c>
      <c r="K2524" s="12" t="s">
        <v>115</v>
      </c>
    </row>
    <row r="2525" spans="1:11" ht="13.5" thickBot="1" x14ac:dyDescent="0.25">
      <c r="A2525" s="9"/>
      <c r="B2525" s="2" t="s">
        <v>7336</v>
      </c>
      <c r="C2525" s="2" t="s">
        <v>67</v>
      </c>
      <c r="D2525" s="2" t="s">
        <v>7337</v>
      </c>
      <c r="E2525" s="2" t="s">
        <v>7338</v>
      </c>
      <c r="F2525" s="2" t="s">
        <v>7339</v>
      </c>
      <c r="G2525" s="2" t="s">
        <v>7340</v>
      </c>
      <c r="H2525" s="2" t="s">
        <v>1830</v>
      </c>
      <c r="I2525" s="2" t="s">
        <v>200</v>
      </c>
      <c r="J2525" s="2" t="s">
        <v>7341</v>
      </c>
      <c r="K2525" s="10" t="s">
        <v>246</v>
      </c>
    </row>
    <row r="2526" spans="1:11" ht="13.5" thickBot="1" x14ac:dyDescent="0.25">
      <c r="A2526" s="11"/>
      <c r="B2526" s="3" t="s">
        <v>7336</v>
      </c>
      <c r="C2526" s="3" t="s">
        <v>67</v>
      </c>
      <c r="D2526" s="3" t="s">
        <v>7337</v>
      </c>
      <c r="E2526" s="3" t="s">
        <v>7338</v>
      </c>
      <c r="F2526" s="3" t="s">
        <v>7339</v>
      </c>
      <c r="G2526" s="3" t="s">
        <v>7340</v>
      </c>
      <c r="H2526" s="3" t="s">
        <v>1830</v>
      </c>
      <c r="I2526" s="3" t="s">
        <v>200</v>
      </c>
      <c r="J2526" s="3" t="s">
        <v>7341</v>
      </c>
      <c r="K2526" s="12" t="s">
        <v>260</v>
      </c>
    </row>
    <row r="2527" spans="1:11" ht="13.5" thickBot="1" x14ac:dyDescent="0.25">
      <c r="A2527" s="9"/>
      <c r="B2527" s="2" t="s">
        <v>7342</v>
      </c>
      <c r="C2527" s="2" t="s">
        <v>67</v>
      </c>
      <c r="D2527" s="2" t="s">
        <v>7343</v>
      </c>
      <c r="E2527" s="2" t="s">
        <v>7344</v>
      </c>
      <c r="F2527" s="2" t="s">
        <v>7345</v>
      </c>
      <c r="G2527" s="2" t="s">
        <v>1835</v>
      </c>
      <c r="H2527" s="2" t="s">
        <v>1830</v>
      </c>
      <c r="I2527" s="2" t="s">
        <v>200</v>
      </c>
      <c r="J2527" s="2" t="s">
        <v>7346</v>
      </c>
      <c r="K2527" s="10" t="s">
        <v>246</v>
      </c>
    </row>
    <row r="2528" spans="1:11" ht="13.5" thickBot="1" x14ac:dyDescent="0.25">
      <c r="A2528" s="11"/>
      <c r="B2528" s="3" t="s">
        <v>7342</v>
      </c>
      <c r="C2528" s="3" t="s">
        <v>67</v>
      </c>
      <c r="D2528" s="3" t="s">
        <v>7343</v>
      </c>
      <c r="E2528" s="3" t="s">
        <v>7344</v>
      </c>
      <c r="F2528" s="3" t="s">
        <v>7345</v>
      </c>
      <c r="G2528" s="3" t="s">
        <v>1835</v>
      </c>
      <c r="H2528" s="3" t="s">
        <v>1830</v>
      </c>
      <c r="I2528" s="3" t="s">
        <v>200</v>
      </c>
      <c r="J2528" s="3" t="s">
        <v>7346</v>
      </c>
      <c r="K2528" s="12" t="s">
        <v>260</v>
      </c>
    </row>
    <row r="2529" spans="1:11" ht="13.5" thickBot="1" x14ac:dyDescent="0.25">
      <c r="A2529" s="9"/>
      <c r="B2529" s="2" t="s">
        <v>7347</v>
      </c>
      <c r="C2529" s="2" t="s">
        <v>67</v>
      </c>
      <c r="D2529" s="2" t="s">
        <v>7348</v>
      </c>
      <c r="E2529" s="2" t="s">
        <v>7349</v>
      </c>
      <c r="F2529" s="2" t="s">
        <v>7350</v>
      </c>
      <c r="G2529" s="2" t="s">
        <v>7351</v>
      </c>
      <c r="H2529" s="2" t="s">
        <v>2255</v>
      </c>
      <c r="I2529" s="2" t="s">
        <v>17</v>
      </c>
      <c r="J2529" s="2" t="s">
        <v>7352</v>
      </c>
      <c r="K2529" s="10"/>
    </row>
    <row r="2530" spans="1:11" ht="13.5" thickBot="1" x14ac:dyDescent="0.25">
      <c r="A2530" s="11"/>
      <c r="B2530" s="3" t="s">
        <v>7353</v>
      </c>
      <c r="C2530" s="3" t="s">
        <v>67</v>
      </c>
      <c r="D2530" s="3" t="s">
        <v>7354</v>
      </c>
      <c r="E2530" s="3" t="s">
        <v>7355</v>
      </c>
      <c r="F2530" s="3" t="s">
        <v>7356</v>
      </c>
      <c r="G2530" s="3" t="s">
        <v>2254</v>
      </c>
      <c r="H2530" s="3" t="s">
        <v>2255</v>
      </c>
      <c r="I2530" s="3" t="s">
        <v>17</v>
      </c>
      <c r="J2530" s="3" t="s">
        <v>7357</v>
      </c>
      <c r="K2530" s="12"/>
    </row>
    <row r="2531" spans="1:11" ht="13.5" thickBot="1" x14ac:dyDescent="0.25">
      <c r="A2531" s="9"/>
      <c r="B2531" s="2" t="s">
        <v>7358</v>
      </c>
      <c r="C2531" s="2" t="s">
        <v>67</v>
      </c>
      <c r="D2531" s="2" t="s">
        <v>7359</v>
      </c>
      <c r="E2531" s="2" t="s">
        <v>7360</v>
      </c>
      <c r="F2531" s="2" t="s">
        <v>7361</v>
      </c>
      <c r="G2531" s="2" t="s">
        <v>7362</v>
      </c>
      <c r="H2531" s="2" t="s">
        <v>3764</v>
      </c>
      <c r="I2531" s="2" t="s">
        <v>93</v>
      </c>
      <c r="J2531" s="2" t="s">
        <v>7363</v>
      </c>
      <c r="K2531" s="10" t="s">
        <v>42</v>
      </c>
    </row>
    <row r="2532" spans="1:11" ht="13.5" thickBot="1" x14ac:dyDescent="0.25">
      <c r="A2532" s="11"/>
      <c r="B2532" s="3" t="s">
        <v>7358</v>
      </c>
      <c r="C2532" s="3" t="s">
        <v>67</v>
      </c>
      <c r="D2532" s="3" t="s">
        <v>7359</v>
      </c>
      <c r="E2532" s="3" t="s">
        <v>7360</v>
      </c>
      <c r="F2532" s="3" t="s">
        <v>7361</v>
      </c>
      <c r="G2532" s="3" t="s">
        <v>7362</v>
      </c>
      <c r="H2532" s="3" t="s">
        <v>3764</v>
      </c>
      <c r="I2532" s="3" t="s">
        <v>93</v>
      </c>
      <c r="J2532" s="3" t="s">
        <v>7363</v>
      </c>
      <c r="K2532" s="12" t="s">
        <v>19</v>
      </c>
    </row>
    <row r="2533" spans="1:11" ht="13.5" thickBot="1" x14ac:dyDescent="0.25">
      <c r="A2533" s="9"/>
      <c r="B2533" s="2" t="s">
        <v>7364</v>
      </c>
      <c r="C2533" s="2" t="s">
        <v>67</v>
      </c>
      <c r="D2533" s="2" t="s">
        <v>7365</v>
      </c>
      <c r="E2533" s="2" t="s">
        <v>7366</v>
      </c>
      <c r="F2533" s="2" t="s">
        <v>7367</v>
      </c>
      <c r="G2533" s="2" t="s">
        <v>2319</v>
      </c>
      <c r="H2533" s="2" t="s">
        <v>2320</v>
      </c>
      <c r="I2533" s="2" t="s">
        <v>17</v>
      </c>
      <c r="J2533" s="2" t="s">
        <v>2321</v>
      </c>
      <c r="K2533" s="10" t="s">
        <v>67</v>
      </c>
    </row>
    <row r="2534" spans="1:11" ht="13.5" thickBot="1" x14ac:dyDescent="0.25">
      <c r="A2534" s="11"/>
      <c r="B2534" s="3" t="s">
        <v>7364</v>
      </c>
      <c r="C2534" s="3" t="s">
        <v>67</v>
      </c>
      <c r="D2534" s="3" t="s">
        <v>7365</v>
      </c>
      <c r="E2534" s="3" t="s">
        <v>7366</v>
      </c>
      <c r="F2534" s="3" t="s">
        <v>7367</v>
      </c>
      <c r="G2534" s="3" t="s">
        <v>2319</v>
      </c>
      <c r="H2534" s="3" t="s">
        <v>2320</v>
      </c>
      <c r="I2534" s="3" t="s">
        <v>17</v>
      </c>
      <c r="J2534" s="3" t="s">
        <v>2321</v>
      </c>
      <c r="K2534" s="12" t="s">
        <v>19</v>
      </c>
    </row>
    <row r="2535" spans="1:11" ht="13.5" thickBot="1" x14ac:dyDescent="0.25">
      <c r="A2535" s="9"/>
      <c r="B2535" s="2" t="s">
        <v>7368</v>
      </c>
      <c r="C2535" s="2" t="s">
        <v>67</v>
      </c>
      <c r="D2535" s="2" t="s">
        <v>7369</v>
      </c>
      <c r="E2535" s="2" t="s">
        <v>7370</v>
      </c>
      <c r="F2535" s="2" t="s">
        <v>7371</v>
      </c>
      <c r="G2535" s="2" t="s">
        <v>2319</v>
      </c>
      <c r="H2535" s="2" t="s">
        <v>2320</v>
      </c>
      <c r="I2535" s="2" t="s">
        <v>17</v>
      </c>
      <c r="J2535" s="2" t="s">
        <v>2321</v>
      </c>
      <c r="K2535" s="10" t="s">
        <v>19</v>
      </c>
    </row>
    <row r="2536" spans="1:11" ht="13.5" thickBot="1" x14ac:dyDescent="0.25">
      <c r="A2536" s="11"/>
      <c r="B2536" s="3" t="s">
        <v>7368</v>
      </c>
      <c r="C2536" s="3" t="s">
        <v>67</v>
      </c>
      <c r="D2536" s="3" t="s">
        <v>7369</v>
      </c>
      <c r="E2536" s="3" t="s">
        <v>7370</v>
      </c>
      <c r="F2536" s="3" t="s">
        <v>7371</v>
      </c>
      <c r="G2536" s="3" t="s">
        <v>2319</v>
      </c>
      <c r="H2536" s="3" t="s">
        <v>2320</v>
      </c>
      <c r="I2536" s="3" t="s">
        <v>17</v>
      </c>
      <c r="J2536" s="3" t="s">
        <v>2321</v>
      </c>
      <c r="K2536" s="12" t="s">
        <v>67</v>
      </c>
    </row>
    <row r="2537" spans="1:11" ht="13.5" thickBot="1" x14ac:dyDescent="0.25">
      <c r="A2537" s="9"/>
      <c r="B2537" s="2" t="s">
        <v>7372</v>
      </c>
      <c r="C2537" s="2" t="s">
        <v>67</v>
      </c>
      <c r="D2537" s="2" t="s">
        <v>7373</v>
      </c>
      <c r="E2537" s="2" t="s">
        <v>7374</v>
      </c>
      <c r="F2537" s="2" t="s">
        <v>7375</v>
      </c>
      <c r="G2537" s="2" t="s">
        <v>7237</v>
      </c>
      <c r="H2537" s="2" t="s">
        <v>7238</v>
      </c>
      <c r="I2537" s="2" t="s">
        <v>17</v>
      </c>
      <c r="J2537" s="2" t="s">
        <v>7239</v>
      </c>
      <c r="K2537" s="10" t="s">
        <v>19</v>
      </c>
    </row>
    <row r="2538" spans="1:11" ht="13.5" thickBot="1" x14ac:dyDescent="0.25">
      <c r="A2538" s="11"/>
      <c r="B2538" s="3" t="s">
        <v>7376</v>
      </c>
      <c r="C2538" s="3" t="s">
        <v>67</v>
      </c>
      <c r="D2538" s="3" t="s">
        <v>7377</v>
      </c>
      <c r="E2538" s="3" t="s">
        <v>7378</v>
      </c>
      <c r="F2538" s="3" t="s">
        <v>7379</v>
      </c>
      <c r="G2538" s="3" t="s">
        <v>7380</v>
      </c>
      <c r="H2538" s="3" t="s">
        <v>1262</v>
      </c>
      <c r="I2538" s="3" t="s">
        <v>17</v>
      </c>
      <c r="J2538" s="3" t="s">
        <v>7381</v>
      </c>
      <c r="K2538" s="12" t="s">
        <v>42</v>
      </c>
    </row>
    <row r="2539" spans="1:11" ht="13.5" thickBot="1" x14ac:dyDescent="0.25">
      <c r="A2539" s="9"/>
      <c r="B2539" s="2" t="s">
        <v>7376</v>
      </c>
      <c r="C2539" s="2" t="s">
        <v>67</v>
      </c>
      <c r="D2539" s="2" t="s">
        <v>7377</v>
      </c>
      <c r="E2539" s="2" t="s">
        <v>7378</v>
      </c>
      <c r="F2539" s="2" t="s">
        <v>7379</v>
      </c>
      <c r="G2539" s="2" t="s">
        <v>7380</v>
      </c>
      <c r="H2539" s="2" t="s">
        <v>1262</v>
      </c>
      <c r="I2539" s="2" t="s">
        <v>17</v>
      </c>
      <c r="J2539" s="2" t="s">
        <v>7381</v>
      </c>
      <c r="K2539" s="10" t="s">
        <v>19</v>
      </c>
    </row>
    <row r="2540" spans="1:11" ht="13.5" thickBot="1" x14ac:dyDescent="0.25">
      <c r="A2540" s="11"/>
      <c r="B2540" s="3" t="s">
        <v>7382</v>
      </c>
      <c r="C2540" s="3" t="s">
        <v>67</v>
      </c>
      <c r="D2540" s="3" t="s">
        <v>7383</v>
      </c>
      <c r="E2540" s="3" t="s">
        <v>7384</v>
      </c>
      <c r="F2540" s="3" t="s">
        <v>7385</v>
      </c>
      <c r="G2540" s="3" t="s">
        <v>7386</v>
      </c>
      <c r="H2540" s="3" t="s">
        <v>48</v>
      </c>
      <c r="I2540" s="3" t="s">
        <v>49</v>
      </c>
      <c r="J2540" s="3" t="s">
        <v>2376</v>
      </c>
      <c r="K2540" s="12" t="s">
        <v>67</v>
      </c>
    </row>
    <row r="2541" spans="1:11" ht="13.5" thickBot="1" x14ac:dyDescent="0.25">
      <c r="A2541" s="9"/>
      <c r="B2541" s="2" t="s">
        <v>7382</v>
      </c>
      <c r="C2541" s="2" t="s">
        <v>67</v>
      </c>
      <c r="D2541" s="2" t="s">
        <v>7383</v>
      </c>
      <c r="E2541" s="2" t="s">
        <v>7384</v>
      </c>
      <c r="F2541" s="2" t="s">
        <v>7385</v>
      </c>
      <c r="G2541" s="2" t="s">
        <v>7386</v>
      </c>
      <c r="H2541" s="2" t="s">
        <v>48</v>
      </c>
      <c r="I2541" s="2" t="s">
        <v>49</v>
      </c>
      <c r="J2541" s="2" t="s">
        <v>2376</v>
      </c>
      <c r="K2541" s="10" t="s">
        <v>51</v>
      </c>
    </row>
    <row r="2542" spans="1:11" ht="13.5" thickBot="1" x14ac:dyDescent="0.25">
      <c r="A2542" s="11"/>
      <c r="B2542" s="3" t="s">
        <v>7387</v>
      </c>
      <c r="C2542" s="3" t="s">
        <v>67</v>
      </c>
      <c r="D2542" s="3" t="s">
        <v>7388</v>
      </c>
      <c r="E2542" s="3" t="s">
        <v>7389</v>
      </c>
      <c r="F2542" s="3" t="s">
        <v>7390</v>
      </c>
      <c r="G2542" s="3" t="s">
        <v>7391</v>
      </c>
      <c r="H2542" s="3" t="s">
        <v>3764</v>
      </c>
      <c r="I2542" s="3" t="s">
        <v>93</v>
      </c>
      <c r="J2542" s="3" t="s">
        <v>7392</v>
      </c>
      <c r="K2542" s="12" t="s">
        <v>19</v>
      </c>
    </row>
    <row r="2543" spans="1:11" ht="13.5" thickBot="1" x14ac:dyDescent="0.25">
      <c r="A2543" s="9"/>
      <c r="B2543" s="2" t="s">
        <v>7387</v>
      </c>
      <c r="C2543" s="2" t="s">
        <v>67</v>
      </c>
      <c r="D2543" s="2" t="s">
        <v>7388</v>
      </c>
      <c r="E2543" s="2" t="s">
        <v>7389</v>
      </c>
      <c r="F2543" s="2" t="s">
        <v>7390</v>
      </c>
      <c r="G2543" s="2" t="s">
        <v>7391</v>
      </c>
      <c r="H2543" s="2" t="s">
        <v>3764</v>
      </c>
      <c r="I2543" s="2" t="s">
        <v>93</v>
      </c>
      <c r="J2543" s="2" t="s">
        <v>7392</v>
      </c>
      <c r="K2543" s="10" t="s">
        <v>42</v>
      </c>
    </row>
    <row r="2544" spans="1:11" ht="13.5" thickBot="1" x14ac:dyDescent="0.25">
      <c r="A2544" s="11"/>
      <c r="B2544" s="3" t="s">
        <v>7393</v>
      </c>
      <c r="C2544" s="3" t="s">
        <v>67</v>
      </c>
      <c r="D2544" s="3" t="s">
        <v>7394</v>
      </c>
      <c r="E2544" s="3" t="s">
        <v>7395</v>
      </c>
      <c r="F2544" s="3" t="s">
        <v>7396</v>
      </c>
      <c r="G2544" s="3" t="s">
        <v>7397</v>
      </c>
      <c r="H2544" s="3" t="s">
        <v>438</v>
      </c>
      <c r="I2544" s="3" t="s">
        <v>33</v>
      </c>
      <c r="J2544" s="3" t="s">
        <v>7398</v>
      </c>
      <c r="K2544" s="12" t="s">
        <v>67</v>
      </c>
    </row>
    <row r="2545" spans="1:11" ht="13.5" thickBot="1" x14ac:dyDescent="0.25">
      <c r="A2545" s="9"/>
      <c r="B2545" s="2" t="s">
        <v>7399</v>
      </c>
      <c r="C2545" s="2" t="s">
        <v>67</v>
      </c>
      <c r="D2545" s="2" t="s">
        <v>7400</v>
      </c>
      <c r="E2545" s="2" t="s">
        <v>7401</v>
      </c>
      <c r="F2545" s="2" t="s">
        <v>7402</v>
      </c>
      <c r="G2545" s="2" t="s">
        <v>99</v>
      </c>
      <c r="H2545" s="2" t="s">
        <v>100</v>
      </c>
      <c r="I2545" s="2" t="s">
        <v>17</v>
      </c>
      <c r="J2545" s="2" t="s">
        <v>2291</v>
      </c>
      <c r="K2545" s="10" t="s">
        <v>19</v>
      </c>
    </row>
    <row r="2546" spans="1:11" ht="13.5" thickBot="1" x14ac:dyDescent="0.25">
      <c r="A2546" s="11"/>
      <c r="B2546" s="3" t="s">
        <v>7403</v>
      </c>
      <c r="C2546" s="3" t="s">
        <v>67</v>
      </c>
      <c r="D2546" s="3" t="s">
        <v>1614</v>
      </c>
      <c r="E2546" s="3" t="s">
        <v>7404</v>
      </c>
      <c r="F2546" s="3" t="s">
        <v>1616</v>
      </c>
      <c r="G2546" s="3" t="s">
        <v>1358</v>
      </c>
      <c r="H2546" s="3" t="s">
        <v>32</v>
      </c>
      <c r="I2546" s="3" t="s">
        <v>33</v>
      </c>
      <c r="J2546" s="3" t="s">
        <v>1359</v>
      </c>
      <c r="K2546" s="12"/>
    </row>
    <row r="2547" spans="1:11" ht="13.5" thickBot="1" x14ac:dyDescent="0.25">
      <c r="A2547" s="9"/>
      <c r="B2547" s="2" t="s">
        <v>7405</v>
      </c>
      <c r="C2547" s="2" t="s">
        <v>67</v>
      </c>
      <c r="D2547" s="2" t="s">
        <v>7406</v>
      </c>
      <c r="E2547" s="2" t="s">
        <v>7407</v>
      </c>
      <c r="F2547" s="2" t="s">
        <v>7408</v>
      </c>
      <c r="G2547" s="2" t="s">
        <v>617</v>
      </c>
      <c r="H2547" s="2" t="s">
        <v>410</v>
      </c>
      <c r="I2547" s="2" t="s">
        <v>356</v>
      </c>
      <c r="J2547" s="2" t="s">
        <v>7409</v>
      </c>
      <c r="K2547" s="10" t="s">
        <v>358</v>
      </c>
    </row>
    <row r="2548" spans="1:11" ht="13.5" thickBot="1" x14ac:dyDescent="0.25">
      <c r="A2548" s="11"/>
      <c r="B2548" s="3" t="s">
        <v>7410</v>
      </c>
      <c r="C2548" s="3" t="s">
        <v>67</v>
      </c>
      <c r="D2548" s="3" t="s">
        <v>7411</v>
      </c>
      <c r="E2548" s="3" t="s">
        <v>7412</v>
      </c>
      <c r="F2548" s="3" t="s">
        <v>7413</v>
      </c>
      <c r="G2548" s="3" t="s">
        <v>7414</v>
      </c>
      <c r="H2548" s="3" t="s">
        <v>40</v>
      </c>
      <c r="I2548" s="3" t="s">
        <v>17</v>
      </c>
      <c r="J2548" s="3" t="s">
        <v>7415</v>
      </c>
      <c r="K2548" s="12" t="s">
        <v>42</v>
      </c>
    </row>
    <row r="2549" spans="1:11" ht="13.5" thickBot="1" x14ac:dyDescent="0.25">
      <c r="A2549" s="9"/>
      <c r="B2549" s="2" t="s">
        <v>7410</v>
      </c>
      <c r="C2549" s="2" t="s">
        <v>67</v>
      </c>
      <c r="D2549" s="2" t="s">
        <v>7411</v>
      </c>
      <c r="E2549" s="2" t="s">
        <v>7412</v>
      </c>
      <c r="F2549" s="2" t="s">
        <v>7413</v>
      </c>
      <c r="G2549" s="2" t="s">
        <v>7414</v>
      </c>
      <c r="H2549" s="2" t="s">
        <v>40</v>
      </c>
      <c r="I2549" s="2" t="s">
        <v>17</v>
      </c>
      <c r="J2549" s="2" t="s">
        <v>7415</v>
      </c>
      <c r="K2549" s="10" t="s">
        <v>19</v>
      </c>
    </row>
    <row r="2550" spans="1:11" ht="13.5" thickBot="1" x14ac:dyDescent="0.25">
      <c r="A2550" s="11"/>
      <c r="B2550" s="3" t="s">
        <v>7416</v>
      </c>
      <c r="C2550" s="3" t="s">
        <v>67</v>
      </c>
      <c r="D2550" s="3" t="s">
        <v>7417</v>
      </c>
      <c r="E2550" s="3" t="s">
        <v>7418</v>
      </c>
      <c r="F2550" s="3" t="s">
        <v>7419</v>
      </c>
      <c r="G2550" s="3" t="s">
        <v>7420</v>
      </c>
      <c r="H2550" s="3" t="s">
        <v>156</v>
      </c>
      <c r="I2550" s="3" t="s">
        <v>17</v>
      </c>
      <c r="J2550" s="3" t="s">
        <v>7421</v>
      </c>
      <c r="K2550" s="12" t="s">
        <v>19</v>
      </c>
    </row>
    <row r="2551" spans="1:11" ht="13.5" thickBot="1" x14ac:dyDescent="0.25">
      <c r="A2551" s="9"/>
      <c r="B2551" s="2" t="s">
        <v>7422</v>
      </c>
      <c r="C2551" s="2" t="s">
        <v>67</v>
      </c>
      <c r="D2551" s="2" t="s">
        <v>7423</v>
      </c>
      <c r="E2551" s="2" t="s">
        <v>7424</v>
      </c>
      <c r="F2551" s="2" t="s">
        <v>7425</v>
      </c>
      <c r="G2551" s="2" t="s">
        <v>7426</v>
      </c>
      <c r="H2551" s="2" t="s">
        <v>7427</v>
      </c>
      <c r="I2551" s="2" t="s">
        <v>17</v>
      </c>
      <c r="J2551" s="2" t="s">
        <v>7428</v>
      </c>
      <c r="K2551" s="10" t="s">
        <v>19</v>
      </c>
    </row>
    <row r="2552" spans="1:11" ht="13.5" thickBot="1" x14ac:dyDescent="0.25">
      <c r="A2552" s="11"/>
      <c r="B2552" s="3" t="s">
        <v>7429</v>
      </c>
      <c r="C2552" s="3" t="s">
        <v>67</v>
      </c>
      <c r="D2552" s="3" t="s">
        <v>7430</v>
      </c>
      <c r="E2552" s="3" t="s">
        <v>7431</v>
      </c>
      <c r="F2552" s="3" t="s">
        <v>2521</v>
      </c>
      <c r="G2552" s="3" t="s">
        <v>7432</v>
      </c>
      <c r="H2552" s="3" t="s">
        <v>230</v>
      </c>
      <c r="I2552" s="3" t="s">
        <v>230</v>
      </c>
      <c r="J2552" s="3" t="s">
        <v>231</v>
      </c>
      <c r="K2552" s="12"/>
    </row>
    <row r="2553" spans="1:11" ht="13.5" thickBot="1" x14ac:dyDescent="0.25">
      <c r="A2553" s="9"/>
      <c r="B2553" s="2" t="s">
        <v>7433</v>
      </c>
      <c r="C2553" s="2" t="s">
        <v>67</v>
      </c>
      <c r="D2553" s="2" t="s">
        <v>7434</v>
      </c>
      <c r="E2553" s="2" t="s">
        <v>7435</v>
      </c>
      <c r="F2553" s="2" t="s">
        <v>7436</v>
      </c>
      <c r="G2553" s="2" t="s">
        <v>7437</v>
      </c>
      <c r="H2553" s="2" t="s">
        <v>48</v>
      </c>
      <c r="I2553" s="2" t="s">
        <v>49</v>
      </c>
      <c r="J2553" s="2" t="s">
        <v>7438</v>
      </c>
      <c r="K2553" s="10" t="s">
        <v>51</v>
      </c>
    </row>
    <row r="2554" spans="1:11" ht="13.5" thickBot="1" x14ac:dyDescent="0.25">
      <c r="A2554" s="11"/>
      <c r="B2554" s="3" t="s">
        <v>7439</v>
      </c>
      <c r="C2554" s="3" t="s">
        <v>67</v>
      </c>
      <c r="D2554" s="3" t="s">
        <v>7434</v>
      </c>
      <c r="E2554" s="3" t="s">
        <v>7440</v>
      </c>
      <c r="F2554" s="3" t="s">
        <v>7441</v>
      </c>
      <c r="G2554" s="3" t="s">
        <v>7442</v>
      </c>
      <c r="H2554" s="3" t="s">
        <v>48</v>
      </c>
      <c r="I2554" s="3" t="s">
        <v>49</v>
      </c>
      <c r="J2554" s="3" t="s">
        <v>7443</v>
      </c>
      <c r="K2554" s="12" t="s">
        <v>51</v>
      </c>
    </row>
    <row r="2555" spans="1:11" ht="13.5" thickBot="1" x14ac:dyDescent="0.25">
      <c r="A2555" s="9"/>
      <c r="B2555" s="2" t="s">
        <v>7439</v>
      </c>
      <c r="C2555" s="2" t="s">
        <v>67</v>
      </c>
      <c r="D2555" s="2" t="s">
        <v>7434</v>
      </c>
      <c r="E2555" s="2" t="s">
        <v>7440</v>
      </c>
      <c r="F2555" s="2" t="s">
        <v>7441</v>
      </c>
      <c r="G2555" s="2" t="s">
        <v>7442</v>
      </c>
      <c r="H2555" s="2" t="s">
        <v>48</v>
      </c>
      <c r="I2555" s="2" t="s">
        <v>49</v>
      </c>
      <c r="J2555" s="2" t="s">
        <v>7443</v>
      </c>
      <c r="K2555" s="10" t="s">
        <v>67</v>
      </c>
    </row>
    <row r="2556" spans="1:11" ht="13.5" thickBot="1" x14ac:dyDescent="0.25">
      <c r="A2556" s="11"/>
      <c r="B2556" s="3" t="s">
        <v>7444</v>
      </c>
      <c r="C2556" s="3" t="s">
        <v>67</v>
      </c>
      <c r="D2556" s="3" t="s">
        <v>2539</v>
      </c>
      <c r="E2556" s="3" t="s">
        <v>2545</v>
      </c>
      <c r="F2556" s="3" t="s">
        <v>2541</v>
      </c>
      <c r="G2556" s="3" t="s">
        <v>7445</v>
      </c>
      <c r="H2556" s="3" t="s">
        <v>1262</v>
      </c>
      <c r="I2556" s="3" t="s">
        <v>17</v>
      </c>
      <c r="J2556" s="3" t="s">
        <v>2546</v>
      </c>
      <c r="K2556" s="12" t="s">
        <v>19</v>
      </c>
    </row>
    <row r="2557" spans="1:11" ht="13.5" thickBot="1" x14ac:dyDescent="0.25">
      <c r="A2557" s="9"/>
      <c r="B2557" s="2" t="s">
        <v>7444</v>
      </c>
      <c r="C2557" s="2" t="s">
        <v>67</v>
      </c>
      <c r="D2557" s="2" t="s">
        <v>2539</v>
      </c>
      <c r="E2557" s="2" t="s">
        <v>2545</v>
      </c>
      <c r="F2557" s="2" t="s">
        <v>2541</v>
      </c>
      <c r="G2557" s="2" t="s">
        <v>7445</v>
      </c>
      <c r="H2557" s="2" t="s">
        <v>1262</v>
      </c>
      <c r="I2557" s="2" t="s">
        <v>17</v>
      </c>
      <c r="J2557" s="2" t="s">
        <v>2546</v>
      </c>
      <c r="K2557" s="10" t="s">
        <v>42</v>
      </c>
    </row>
    <row r="2558" spans="1:11" ht="13.5" thickBot="1" x14ac:dyDescent="0.25">
      <c r="A2558" s="11"/>
      <c r="B2558" s="3" t="s">
        <v>7446</v>
      </c>
      <c r="C2558" s="3" t="s">
        <v>67</v>
      </c>
      <c r="D2558" s="3" t="s">
        <v>7447</v>
      </c>
      <c r="E2558" s="3" t="s">
        <v>7448</v>
      </c>
      <c r="F2558" s="3" t="s">
        <v>7449</v>
      </c>
      <c r="G2558" s="3" t="s">
        <v>2557</v>
      </c>
      <c r="H2558" s="3" t="s">
        <v>2558</v>
      </c>
      <c r="I2558" s="3" t="s">
        <v>356</v>
      </c>
      <c r="J2558" s="3" t="s">
        <v>7450</v>
      </c>
      <c r="K2558" s="12" t="s">
        <v>358</v>
      </c>
    </row>
    <row r="2559" spans="1:11" ht="13.5" thickBot="1" x14ac:dyDescent="0.25">
      <c r="A2559" s="9"/>
      <c r="B2559" s="2" t="s">
        <v>7446</v>
      </c>
      <c r="C2559" s="2" t="s">
        <v>67</v>
      </c>
      <c r="D2559" s="2" t="s">
        <v>7447</v>
      </c>
      <c r="E2559" s="2" t="s">
        <v>7448</v>
      </c>
      <c r="F2559" s="2" t="s">
        <v>7449</v>
      </c>
      <c r="G2559" s="2" t="s">
        <v>2557</v>
      </c>
      <c r="H2559" s="2" t="s">
        <v>2558</v>
      </c>
      <c r="I2559" s="2" t="s">
        <v>356</v>
      </c>
      <c r="J2559" s="2" t="s">
        <v>7450</v>
      </c>
      <c r="K2559" s="10" t="s">
        <v>67</v>
      </c>
    </row>
    <row r="2560" spans="1:11" ht="13.5" thickBot="1" x14ac:dyDescent="0.25">
      <c r="A2560" s="11"/>
      <c r="B2560" s="3" t="s">
        <v>7451</v>
      </c>
      <c r="C2560" s="3" t="s">
        <v>67</v>
      </c>
      <c r="D2560" s="3" t="s">
        <v>7452</v>
      </c>
      <c r="E2560" s="3" t="s">
        <v>7453</v>
      </c>
      <c r="F2560" s="3" t="s">
        <v>7454</v>
      </c>
      <c r="G2560" s="3" t="s">
        <v>7455</v>
      </c>
      <c r="H2560" s="3" t="s">
        <v>2558</v>
      </c>
      <c r="I2560" s="3" t="s">
        <v>356</v>
      </c>
      <c r="J2560" s="3" t="s">
        <v>7456</v>
      </c>
      <c r="K2560" s="12" t="s">
        <v>358</v>
      </c>
    </row>
    <row r="2561" spans="1:11" ht="13.5" thickBot="1" x14ac:dyDescent="0.25">
      <c r="A2561" s="9"/>
      <c r="B2561" s="2" t="s">
        <v>7457</v>
      </c>
      <c r="C2561" s="2" t="s">
        <v>67</v>
      </c>
      <c r="D2561" s="2" t="s">
        <v>7458</v>
      </c>
      <c r="E2561" s="2" t="s">
        <v>7459</v>
      </c>
      <c r="F2561" s="2" t="s">
        <v>7460</v>
      </c>
      <c r="G2561" s="2" t="s">
        <v>112</v>
      </c>
      <c r="H2561" s="2" t="s">
        <v>113</v>
      </c>
      <c r="I2561" s="2" t="s">
        <v>114</v>
      </c>
      <c r="J2561" s="2">
        <f>-34.883 -56.183</f>
        <v>-91.066000000000003</v>
      </c>
      <c r="K2561" s="10" t="s">
        <v>115</v>
      </c>
    </row>
    <row r="2562" spans="1:11" ht="13.5" thickBot="1" x14ac:dyDescent="0.25">
      <c r="A2562" s="11"/>
      <c r="B2562" s="3" t="s">
        <v>7461</v>
      </c>
      <c r="C2562" s="3" t="s">
        <v>67</v>
      </c>
      <c r="D2562" s="3" t="s">
        <v>7462</v>
      </c>
      <c r="E2562" s="3" t="s">
        <v>7463</v>
      </c>
      <c r="F2562" s="3" t="s">
        <v>7464</v>
      </c>
      <c r="G2562" s="3" t="s">
        <v>112</v>
      </c>
      <c r="H2562" s="3" t="s">
        <v>113</v>
      </c>
      <c r="I2562" s="3" t="s">
        <v>114</v>
      </c>
      <c r="J2562" s="3">
        <f>-34.56 -56.11</f>
        <v>-90.67</v>
      </c>
      <c r="K2562" s="12" t="s">
        <v>115</v>
      </c>
    </row>
    <row r="2563" spans="1:11" ht="13.5" thickBot="1" x14ac:dyDescent="0.25">
      <c r="A2563" s="9"/>
      <c r="B2563" s="2" t="s">
        <v>7465</v>
      </c>
      <c r="C2563" s="2" t="s">
        <v>67</v>
      </c>
      <c r="D2563" s="2" t="s">
        <v>7466</v>
      </c>
      <c r="E2563" s="2" t="s">
        <v>7467</v>
      </c>
      <c r="F2563" s="2" t="s">
        <v>7468</v>
      </c>
      <c r="G2563" s="2" t="s">
        <v>112</v>
      </c>
      <c r="H2563" s="2" t="s">
        <v>113</v>
      </c>
      <c r="I2563" s="2" t="s">
        <v>114</v>
      </c>
      <c r="J2563" s="2">
        <f>-34.86 -56.17</f>
        <v>-91.03</v>
      </c>
      <c r="K2563" s="10" t="s">
        <v>115</v>
      </c>
    </row>
    <row r="2564" spans="1:11" ht="13.5" thickBot="1" x14ac:dyDescent="0.25">
      <c r="A2564" s="11"/>
      <c r="B2564" s="3" t="s">
        <v>7469</v>
      </c>
      <c r="C2564" s="3" t="s">
        <v>67</v>
      </c>
      <c r="D2564" s="3" t="s">
        <v>7470</v>
      </c>
      <c r="E2564" s="3" t="s">
        <v>7471</v>
      </c>
      <c r="F2564" s="3" t="s">
        <v>7472</v>
      </c>
      <c r="G2564" s="3" t="s">
        <v>437</v>
      </c>
      <c r="H2564" s="3" t="s">
        <v>438</v>
      </c>
      <c r="I2564" s="3" t="s">
        <v>33</v>
      </c>
      <c r="J2564" s="3" t="s">
        <v>2138</v>
      </c>
      <c r="K2564" s="12" t="s">
        <v>67</v>
      </c>
    </row>
    <row r="2565" spans="1:11" ht="13.5" thickBot="1" x14ac:dyDescent="0.25">
      <c r="A2565" s="9"/>
      <c r="B2565" s="2" t="s">
        <v>7473</v>
      </c>
      <c r="C2565" s="2" t="s">
        <v>67</v>
      </c>
      <c r="D2565" s="2" t="s">
        <v>7474</v>
      </c>
      <c r="E2565" s="2" t="s">
        <v>2659</v>
      </c>
      <c r="F2565" s="2" t="s">
        <v>7475</v>
      </c>
      <c r="G2565" s="2" t="s">
        <v>2654</v>
      </c>
      <c r="H2565" s="2" t="s">
        <v>2655</v>
      </c>
      <c r="I2565" s="2" t="s">
        <v>114</v>
      </c>
      <c r="J2565" s="2" t="s">
        <v>7476</v>
      </c>
      <c r="K2565" s="10"/>
    </row>
    <row r="2566" spans="1:11" ht="13.5" thickBot="1" x14ac:dyDescent="0.25">
      <c r="A2566" s="11"/>
      <c r="B2566" s="3" t="s">
        <v>7477</v>
      </c>
      <c r="C2566" s="3" t="s">
        <v>67</v>
      </c>
      <c r="D2566" s="3" t="s">
        <v>7478</v>
      </c>
      <c r="E2566" s="3" t="s">
        <v>7479</v>
      </c>
      <c r="F2566" s="3" t="s">
        <v>7480</v>
      </c>
      <c r="G2566" s="3" t="s">
        <v>2654</v>
      </c>
      <c r="H2566" s="3" t="s">
        <v>2655</v>
      </c>
      <c r="I2566" s="3" t="s">
        <v>114</v>
      </c>
      <c r="J2566" s="3" t="s">
        <v>7481</v>
      </c>
      <c r="K2566" s="12"/>
    </row>
    <row r="2567" spans="1:11" ht="13.5" thickBot="1" x14ac:dyDescent="0.25">
      <c r="A2567" s="9"/>
      <c r="B2567" s="2" t="s">
        <v>7482</v>
      </c>
      <c r="C2567" s="2" t="s">
        <v>67</v>
      </c>
      <c r="D2567" s="2" t="s">
        <v>7483</v>
      </c>
      <c r="E2567" s="2" t="s">
        <v>7484</v>
      </c>
      <c r="F2567" s="2" t="s">
        <v>7485</v>
      </c>
      <c r="G2567" s="2" t="s">
        <v>2363</v>
      </c>
      <c r="H2567" s="2" t="s">
        <v>364</v>
      </c>
      <c r="I2567" s="2" t="s">
        <v>356</v>
      </c>
      <c r="J2567" s="2" t="s">
        <v>7486</v>
      </c>
      <c r="K2567" s="10" t="s">
        <v>67</v>
      </c>
    </row>
    <row r="2568" spans="1:11" ht="13.5" thickBot="1" x14ac:dyDescent="0.25">
      <c r="A2568" s="11"/>
      <c r="B2568" s="3" t="s">
        <v>7482</v>
      </c>
      <c r="C2568" s="3" t="s">
        <v>67</v>
      </c>
      <c r="D2568" s="3" t="s">
        <v>7483</v>
      </c>
      <c r="E2568" s="3" t="s">
        <v>7484</v>
      </c>
      <c r="F2568" s="3" t="s">
        <v>7485</v>
      </c>
      <c r="G2568" s="3" t="s">
        <v>2363</v>
      </c>
      <c r="H2568" s="3" t="s">
        <v>364</v>
      </c>
      <c r="I2568" s="3" t="s">
        <v>356</v>
      </c>
      <c r="J2568" s="3" t="s">
        <v>7486</v>
      </c>
      <c r="K2568" s="12" t="s">
        <v>358</v>
      </c>
    </row>
    <row r="2569" spans="1:11" ht="13.5" thickBot="1" x14ac:dyDescent="0.25">
      <c r="A2569" s="9"/>
      <c r="B2569" s="2" t="s">
        <v>7487</v>
      </c>
      <c r="C2569" s="2" t="s">
        <v>67</v>
      </c>
      <c r="D2569" s="2" t="s">
        <v>7488</v>
      </c>
      <c r="E2569" s="2" t="s">
        <v>7489</v>
      </c>
      <c r="F2569" s="2" t="s">
        <v>7490</v>
      </c>
      <c r="G2569" s="2" t="s">
        <v>2694</v>
      </c>
      <c r="H2569" s="2" t="s">
        <v>2695</v>
      </c>
      <c r="I2569" s="2" t="s">
        <v>200</v>
      </c>
      <c r="J2569" s="2" t="s">
        <v>7491</v>
      </c>
      <c r="K2569" s="10" t="s">
        <v>260</v>
      </c>
    </row>
    <row r="2570" spans="1:11" ht="13.5" thickBot="1" x14ac:dyDescent="0.25">
      <c r="A2570" s="11"/>
      <c r="B2570" s="3" t="s">
        <v>7487</v>
      </c>
      <c r="C2570" s="3" t="s">
        <v>67</v>
      </c>
      <c r="D2570" s="3" t="s">
        <v>7488</v>
      </c>
      <c r="E2570" s="3" t="s">
        <v>7489</v>
      </c>
      <c r="F2570" s="3" t="s">
        <v>7490</v>
      </c>
      <c r="G2570" s="3" t="s">
        <v>2694</v>
      </c>
      <c r="H2570" s="3" t="s">
        <v>2695</v>
      </c>
      <c r="I2570" s="3" t="s">
        <v>200</v>
      </c>
      <c r="J2570" s="3" t="s">
        <v>7491</v>
      </c>
      <c r="K2570" s="12" t="s">
        <v>246</v>
      </c>
    </row>
    <row r="2571" spans="1:11" ht="13.5" thickBot="1" x14ac:dyDescent="0.25">
      <c r="A2571" s="9"/>
      <c r="B2571" s="2" t="s">
        <v>7492</v>
      </c>
      <c r="C2571" s="2" t="s">
        <v>67</v>
      </c>
      <c r="D2571" s="2" t="s">
        <v>7493</v>
      </c>
      <c r="E2571" s="2" t="s">
        <v>7494</v>
      </c>
      <c r="F2571" s="2" t="s">
        <v>7495</v>
      </c>
      <c r="G2571" s="2" t="s">
        <v>7496</v>
      </c>
      <c r="H2571" s="2" t="s">
        <v>2695</v>
      </c>
      <c r="I2571" s="2" t="s">
        <v>200</v>
      </c>
      <c r="J2571" s="2" t="s">
        <v>7497</v>
      </c>
      <c r="K2571" s="10" t="s">
        <v>260</v>
      </c>
    </row>
    <row r="2572" spans="1:11" ht="13.5" thickBot="1" x14ac:dyDescent="0.25">
      <c r="A2572" s="11"/>
      <c r="B2572" s="3" t="s">
        <v>7492</v>
      </c>
      <c r="C2572" s="3" t="s">
        <v>67</v>
      </c>
      <c r="D2572" s="3" t="s">
        <v>7493</v>
      </c>
      <c r="E2572" s="3" t="s">
        <v>7494</v>
      </c>
      <c r="F2572" s="3" t="s">
        <v>7495</v>
      </c>
      <c r="G2572" s="3" t="s">
        <v>7496</v>
      </c>
      <c r="H2572" s="3" t="s">
        <v>2695</v>
      </c>
      <c r="I2572" s="3" t="s">
        <v>200</v>
      </c>
      <c r="J2572" s="3" t="s">
        <v>7497</v>
      </c>
      <c r="K2572" s="12" t="s">
        <v>246</v>
      </c>
    </row>
    <row r="2573" spans="1:11" ht="13.5" thickBot="1" x14ac:dyDescent="0.25">
      <c r="A2573" s="9"/>
      <c r="B2573" s="2" t="s">
        <v>7498</v>
      </c>
      <c r="C2573" s="2" t="s">
        <v>67</v>
      </c>
      <c r="D2573" s="2" t="s">
        <v>7499</v>
      </c>
      <c r="E2573" s="2" t="s">
        <v>7500</v>
      </c>
      <c r="F2573" s="2" t="s">
        <v>7501</v>
      </c>
      <c r="G2573" s="2" t="s">
        <v>7502</v>
      </c>
      <c r="H2573" s="2" t="s">
        <v>2695</v>
      </c>
      <c r="I2573" s="2" t="s">
        <v>200</v>
      </c>
      <c r="J2573" s="2" t="s">
        <v>2834</v>
      </c>
      <c r="K2573" s="10" t="s">
        <v>260</v>
      </c>
    </row>
    <row r="2574" spans="1:11" ht="13.5" thickBot="1" x14ac:dyDescent="0.25">
      <c r="A2574" s="11"/>
      <c r="B2574" s="3" t="s">
        <v>7498</v>
      </c>
      <c r="C2574" s="3" t="s">
        <v>67</v>
      </c>
      <c r="D2574" s="3" t="s">
        <v>7499</v>
      </c>
      <c r="E2574" s="3" t="s">
        <v>7500</v>
      </c>
      <c r="F2574" s="3" t="s">
        <v>7501</v>
      </c>
      <c r="G2574" s="3" t="s">
        <v>7502</v>
      </c>
      <c r="H2574" s="3" t="s">
        <v>2695</v>
      </c>
      <c r="I2574" s="3" t="s">
        <v>200</v>
      </c>
      <c r="J2574" s="3" t="s">
        <v>2834</v>
      </c>
      <c r="K2574" s="12" t="s">
        <v>246</v>
      </c>
    </row>
    <row r="2575" spans="1:11" ht="13.5" thickBot="1" x14ac:dyDescent="0.25">
      <c r="A2575" s="9"/>
      <c r="B2575" s="2" t="s">
        <v>7503</v>
      </c>
      <c r="C2575" s="2" t="s">
        <v>67</v>
      </c>
      <c r="D2575" s="2" t="s">
        <v>7504</v>
      </c>
      <c r="E2575" s="2" t="s">
        <v>7505</v>
      </c>
      <c r="F2575" s="2" t="s">
        <v>7506</v>
      </c>
      <c r="G2575" s="2" t="s">
        <v>133</v>
      </c>
      <c r="H2575" s="2" t="s">
        <v>134</v>
      </c>
      <c r="I2575" s="2" t="s">
        <v>114</v>
      </c>
      <c r="J2575" s="2" t="s">
        <v>135</v>
      </c>
      <c r="K2575" s="10"/>
    </row>
    <row r="2576" spans="1:11" ht="13.5" thickBot="1" x14ac:dyDescent="0.25">
      <c r="A2576" s="11"/>
      <c r="B2576" s="3" t="s">
        <v>7507</v>
      </c>
      <c r="C2576" s="3" t="s">
        <v>67</v>
      </c>
      <c r="D2576" s="3" t="s">
        <v>7508</v>
      </c>
      <c r="E2576" s="3" t="s">
        <v>7509</v>
      </c>
      <c r="F2576" s="3" t="s">
        <v>7510</v>
      </c>
      <c r="G2576" s="3" t="s">
        <v>133</v>
      </c>
      <c r="H2576" s="3" t="s">
        <v>134</v>
      </c>
      <c r="I2576" s="3" t="s">
        <v>114</v>
      </c>
      <c r="J2576" s="3" t="s">
        <v>135</v>
      </c>
      <c r="K2576" s="12" t="s">
        <v>67</v>
      </c>
    </row>
    <row r="2577" spans="1:11" ht="13.5" thickBot="1" x14ac:dyDescent="0.25">
      <c r="A2577" s="9"/>
      <c r="B2577" s="2" t="s">
        <v>7511</v>
      </c>
      <c r="C2577" s="2" t="s">
        <v>67</v>
      </c>
      <c r="D2577" s="2" t="s">
        <v>7512</v>
      </c>
      <c r="E2577" s="2" t="s">
        <v>7513</v>
      </c>
      <c r="F2577" s="2" t="s">
        <v>7514</v>
      </c>
      <c r="G2577" s="2" t="s">
        <v>2466</v>
      </c>
      <c r="H2577" s="2" t="s">
        <v>316</v>
      </c>
      <c r="I2577" s="2" t="s">
        <v>114</v>
      </c>
      <c r="J2577" s="2">
        <f>-34.588 -58.67</f>
        <v>-93.25800000000001</v>
      </c>
      <c r="K2577" s="10" t="s">
        <v>115</v>
      </c>
    </row>
    <row r="2578" spans="1:11" ht="13.5" thickBot="1" x14ac:dyDescent="0.25">
      <c r="A2578" s="11"/>
      <c r="B2578" s="3" t="s">
        <v>7515</v>
      </c>
      <c r="C2578" s="3" t="s">
        <v>67</v>
      </c>
      <c r="D2578" s="3" t="s">
        <v>7516</v>
      </c>
      <c r="E2578" s="3" t="s">
        <v>7517</v>
      </c>
      <c r="F2578" s="3" t="s">
        <v>7518</v>
      </c>
      <c r="G2578" s="3" t="s">
        <v>7519</v>
      </c>
      <c r="H2578" s="3" t="s">
        <v>2733</v>
      </c>
      <c r="I2578" s="3" t="s">
        <v>114</v>
      </c>
      <c r="J2578" s="3" t="s">
        <v>7520</v>
      </c>
      <c r="K2578" s="12"/>
    </row>
    <row r="2579" spans="1:11" ht="13.5" thickBot="1" x14ac:dyDescent="0.25">
      <c r="A2579" s="9"/>
      <c r="B2579" s="2" t="s">
        <v>7521</v>
      </c>
      <c r="C2579" s="2" t="s">
        <v>67</v>
      </c>
      <c r="D2579" s="2" t="s">
        <v>2740</v>
      </c>
      <c r="E2579" s="2" t="s">
        <v>7522</v>
      </c>
      <c r="F2579" s="2" t="s">
        <v>6332</v>
      </c>
      <c r="G2579" s="2" t="s">
        <v>5756</v>
      </c>
      <c r="H2579" s="2" t="s">
        <v>48</v>
      </c>
      <c r="I2579" s="2" t="s">
        <v>49</v>
      </c>
      <c r="J2579" s="2" t="s">
        <v>2744</v>
      </c>
      <c r="K2579" s="10" t="s">
        <v>51</v>
      </c>
    </row>
    <row r="2580" spans="1:11" ht="13.5" thickBot="1" x14ac:dyDescent="0.25">
      <c r="A2580" s="11"/>
      <c r="B2580" s="3" t="s">
        <v>7523</v>
      </c>
      <c r="C2580" s="3" t="s">
        <v>67</v>
      </c>
      <c r="D2580" s="3" t="s">
        <v>2756</v>
      </c>
      <c r="E2580" s="3" t="s">
        <v>7524</v>
      </c>
      <c r="F2580" s="3" t="s">
        <v>2758</v>
      </c>
      <c r="G2580" s="3" t="s">
        <v>72</v>
      </c>
      <c r="H2580" s="3" t="s">
        <v>48</v>
      </c>
      <c r="I2580" s="3" t="s">
        <v>49</v>
      </c>
      <c r="J2580" s="3" t="s">
        <v>7525</v>
      </c>
      <c r="K2580" s="12" t="s">
        <v>51</v>
      </c>
    </row>
    <row r="2581" spans="1:11" ht="13.5" thickBot="1" x14ac:dyDescent="0.25">
      <c r="A2581" s="9"/>
      <c r="B2581" s="2" t="s">
        <v>7526</v>
      </c>
      <c r="C2581" s="2" t="s">
        <v>67</v>
      </c>
      <c r="D2581" s="2" t="s">
        <v>7527</v>
      </c>
      <c r="E2581" s="2" t="s">
        <v>7528</v>
      </c>
      <c r="F2581" s="2" t="s">
        <v>7529</v>
      </c>
      <c r="G2581" s="2" t="s">
        <v>7530</v>
      </c>
      <c r="H2581" s="2" t="s">
        <v>512</v>
      </c>
      <c r="I2581" s="2" t="s">
        <v>200</v>
      </c>
      <c r="J2581" s="2" t="s">
        <v>7531</v>
      </c>
      <c r="K2581" s="10" t="s">
        <v>42</v>
      </c>
    </row>
    <row r="2582" spans="1:11" ht="13.5" thickBot="1" x14ac:dyDescent="0.25">
      <c r="A2582" s="11"/>
      <c r="B2582" s="3" t="s">
        <v>7526</v>
      </c>
      <c r="C2582" s="3" t="s">
        <v>67</v>
      </c>
      <c r="D2582" s="3" t="s">
        <v>7527</v>
      </c>
      <c r="E2582" s="3" t="s">
        <v>7528</v>
      </c>
      <c r="F2582" s="3" t="s">
        <v>7529</v>
      </c>
      <c r="G2582" s="3" t="s">
        <v>7530</v>
      </c>
      <c r="H2582" s="3" t="s">
        <v>512</v>
      </c>
      <c r="I2582" s="3" t="s">
        <v>200</v>
      </c>
      <c r="J2582" s="3" t="s">
        <v>7531</v>
      </c>
      <c r="K2582" s="12" t="s">
        <v>203</v>
      </c>
    </row>
    <row r="2583" spans="1:11" ht="13.5" thickBot="1" x14ac:dyDescent="0.25">
      <c r="A2583" s="9"/>
      <c r="B2583" s="2" t="s">
        <v>7526</v>
      </c>
      <c r="C2583" s="2" t="s">
        <v>67</v>
      </c>
      <c r="D2583" s="2" t="s">
        <v>7527</v>
      </c>
      <c r="E2583" s="2" t="s">
        <v>7528</v>
      </c>
      <c r="F2583" s="2" t="s">
        <v>7529</v>
      </c>
      <c r="G2583" s="2" t="s">
        <v>7530</v>
      </c>
      <c r="H2583" s="2" t="s">
        <v>512</v>
      </c>
      <c r="I2583" s="2" t="s">
        <v>200</v>
      </c>
      <c r="J2583" s="2" t="s">
        <v>7531</v>
      </c>
      <c r="K2583" s="10" t="s">
        <v>202</v>
      </c>
    </row>
    <row r="2584" spans="1:11" ht="13.5" thickBot="1" x14ac:dyDescent="0.25">
      <c r="A2584" s="11"/>
      <c r="B2584" s="3" t="s">
        <v>7532</v>
      </c>
      <c r="C2584" s="3" t="s">
        <v>67</v>
      </c>
      <c r="D2584" s="3" t="s">
        <v>7533</v>
      </c>
      <c r="E2584" s="3" t="s">
        <v>7534</v>
      </c>
      <c r="F2584" s="3" t="s">
        <v>7535</v>
      </c>
      <c r="G2584" s="3" t="s">
        <v>7536</v>
      </c>
      <c r="H2584" s="3" t="s">
        <v>364</v>
      </c>
      <c r="I2584" s="3" t="s">
        <v>356</v>
      </c>
      <c r="J2584" s="3" t="s">
        <v>7537</v>
      </c>
      <c r="K2584" s="12" t="s">
        <v>358</v>
      </c>
    </row>
    <row r="2585" spans="1:11" ht="13.5" thickBot="1" x14ac:dyDescent="0.25">
      <c r="A2585" s="9"/>
      <c r="B2585" s="2" t="s">
        <v>7538</v>
      </c>
      <c r="C2585" s="2" t="s">
        <v>67</v>
      </c>
      <c r="D2585" s="2" t="s">
        <v>7539</v>
      </c>
      <c r="E2585" s="2" t="s">
        <v>7540</v>
      </c>
      <c r="F2585" s="2" t="s">
        <v>7541</v>
      </c>
      <c r="G2585" s="2" t="s">
        <v>3155</v>
      </c>
      <c r="H2585" s="2" t="s">
        <v>184</v>
      </c>
      <c r="I2585" s="2" t="s">
        <v>58</v>
      </c>
      <c r="J2585" s="2" t="s">
        <v>7542</v>
      </c>
      <c r="K2585" s="10" t="s">
        <v>42</v>
      </c>
    </row>
    <row r="2586" spans="1:11" ht="13.5" thickBot="1" x14ac:dyDescent="0.25">
      <c r="A2586" s="11"/>
      <c r="B2586" s="3" t="s">
        <v>7543</v>
      </c>
      <c r="C2586" s="3" t="s">
        <v>67</v>
      </c>
      <c r="D2586" s="3" t="s">
        <v>7544</v>
      </c>
      <c r="E2586" s="3" t="s">
        <v>7545</v>
      </c>
      <c r="F2586" s="3" t="s">
        <v>7546</v>
      </c>
      <c r="G2586" s="3" t="s">
        <v>2254</v>
      </c>
      <c r="H2586" s="3" t="s">
        <v>2255</v>
      </c>
      <c r="I2586" s="3" t="s">
        <v>17</v>
      </c>
      <c r="J2586" s="3" t="s">
        <v>7547</v>
      </c>
      <c r="K2586" s="12"/>
    </row>
    <row r="2587" spans="1:11" ht="13.5" thickBot="1" x14ac:dyDescent="0.25">
      <c r="A2587" s="9"/>
      <c r="B2587" s="2" t="s">
        <v>7548</v>
      </c>
      <c r="C2587" s="2" t="s">
        <v>67</v>
      </c>
      <c r="D2587" s="2" t="s">
        <v>7549</v>
      </c>
      <c r="E2587" s="2" t="s">
        <v>7550</v>
      </c>
      <c r="F2587" s="2" t="s">
        <v>2837</v>
      </c>
      <c r="G2587" s="2" t="s">
        <v>7551</v>
      </c>
      <c r="H2587" s="2" t="s">
        <v>48</v>
      </c>
      <c r="I2587" s="2" t="s">
        <v>49</v>
      </c>
      <c r="J2587" s="2" t="s">
        <v>7552</v>
      </c>
      <c r="K2587" s="10" t="s">
        <v>67</v>
      </c>
    </row>
    <row r="2588" spans="1:11" ht="13.5" thickBot="1" x14ac:dyDescent="0.25">
      <c r="A2588" s="11"/>
      <c r="B2588" s="3" t="s">
        <v>7548</v>
      </c>
      <c r="C2588" s="3" t="s">
        <v>67</v>
      </c>
      <c r="D2588" s="3" t="s">
        <v>7549</v>
      </c>
      <c r="E2588" s="3" t="s">
        <v>7550</v>
      </c>
      <c r="F2588" s="3" t="s">
        <v>2837</v>
      </c>
      <c r="G2588" s="3" t="s">
        <v>7551</v>
      </c>
      <c r="H2588" s="3" t="s">
        <v>48</v>
      </c>
      <c r="I2588" s="3" t="s">
        <v>49</v>
      </c>
      <c r="J2588" s="3" t="s">
        <v>7552</v>
      </c>
      <c r="K2588" s="12" t="s">
        <v>51</v>
      </c>
    </row>
    <row r="2589" spans="1:11" ht="13.5" thickBot="1" x14ac:dyDescent="0.25">
      <c r="A2589" s="9"/>
      <c r="B2589" s="2" t="s">
        <v>7553</v>
      </c>
      <c r="C2589" s="2" t="s">
        <v>67</v>
      </c>
      <c r="D2589" s="2" t="s">
        <v>2846</v>
      </c>
      <c r="E2589" s="2" t="s">
        <v>7554</v>
      </c>
      <c r="F2589" s="2" t="s">
        <v>2848</v>
      </c>
      <c r="G2589" s="2" t="s">
        <v>2849</v>
      </c>
      <c r="H2589" s="2" t="s">
        <v>2104</v>
      </c>
      <c r="I2589" s="2" t="s">
        <v>114</v>
      </c>
      <c r="J2589" s="2">
        <f>-22.9035 -43.2096</f>
        <v>-66.113100000000003</v>
      </c>
      <c r="K2589" s="10" t="s">
        <v>115</v>
      </c>
    </row>
    <row r="2590" spans="1:11" ht="13.5" thickBot="1" x14ac:dyDescent="0.25">
      <c r="A2590" s="11"/>
      <c r="B2590" s="3" t="s">
        <v>7555</v>
      </c>
      <c r="C2590" s="3" t="s">
        <v>67</v>
      </c>
      <c r="D2590" s="3" t="s">
        <v>2846</v>
      </c>
      <c r="E2590" s="3" t="s">
        <v>2847</v>
      </c>
      <c r="F2590" s="3" t="s">
        <v>2848</v>
      </c>
      <c r="G2590" s="3" t="s">
        <v>2849</v>
      </c>
      <c r="H2590" s="3" t="s">
        <v>2104</v>
      </c>
      <c r="I2590" s="3" t="s">
        <v>114</v>
      </c>
      <c r="J2590" s="3">
        <f>-22.9035 -43.2096</f>
        <v>-66.113100000000003</v>
      </c>
      <c r="K2590" s="12" t="s">
        <v>115</v>
      </c>
    </row>
    <row r="2591" spans="1:11" ht="13.5" thickBot="1" x14ac:dyDescent="0.25">
      <c r="A2591" s="9"/>
      <c r="B2591" s="2" t="s">
        <v>7556</v>
      </c>
      <c r="C2591" s="2" t="s">
        <v>67</v>
      </c>
      <c r="D2591" s="2" t="s">
        <v>7557</v>
      </c>
      <c r="E2591" s="2" t="s">
        <v>7558</v>
      </c>
      <c r="F2591" s="2" t="s">
        <v>4216</v>
      </c>
      <c r="G2591" s="2" t="s">
        <v>7559</v>
      </c>
      <c r="H2591" s="2" t="s">
        <v>2104</v>
      </c>
      <c r="I2591" s="2" t="s">
        <v>114</v>
      </c>
      <c r="J2591" s="2">
        <f>-23.12 -47.17</f>
        <v>-70.290000000000006</v>
      </c>
      <c r="K2591" s="10" t="s">
        <v>115</v>
      </c>
    </row>
    <row r="2592" spans="1:11" ht="13.5" thickBot="1" x14ac:dyDescent="0.25">
      <c r="A2592" s="11"/>
      <c r="B2592" s="3" t="s">
        <v>7560</v>
      </c>
      <c r="C2592" s="3" t="s">
        <v>67</v>
      </c>
      <c r="D2592" s="3" t="s">
        <v>7561</v>
      </c>
      <c r="E2592" s="3" t="s">
        <v>7562</v>
      </c>
      <c r="F2592" s="3" t="s">
        <v>4216</v>
      </c>
      <c r="G2592" s="3" t="s">
        <v>7563</v>
      </c>
      <c r="H2592" s="3" t="s">
        <v>2104</v>
      </c>
      <c r="I2592" s="3" t="s">
        <v>114</v>
      </c>
      <c r="J2592" s="3">
        <f>-28.91 -51.61</f>
        <v>-80.52</v>
      </c>
      <c r="K2592" s="12" t="s">
        <v>115</v>
      </c>
    </row>
    <row r="2593" spans="1:11" ht="13.5" thickBot="1" x14ac:dyDescent="0.25">
      <c r="A2593" s="9"/>
      <c r="B2593" s="2" t="s">
        <v>7564</v>
      </c>
      <c r="C2593" s="2" t="s">
        <v>67</v>
      </c>
      <c r="D2593" s="2" t="s">
        <v>7565</v>
      </c>
      <c r="E2593" s="2" t="s">
        <v>7566</v>
      </c>
      <c r="F2593" s="2" t="s">
        <v>7567</v>
      </c>
      <c r="G2593" s="2" t="s">
        <v>7568</v>
      </c>
      <c r="H2593" s="2" t="s">
        <v>898</v>
      </c>
      <c r="I2593" s="2" t="s">
        <v>17</v>
      </c>
      <c r="J2593" s="2" t="s">
        <v>7569</v>
      </c>
      <c r="K2593" s="10" t="s">
        <v>19</v>
      </c>
    </row>
    <row r="2594" spans="1:11" ht="13.5" thickBot="1" x14ac:dyDescent="0.25">
      <c r="A2594" s="11"/>
      <c r="B2594" s="3" t="s">
        <v>7570</v>
      </c>
      <c r="C2594" s="3" t="s">
        <v>67</v>
      </c>
      <c r="D2594" s="3" t="s">
        <v>7571</v>
      </c>
      <c r="E2594" s="3" t="s">
        <v>7572</v>
      </c>
      <c r="F2594" s="3" t="s">
        <v>7573</v>
      </c>
      <c r="G2594" s="3" t="s">
        <v>7574</v>
      </c>
      <c r="H2594" s="3" t="s">
        <v>5889</v>
      </c>
      <c r="I2594" s="3" t="s">
        <v>58</v>
      </c>
      <c r="J2594" s="3" t="s">
        <v>7575</v>
      </c>
      <c r="K2594" s="12" t="s">
        <v>202</v>
      </c>
    </row>
    <row r="2595" spans="1:11" ht="13.5" thickBot="1" x14ac:dyDescent="0.25">
      <c r="A2595" s="9"/>
      <c r="B2595" s="2" t="s">
        <v>7576</v>
      </c>
      <c r="C2595" s="2" t="s">
        <v>67</v>
      </c>
      <c r="D2595" s="2" t="s">
        <v>7577</v>
      </c>
      <c r="E2595" s="2" t="s">
        <v>7578</v>
      </c>
      <c r="F2595" s="2" t="s">
        <v>7579</v>
      </c>
      <c r="G2595" s="2" t="s">
        <v>2109</v>
      </c>
      <c r="H2595" s="2" t="s">
        <v>2104</v>
      </c>
      <c r="I2595" s="2" t="s">
        <v>114</v>
      </c>
      <c r="J2595" s="2">
        <f>-15.783 -47.917</f>
        <v>-63.7</v>
      </c>
      <c r="K2595" s="10" t="s">
        <v>115</v>
      </c>
    </row>
    <row r="2596" spans="1:11" ht="13.5" thickBot="1" x14ac:dyDescent="0.25">
      <c r="A2596" s="11"/>
      <c r="B2596" s="3" t="s">
        <v>7580</v>
      </c>
      <c r="C2596" s="3" t="s">
        <v>67</v>
      </c>
      <c r="D2596" s="3" t="s">
        <v>7581</v>
      </c>
      <c r="E2596" s="3" t="s">
        <v>7582</v>
      </c>
      <c r="F2596" s="3" t="s">
        <v>7583</v>
      </c>
      <c r="G2596" s="3" t="s">
        <v>7584</v>
      </c>
      <c r="H2596" s="3" t="s">
        <v>2552</v>
      </c>
      <c r="I2596" s="3" t="s">
        <v>114</v>
      </c>
      <c r="J2596" s="3">
        <f>-7.8281 -74.8236</f>
        <v>-82.651700000000005</v>
      </c>
      <c r="K2596" s="12" t="s">
        <v>115</v>
      </c>
    </row>
    <row r="2597" spans="1:11" ht="13.5" thickBot="1" x14ac:dyDescent="0.25">
      <c r="A2597" s="9"/>
      <c r="B2597" s="2" t="s">
        <v>2672</v>
      </c>
      <c r="C2597" s="2" t="s">
        <v>67</v>
      </c>
      <c r="D2597" s="2" t="s">
        <v>7585</v>
      </c>
      <c r="E2597" s="2" t="s">
        <v>7586</v>
      </c>
      <c r="F2597" s="2" t="s">
        <v>7587</v>
      </c>
      <c r="G2597" s="2" t="s">
        <v>7588</v>
      </c>
      <c r="H2597" s="2" t="s">
        <v>2677</v>
      </c>
      <c r="I2597" s="2" t="s">
        <v>114</v>
      </c>
      <c r="J2597" s="2">
        <f>-16.5 -68.15</f>
        <v>-84.65</v>
      </c>
      <c r="K2597" s="10" t="s">
        <v>115</v>
      </c>
    </row>
    <row r="2598" spans="1:11" ht="13.5" thickBot="1" x14ac:dyDescent="0.25">
      <c r="A2598" s="11"/>
      <c r="B2598" s="3" t="s">
        <v>7589</v>
      </c>
      <c r="C2598" s="3" t="s">
        <v>67</v>
      </c>
      <c r="D2598" s="3" t="s">
        <v>7590</v>
      </c>
      <c r="E2598" s="3" t="s">
        <v>7591</v>
      </c>
      <c r="F2598" s="3" t="s">
        <v>7592</v>
      </c>
      <c r="G2598" s="3" t="s">
        <v>7593</v>
      </c>
      <c r="H2598" s="3" t="s">
        <v>2828</v>
      </c>
      <c r="I2598" s="3" t="s">
        <v>114</v>
      </c>
      <c r="J2598" s="3" t="s">
        <v>7594</v>
      </c>
      <c r="K2598" s="12"/>
    </row>
    <row r="2599" spans="1:11" ht="13.5" thickBot="1" x14ac:dyDescent="0.25">
      <c r="A2599" s="9"/>
      <c r="B2599" s="2" t="s">
        <v>7595</v>
      </c>
      <c r="C2599" s="2" t="s">
        <v>67</v>
      </c>
      <c r="D2599" s="2" t="s">
        <v>7596</v>
      </c>
      <c r="E2599" s="2" t="s">
        <v>7597</v>
      </c>
      <c r="F2599" s="2" t="s">
        <v>2853</v>
      </c>
      <c r="G2599" s="2" t="s">
        <v>7598</v>
      </c>
      <c r="H2599" s="2" t="s">
        <v>7599</v>
      </c>
      <c r="I2599" s="2" t="s">
        <v>114</v>
      </c>
      <c r="J2599" s="2" t="s">
        <v>7600</v>
      </c>
      <c r="K2599" s="10"/>
    </row>
    <row r="2600" spans="1:11" ht="13.5" thickBot="1" x14ac:dyDescent="0.25">
      <c r="A2600" s="11"/>
      <c r="B2600" s="3" t="s">
        <v>7601</v>
      </c>
      <c r="C2600" s="3" t="s">
        <v>67</v>
      </c>
      <c r="D2600" s="3" t="s">
        <v>7602</v>
      </c>
      <c r="E2600" s="3" t="s">
        <v>7603</v>
      </c>
      <c r="F2600" s="3" t="s">
        <v>7604</v>
      </c>
      <c r="G2600" s="3" t="s">
        <v>7605</v>
      </c>
      <c r="H2600" s="3" t="s">
        <v>341</v>
      </c>
      <c r="I2600" s="3" t="s">
        <v>114</v>
      </c>
      <c r="J2600" s="3" t="s">
        <v>7606</v>
      </c>
      <c r="K2600" s="12" t="s">
        <v>115</v>
      </c>
    </row>
    <row r="2601" spans="1:11" ht="13.5" thickBot="1" x14ac:dyDescent="0.25">
      <c r="A2601" s="9"/>
      <c r="B2601" s="2" t="s">
        <v>7607</v>
      </c>
      <c r="C2601" s="2" t="s">
        <v>67</v>
      </c>
      <c r="D2601" s="2" t="s">
        <v>7608</v>
      </c>
      <c r="E2601" s="2" t="s">
        <v>7609</v>
      </c>
      <c r="F2601" s="2" t="s">
        <v>7610</v>
      </c>
      <c r="G2601" s="2" t="s">
        <v>2654</v>
      </c>
      <c r="H2601" s="2" t="s">
        <v>2655</v>
      </c>
      <c r="I2601" s="2" t="s">
        <v>114</v>
      </c>
      <c r="J2601" s="2" t="s">
        <v>2661</v>
      </c>
      <c r="K2601" s="10"/>
    </row>
    <row r="2602" spans="1:11" ht="13.5" thickBot="1" x14ac:dyDescent="0.25">
      <c r="A2602" s="11"/>
      <c r="B2602" s="3" t="s">
        <v>7611</v>
      </c>
      <c r="C2602" s="3" t="s">
        <v>67</v>
      </c>
      <c r="D2602" s="3" t="s">
        <v>7612</v>
      </c>
      <c r="E2602" s="3" t="s">
        <v>7613</v>
      </c>
      <c r="F2602" s="3" t="s">
        <v>7614</v>
      </c>
      <c r="G2602" s="3" t="s">
        <v>7615</v>
      </c>
      <c r="H2602" s="3" t="s">
        <v>328</v>
      </c>
      <c r="I2602" s="3" t="s">
        <v>114</v>
      </c>
      <c r="J2602" s="3" t="s">
        <v>7616</v>
      </c>
      <c r="K2602" s="12"/>
    </row>
    <row r="2603" spans="1:11" ht="13.5" thickBot="1" x14ac:dyDescent="0.25">
      <c r="A2603" s="9"/>
      <c r="B2603" s="2" t="s">
        <v>7617</v>
      </c>
      <c r="C2603" s="2" t="s">
        <v>67</v>
      </c>
      <c r="D2603" s="2" t="s">
        <v>7618</v>
      </c>
      <c r="E2603" s="2" t="s">
        <v>7619</v>
      </c>
      <c r="F2603" s="2" t="s">
        <v>7620</v>
      </c>
      <c r="G2603" s="2" t="s">
        <v>7621</v>
      </c>
      <c r="H2603" s="2" t="s">
        <v>258</v>
      </c>
      <c r="I2603" s="2" t="s">
        <v>200</v>
      </c>
      <c r="J2603" s="2" t="s">
        <v>7622</v>
      </c>
      <c r="K2603" s="10" t="s">
        <v>246</v>
      </c>
    </row>
    <row r="2604" spans="1:11" ht="13.5" thickBot="1" x14ac:dyDescent="0.25">
      <c r="A2604" s="11"/>
      <c r="B2604" s="3" t="s">
        <v>7617</v>
      </c>
      <c r="C2604" s="3" t="s">
        <v>67</v>
      </c>
      <c r="D2604" s="3" t="s">
        <v>7618</v>
      </c>
      <c r="E2604" s="3" t="s">
        <v>7619</v>
      </c>
      <c r="F2604" s="3" t="s">
        <v>7620</v>
      </c>
      <c r="G2604" s="3" t="s">
        <v>7621</v>
      </c>
      <c r="H2604" s="3" t="s">
        <v>258</v>
      </c>
      <c r="I2604" s="3" t="s">
        <v>200</v>
      </c>
      <c r="J2604" s="3" t="s">
        <v>7622</v>
      </c>
      <c r="K2604" s="12" t="s">
        <v>260</v>
      </c>
    </row>
    <row r="2605" spans="1:11" ht="13.5" thickBot="1" x14ac:dyDescent="0.25">
      <c r="A2605" s="9"/>
      <c r="B2605" s="2" t="s">
        <v>7623</v>
      </c>
      <c r="C2605" s="2" t="s">
        <v>67</v>
      </c>
      <c r="D2605" s="2" t="s">
        <v>2916</v>
      </c>
      <c r="E2605" s="2" t="s">
        <v>7624</v>
      </c>
      <c r="F2605" s="2" t="s">
        <v>2918</v>
      </c>
      <c r="G2605" s="2" t="s">
        <v>2919</v>
      </c>
      <c r="H2605" s="2" t="s">
        <v>48</v>
      </c>
      <c r="I2605" s="2" t="s">
        <v>49</v>
      </c>
      <c r="J2605" s="2" t="s">
        <v>2924</v>
      </c>
      <c r="K2605" s="10" t="s">
        <v>51</v>
      </c>
    </row>
    <row r="2606" spans="1:11" ht="13.5" thickBot="1" x14ac:dyDescent="0.25">
      <c r="A2606" s="11"/>
      <c r="B2606" s="3" t="s">
        <v>7625</v>
      </c>
      <c r="C2606" s="3" t="s">
        <v>67</v>
      </c>
      <c r="D2606" s="3" t="s">
        <v>2962</v>
      </c>
      <c r="E2606" s="3" t="s">
        <v>7626</v>
      </c>
      <c r="F2606" s="3" t="s">
        <v>2964</v>
      </c>
      <c r="G2606" s="3" t="s">
        <v>1052</v>
      </c>
      <c r="H2606" s="3" t="s">
        <v>1053</v>
      </c>
      <c r="I2606" s="3" t="s">
        <v>17</v>
      </c>
      <c r="J2606" s="3" t="s">
        <v>1054</v>
      </c>
      <c r="K2606" s="12" t="s">
        <v>19</v>
      </c>
    </row>
    <row r="2607" spans="1:11" ht="13.5" thickBot="1" x14ac:dyDescent="0.25">
      <c r="A2607" s="9"/>
      <c r="B2607" s="2" t="s">
        <v>7627</v>
      </c>
      <c r="C2607" s="2" t="s">
        <v>67</v>
      </c>
      <c r="D2607" s="2" t="s">
        <v>2036</v>
      </c>
      <c r="E2607" s="2" t="s">
        <v>7628</v>
      </c>
      <c r="F2607" s="2" t="s">
        <v>634</v>
      </c>
      <c r="G2607" s="2" t="s">
        <v>2759</v>
      </c>
      <c r="H2607" s="2" t="s">
        <v>48</v>
      </c>
      <c r="I2607" s="2" t="s">
        <v>49</v>
      </c>
      <c r="J2607" s="2" t="s">
        <v>2776</v>
      </c>
      <c r="K2607" s="10" t="s">
        <v>51</v>
      </c>
    </row>
    <row r="2608" spans="1:11" ht="13.5" thickBot="1" x14ac:dyDescent="0.25">
      <c r="A2608" s="11"/>
      <c r="B2608" s="3" t="s">
        <v>7629</v>
      </c>
      <c r="C2608" s="3" t="s">
        <v>67</v>
      </c>
      <c r="D2608" s="3" t="s">
        <v>7630</v>
      </c>
      <c r="E2608" s="3" t="s">
        <v>7631</v>
      </c>
      <c r="F2608" s="3" t="s">
        <v>7632</v>
      </c>
      <c r="G2608" s="3" t="s">
        <v>7633</v>
      </c>
      <c r="H2608" s="3" t="s">
        <v>335</v>
      </c>
      <c r="I2608" s="3" t="s">
        <v>114</v>
      </c>
      <c r="J2608" s="3">
        <f>-0.9331 -78.616</f>
        <v>-79.549099999999996</v>
      </c>
      <c r="K2608" s="12" t="s">
        <v>115</v>
      </c>
    </row>
    <row r="2609" spans="1:11" ht="13.5" thickBot="1" x14ac:dyDescent="0.25">
      <c r="A2609" s="9"/>
      <c r="B2609" s="2" t="s">
        <v>7634</v>
      </c>
      <c r="C2609" s="2" t="s">
        <v>67</v>
      </c>
      <c r="D2609" s="2" t="s">
        <v>7635</v>
      </c>
      <c r="E2609" s="2" t="s">
        <v>7636</v>
      </c>
      <c r="F2609" s="2" t="s">
        <v>7637</v>
      </c>
      <c r="G2609" s="2" t="s">
        <v>2743</v>
      </c>
      <c r="H2609" s="2" t="s">
        <v>48</v>
      </c>
      <c r="I2609" s="2" t="s">
        <v>49</v>
      </c>
      <c r="J2609" s="2" t="s">
        <v>2744</v>
      </c>
      <c r="K2609" s="10" t="s">
        <v>51</v>
      </c>
    </row>
    <row r="2610" spans="1:11" ht="13.5" thickBot="1" x14ac:dyDescent="0.25">
      <c r="A2610" s="11"/>
      <c r="B2610" s="3" t="s">
        <v>7638</v>
      </c>
      <c r="C2610" s="3" t="s">
        <v>67</v>
      </c>
      <c r="D2610" s="3" t="s">
        <v>7639</v>
      </c>
      <c r="E2610" s="3" t="s">
        <v>7640</v>
      </c>
      <c r="F2610" s="3" t="s">
        <v>7641</v>
      </c>
      <c r="G2610" s="3"/>
      <c r="H2610" s="3" t="s">
        <v>170</v>
      </c>
      <c r="I2610" s="3" t="s">
        <v>171</v>
      </c>
      <c r="J2610" s="3" t="s">
        <v>7642</v>
      </c>
      <c r="K2610" s="12"/>
    </row>
    <row r="2611" spans="1:11" ht="13.5" thickBot="1" x14ac:dyDescent="0.25">
      <c r="A2611" s="9"/>
      <c r="B2611" s="2" t="s">
        <v>7643</v>
      </c>
      <c r="C2611" s="2" t="s">
        <v>67</v>
      </c>
      <c r="D2611" s="2" t="s">
        <v>7644</v>
      </c>
      <c r="E2611" s="2" t="s">
        <v>7645</v>
      </c>
      <c r="F2611" s="2" t="s">
        <v>7646</v>
      </c>
      <c r="G2611" s="2" t="s">
        <v>7647</v>
      </c>
      <c r="H2611" s="2" t="s">
        <v>170</v>
      </c>
      <c r="I2611" s="2" t="s">
        <v>171</v>
      </c>
      <c r="J2611" s="2" t="s">
        <v>7648</v>
      </c>
      <c r="K2611" s="10"/>
    </row>
    <row r="2612" spans="1:11" ht="13.5" thickBot="1" x14ac:dyDescent="0.25">
      <c r="A2612" s="11"/>
      <c r="B2612" s="3" t="s">
        <v>7649</v>
      </c>
      <c r="C2612" s="3" t="s">
        <v>67</v>
      </c>
      <c r="D2612" s="3" t="s">
        <v>7650</v>
      </c>
      <c r="E2612" s="3" t="s">
        <v>7651</v>
      </c>
      <c r="F2612" s="3" t="s">
        <v>7652</v>
      </c>
      <c r="G2612" s="3" t="s">
        <v>7653</v>
      </c>
      <c r="H2612" s="3" t="s">
        <v>170</v>
      </c>
      <c r="I2612" s="3" t="s">
        <v>171</v>
      </c>
      <c r="J2612" s="3" t="s">
        <v>7654</v>
      </c>
      <c r="K2612" s="12"/>
    </row>
    <row r="2613" spans="1:11" ht="13.5" thickBot="1" x14ac:dyDescent="0.25">
      <c r="A2613" s="9"/>
      <c r="B2613" s="2" t="s">
        <v>7655</v>
      </c>
      <c r="C2613" s="2" t="s">
        <v>67</v>
      </c>
      <c r="D2613" s="2" t="s">
        <v>7656</v>
      </c>
      <c r="E2613" s="2" t="s">
        <v>3042</v>
      </c>
      <c r="F2613" s="2" t="s">
        <v>7657</v>
      </c>
      <c r="G2613" s="2" t="s">
        <v>7658</v>
      </c>
      <c r="H2613" s="2" t="s">
        <v>48</v>
      </c>
      <c r="I2613" s="2" t="s">
        <v>49</v>
      </c>
      <c r="J2613" s="2" t="s">
        <v>6373</v>
      </c>
      <c r="K2613" s="10" t="s">
        <v>51</v>
      </c>
    </row>
    <row r="2614" spans="1:11" ht="13.5" thickBot="1" x14ac:dyDescent="0.25">
      <c r="A2614" s="11"/>
      <c r="B2614" s="3" t="s">
        <v>7659</v>
      </c>
      <c r="C2614" s="3" t="s">
        <v>67</v>
      </c>
      <c r="D2614" s="3" t="s">
        <v>7660</v>
      </c>
      <c r="E2614" s="3" t="s">
        <v>7661</v>
      </c>
      <c r="F2614" s="3" t="s">
        <v>7662</v>
      </c>
      <c r="G2614" s="3" t="s">
        <v>2200</v>
      </c>
      <c r="H2614" s="3" t="s">
        <v>2201</v>
      </c>
      <c r="I2614" s="3" t="s">
        <v>114</v>
      </c>
      <c r="J2614" s="3">
        <f>-33.4 -70.667</f>
        <v>-104.06700000000001</v>
      </c>
      <c r="K2614" s="12" t="s">
        <v>115</v>
      </c>
    </row>
    <row r="2615" spans="1:11" ht="13.5" thickBot="1" x14ac:dyDescent="0.25">
      <c r="A2615" s="9"/>
      <c r="B2615" s="2" t="s">
        <v>7663</v>
      </c>
      <c r="C2615" s="2" t="s">
        <v>67</v>
      </c>
      <c r="D2615" s="2" t="s">
        <v>7664</v>
      </c>
      <c r="E2615" s="2" t="s">
        <v>7665</v>
      </c>
      <c r="F2615" s="2" t="s">
        <v>7666</v>
      </c>
      <c r="G2615" s="2" t="s">
        <v>7667</v>
      </c>
      <c r="H2615" s="2" t="s">
        <v>1830</v>
      </c>
      <c r="I2615" s="2" t="s">
        <v>200</v>
      </c>
      <c r="J2615" s="2" t="s">
        <v>7668</v>
      </c>
      <c r="K2615" s="10" t="s">
        <v>246</v>
      </c>
    </row>
    <row r="2616" spans="1:11" ht="13.5" thickBot="1" x14ac:dyDescent="0.25">
      <c r="A2616" s="11"/>
      <c r="B2616" s="3" t="s">
        <v>7663</v>
      </c>
      <c r="C2616" s="3" t="s">
        <v>67</v>
      </c>
      <c r="D2616" s="3" t="s">
        <v>7664</v>
      </c>
      <c r="E2616" s="3" t="s">
        <v>7665</v>
      </c>
      <c r="F2616" s="3" t="s">
        <v>7666</v>
      </c>
      <c r="G2616" s="3" t="s">
        <v>7667</v>
      </c>
      <c r="H2616" s="3" t="s">
        <v>1830</v>
      </c>
      <c r="I2616" s="3" t="s">
        <v>200</v>
      </c>
      <c r="J2616" s="3" t="s">
        <v>7668</v>
      </c>
      <c r="K2616" s="12" t="s">
        <v>260</v>
      </c>
    </row>
    <row r="2617" spans="1:11" ht="13.5" thickBot="1" x14ac:dyDescent="0.25">
      <c r="A2617" s="9"/>
      <c r="B2617" s="2" t="s">
        <v>7669</v>
      </c>
      <c r="C2617" s="2" t="s">
        <v>67</v>
      </c>
      <c r="D2617" s="2" t="s">
        <v>7670</v>
      </c>
      <c r="E2617" s="2" t="s">
        <v>7671</v>
      </c>
      <c r="F2617" s="2" t="s">
        <v>5907</v>
      </c>
      <c r="G2617" s="2" t="s">
        <v>7672</v>
      </c>
      <c r="H2617" s="2" t="s">
        <v>191</v>
      </c>
      <c r="I2617" s="2" t="s">
        <v>17</v>
      </c>
      <c r="J2617" s="2" t="s">
        <v>7673</v>
      </c>
      <c r="K2617" s="10" t="s">
        <v>19</v>
      </c>
    </row>
    <row r="2618" spans="1:11" ht="13.5" thickBot="1" x14ac:dyDescent="0.25">
      <c r="A2618" s="11"/>
      <c r="B2618" s="3" t="s">
        <v>7669</v>
      </c>
      <c r="C2618" s="3" t="s">
        <v>67</v>
      </c>
      <c r="D2618" s="3" t="s">
        <v>7670</v>
      </c>
      <c r="E2618" s="3" t="s">
        <v>7671</v>
      </c>
      <c r="F2618" s="3" t="s">
        <v>5907</v>
      </c>
      <c r="G2618" s="3" t="s">
        <v>7672</v>
      </c>
      <c r="H2618" s="3" t="s">
        <v>191</v>
      </c>
      <c r="I2618" s="3" t="s">
        <v>17</v>
      </c>
      <c r="J2618" s="3" t="s">
        <v>7673</v>
      </c>
      <c r="K2618" s="12" t="s">
        <v>193</v>
      </c>
    </row>
    <row r="2619" spans="1:11" ht="13.5" thickBot="1" x14ac:dyDescent="0.25">
      <c r="A2619" s="9"/>
      <c r="B2619" s="2" t="s">
        <v>7674</v>
      </c>
      <c r="C2619" s="2" t="s">
        <v>67</v>
      </c>
      <c r="D2619" s="2" t="s">
        <v>7675</v>
      </c>
      <c r="E2619" s="2" t="s">
        <v>7676</v>
      </c>
      <c r="F2619" s="2" t="s">
        <v>67</v>
      </c>
      <c r="G2619" s="2" t="s">
        <v>3447</v>
      </c>
      <c r="H2619" s="2" t="s">
        <v>2320</v>
      </c>
      <c r="I2619" s="2" t="s">
        <v>17</v>
      </c>
      <c r="J2619" s="2" t="s">
        <v>3448</v>
      </c>
      <c r="K2619" s="10" t="s">
        <v>19</v>
      </c>
    </row>
    <row r="2620" spans="1:11" ht="13.5" thickBot="1" x14ac:dyDescent="0.25">
      <c r="A2620" s="11"/>
      <c r="B2620" s="3" t="s">
        <v>7677</v>
      </c>
      <c r="C2620" s="3" t="s">
        <v>67</v>
      </c>
      <c r="D2620" s="3" t="s">
        <v>7678</v>
      </c>
      <c r="E2620" s="3" t="s">
        <v>7679</v>
      </c>
      <c r="F2620" s="3" t="s">
        <v>7680</v>
      </c>
      <c r="G2620" s="3" t="s">
        <v>3600</v>
      </c>
      <c r="H2620" s="3" t="s">
        <v>3601</v>
      </c>
      <c r="I2620" s="3" t="s">
        <v>348</v>
      </c>
      <c r="J2620" s="3" t="s">
        <v>7681</v>
      </c>
      <c r="K2620" s="12"/>
    </row>
    <row r="2621" spans="1:11" ht="13.5" thickBot="1" x14ac:dyDescent="0.25">
      <c r="A2621" s="9"/>
      <c r="B2621" s="2" t="s">
        <v>7682</v>
      </c>
      <c r="C2621" s="2" t="s">
        <v>67</v>
      </c>
      <c r="D2621" s="2" t="s">
        <v>3582</v>
      </c>
      <c r="E2621" s="2" t="s">
        <v>7683</v>
      </c>
      <c r="F2621" s="2" t="s">
        <v>7684</v>
      </c>
      <c r="G2621" s="2" t="s">
        <v>3718</v>
      </c>
      <c r="H2621" s="2" t="s">
        <v>3584</v>
      </c>
      <c r="I2621" s="2" t="s">
        <v>17</v>
      </c>
      <c r="J2621" s="2" t="s">
        <v>7685</v>
      </c>
      <c r="K2621" s="10" t="s">
        <v>19</v>
      </c>
    </row>
    <row r="2622" spans="1:11" ht="13.5" thickBot="1" x14ac:dyDescent="0.25">
      <c r="A2622" s="11"/>
      <c r="B2622" s="3" t="s">
        <v>7686</v>
      </c>
      <c r="C2622" s="3" t="s">
        <v>67</v>
      </c>
      <c r="D2622" s="3" t="s">
        <v>7687</v>
      </c>
      <c r="E2622" s="3" t="s">
        <v>7688</v>
      </c>
      <c r="F2622" s="3" t="s">
        <v>3728</v>
      </c>
      <c r="G2622" s="3" t="s">
        <v>7689</v>
      </c>
      <c r="H2622" s="3" t="s">
        <v>100</v>
      </c>
      <c r="I2622" s="3" t="s">
        <v>17</v>
      </c>
      <c r="J2622" s="3" t="s">
        <v>7690</v>
      </c>
      <c r="K2622" s="12" t="s">
        <v>19</v>
      </c>
    </row>
    <row r="2623" spans="1:11" ht="13.5" thickBot="1" x14ac:dyDescent="0.25">
      <c r="A2623" s="9"/>
      <c r="B2623" s="2" t="s">
        <v>7691</v>
      </c>
      <c r="C2623" s="2" t="s">
        <v>67</v>
      </c>
      <c r="D2623" s="2" t="s">
        <v>7692</v>
      </c>
      <c r="E2623" s="2" t="s">
        <v>7693</v>
      </c>
      <c r="F2623" s="2" t="s">
        <v>7694</v>
      </c>
      <c r="G2623" s="2" t="s">
        <v>7695</v>
      </c>
      <c r="H2623" s="2" t="s">
        <v>7696</v>
      </c>
      <c r="I2623" s="2" t="s">
        <v>58</v>
      </c>
      <c r="J2623" s="2" t="s">
        <v>7697</v>
      </c>
      <c r="K2623" s="10" t="s">
        <v>202</v>
      </c>
    </row>
    <row r="2624" spans="1:11" ht="13.5" thickBot="1" x14ac:dyDescent="0.25">
      <c r="A2624" s="11"/>
      <c r="B2624" s="3" t="s">
        <v>7698</v>
      </c>
      <c r="C2624" s="3" t="s">
        <v>67</v>
      </c>
      <c r="D2624" s="3" t="s">
        <v>7699</v>
      </c>
      <c r="E2624" s="3" t="s">
        <v>7700</v>
      </c>
      <c r="F2624" s="3" t="s">
        <v>7701</v>
      </c>
      <c r="G2624" s="3" t="s">
        <v>1206</v>
      </c>
      <c r="H2624" s="3" t="s">
        <v>3179</v>
      </c>
      <c r="I2624" s="3" t="s">
        <v>17</v>
      </c>
      <c r="J2624" s="3" t="s">
        <v>7702</v>
      </c>
      <c r="K2624" s="12" t="s">
        <v>19</v>
      </c>
    </row>
    <row r="2625" spans="1:11" ht="13.5" thickBot="1" x14ac:dyDescent="0.25">
      <c r="A2625" s="9"/>
      <c r="B2625" s="2" t="s">
        <v>3224</v>
      </c>
      <c r="C2625" s="2" t="s">
        <v>67</v>
      </c>
      <c r="D2625" s="2" t="s">
        <v>3225</v>
      </c>
      <c r="E2625" s="2" t="s">
        <v>3212</v>
      </c>
      <c r="F2625" s="2" t="s">
        <v>3226</v>
      </c>
      <c r="G2625" s="2" t="s">
        <v>3234</v>
      </c>
      <c r="H2625" s="2" t="s">
        <v>526</v>
      </c>
      <c r="I2625" s="2" t="s">
        <v>200</v>
      </c>
      <c r="J2625" s="2" t="s">
        <v>3235</v>
      </c>
      <c r="K2625" s="10" t="s">
        <v>203</v>
      </c>
    </row>
    <row r="2626" spans="1:11" ht="13.5" thickBot="1" x14ac:dyDescent="0.25">
      <c r="A2626" s="11"/>
      <c r="B2626" s="3" t="s">
        <v>3224</v>
      </c>
      <c r="C2626" s="3" t="s">
        <v>67</v>
      </c>
      <c r="D2626" s="3" t="s">
        <v>3225</v>
      </c>
      <c r="E2626" s="3" t="s">
        <v>3212</v>
      </c>
      <c r="F2626" s="3" t="s">
        <v>3226</v>
      </c>
      <c r="G2626" s="3" t="s">
        <v>3234</v>
      </c>
      <c r="H2626" s="3" t="s">
        <v>526</v>
      </c>
      <c r="I2626" s="3" t="s">
        <v>200</v>
      </c>
      <c r="J2626" s="3" t="s">
        <v>3235</v>
      </c>
      <c r="K2626" s="12" t="s">
        <v>202</v>
      </c>
    </row>
    <row r="2627" spans="1:11" ht="13.5" thickBot="1" x14ac:dyDescent="0.25">
      <c r="A2627" s="9"/>
      <c r="B2627" s="2" t="s">
        <v>3224</v>
      </c>
      <c r="C2627" s="2" t="s">
        <v>67</v>
      </c>
      <c r="D2627" s="2" t="s">
        <v>3225</v>
      </c>
      <c r="E2627" s="2" t="s">
        <v>3212</v>
      </c>
      <c r="F2627" s="2" t="s">
        <v>3226</v>
      </c>
      <c r="G2627" s="2" t="s">
        <v>3234</v>
      </c>
      <c r="H2627" s="2" t="s">
        <v>526</v>
      </c>
      <c r="I2627" s="2" t="s">
        <v>200</v>
      </c>
      <c r="J2627" s="2" t="s">
        <v>3235</v>
      </c>
      <c r="K2627" s="10" t="s">
        <v>42</v>
      </c>
    </row>
    <row r="2628" spans="1:11" ht="13.5" thickBot="1" x14ac:dyDescent="0.25">
      <c r="A2628" s="11"/>
      <c r="B2628" s="3" t="s">
        <v>7703</v>
      </c>
      <c r="C2628" s="3" t="s">
        <v>67</v>
      </c>
      <c r="D2628" s="3" t="s">
        <v>7704</v>
      </c>
      <c r="E2628" s="3" t="s">
        <v>3237</v>
      </c>
      <c r="F2628" s="3" t="s">
        <v>7705</v>
      </c>
      <c r="G2628" s="3" t="s">
        <v>7706</v>
      </c>
      <c r="H2628" s="3" t="s">
        <v>526</v>
      </c>
      <c r="I2628" s="3" t="s">
        <v>200</v>
      </c>
      <c r="J2628" s="3" t="s">
        <v>7707</v>
      </c>
      <c r="K2628" s="12" t="s">
        <v>42</v>
      </c>
    </row>
    <row r="2629" spans="1:11" ht="13.5" thickBot="1" x14ac:dyDescent="0.25">
      <c r="A2629" s="9"/>
      <c r="B2629" s="2" t="s">
        <v>7703</v>
      </c>
      <c r="C2629" s="2" t="s">
        <v>67</v>
      </c>
      <c r="D2629" s="2" t="s">
        <v>7704</v>
      </c>
      <c r="E2629" s="2" t="s">
        <v>3237</v>
      </c>
      <c r="F2629" s="2" t="s">
        <v>7705</v>
      </c>
      <c r="G2629" s="2" t="s">
        <v>7706</v>
      </c>
      <c r="H2629" s="2" t="s">
        <v>526</v>
      </c>
      <c r="I2629" s="2" t="s">
        <v>200</v>
      </c>
      <c r="J2629" s="2" t="s">
        <v>7707</v>
      </c>
      <c r="K2629" s="10" t="s">
        <v>203</v>
      </c>
    </row>
    <row r="2630" spans="1:11" ht="13.5" thickBot="1" x14ac:dyDescent="0.25">
      <c r="A2630" s="11"/>
      <c r="B2630" s="3" t="s">
        <v>7703</v>
      </c>
      <c r="C2630" s="3" t="s">
        <v>67</v>
      </c>
      <c r="D2630" s="3" t="s">
        <v>7704</v>
      </c>
      <c r="E2630" s="3" t="s">
        <v>3237</v>
      </c>
      <c r="F2630" s="3" t="s">
        <v>7705</v>
      </c>
      <c r="G2630" s="3" t="s">
        <v>7706</v>
      </c>
      <c r="H2630" s="3" t="s">
        <v>526</v>
      </c>
      <c r="I2630" s="3" t="s">
        <v>200</v>
      </c>
      <c r="J2630" s="3" t="s">
        <v>7707</v>
      </c>
      <c r="K2630" s="12" t="s">
        <v>202</v>
      </c>
    </row>
    <row r="2631" spans="1:11" ht="13.5" thickBot="1" x14ac:dyDescent="0.25">
      <c r="A2631" s="9"/>
      <c r="B2631" s="2" t="s">
        <v>7708</v>
      </c>
      <c r="C2631" s="2" t="s">
        <v>67</v>
      </c>
      <c r="D2631" s="2" t="s">
        <v>7709</v>
      </c>
      <c r="E2631" s="2" t="s">
        <v>7710</v>
      </c>
      <c r="F2631" s="2" t="s">
        <v>7711</v>
      </c>
      <c r="G2631" s="2" t="s">
        <v>3267</v>
      </c>
      <c r="H2631" s="2" t="s">
        <v>121</v>
      </c>
      <c r="I2631" s="2" t="s">
        <v>93</v>
      </c>
      <c r="J2631" s="2" t="s">
        <v>7712</v>
      </c>
      <c r="K2631" s="10" t="s">
        <v>42</v>
      </c>
    </row>
    <row r="2632" spans="1:11" ht="13.5" thickBot="1" x14ac:dyDescent="0.25">
      <c r="A2632" s="11"/>
      <c r="B2632" s="3" t="s">
        <v>7708</v>
      </c>
      <c r="C2632" s="3" t="s">
        <v>67</v>
      </c>
      <c r="D2632" s="3" t="s">
        <v>7709</v>
      </c>
      <c r="E2632" s="3" t="s">
        <v>7710</v>
      </c>
      <c r="F2632" s="3" t="s">
        <v>7711</v>
      </c>
      <c r="G2632" s="3" t="s">
        <v>3267</v>
      </c>
      <c r="H2632" s="3" t="s">
        <v>121</v>
      </c>
      <c r="I2632" s="3" t="s">
        <v>93</v>
      </c>
      <c r="J2632" s="3" t="s">
        <v>7712</v>
      </c>
      <c r="K2632" s="12" t="s">
        <v>19</v>
      </c>
    </row>
    <row r="2633" spans="1:11" ht="13.5" thickBot="1" x14ac:dyDescent="0.25">
      <c r="A2633" s="9"/>
      <c r="B2633" s="2" t="s">
        <v>7713</v>
      </c>
      <c r="C2633" s="2" t="s">
        <v>67</v>
      </c>
      <c r="D2633" s="2" t="s">
        <v>3295</v>
      </c>
      <c r="E2633" s="2" t="s">
        <v>3296</v>
      </c>
      <c r="F2633" s="2" t="s">
        <v>7714</v>
      </c>
      <c r="G2633" s="2" t="s">
        <v>7715</v>
      </c>
      <c r="H2633" s="2" t="s">
        <v>40</v>
      </c>
      <c r="I2633" s="2" t="s">
        <v>17</v>
      </c>
      <c r="J2633" s="2" t="s">
        <v>7716</v>
      </c>
      <c r="K2633" s="10" t="s">
        <v>19</v>
      </c>
    </row>
    <row r="2634" spans="1:11" ht="13.5" thickBot="1" x14ac:dyDescent="0.25">
      <c r="A2634" s="11"/>
      <c r="B2634" s="3" t="s">
        <v>7713</v>
      </c>
      <c r="C2634" s="3" t="s">
        <v>67</v>
      </c>
      <c r="D2634" s="3" t="s">
        <v>3295</v>
      </c>
      <c r="E2634" s="3" t="s">
        <v>3296</v>
      </c>
      <c r="F2634" s="3" t="s">
        <v>7714</v>
      </c>
      <c r="G2634" s="3" t="s">
        <v>7715</v>
      </c>
      <c r="H2634" s="3" t="s">
        <v>40</v>
      </c>
      <c r="I2634" s="3" t="s">
        <v>17</v>
      </c>
      <c r="J2634" s="3" t="s">
        <v>7716</v>
      </c>
      <c r="K2634" s="12" t="s">
        <v>42</v>
      </c>
    </row>
    <row r="2635" spans="1:11" ht="13.5" thickBot="1" x14ac:dyDescent="0.25">
      <c r="A2635" s="9"/>
      <c r="B2635" s="2" t="s">
        <v>7717</v>
      </c>
      <c r="C2635" s="2" t="s">
        <v>67</v>
      </c>
      <c r="D2635" s="2" t="s">
        <v>3280</v>
      </c>
      <c r="E2635" s="2" t="s">
        <v>7718</v>
      </c>
      <c r="F2635" s="2" t="s">
        <v>2911</v>
      </c>
      <c r="G2635" s="2" t="s">
        <v>2028</v>
      </c>
      <c r="H2635" s="2" t="s">
        <v>40</v>
      </c>
      <c r="I2635" s="2" t="s">
        <v>17</v>
      </c>
      <c r="J2635" s="2" t="s">
        <v>1414</v>
      </c>
      <c r="K2635" s="10" t="s">
        <v>42</v>
      </c>
    </row>
    <row r="2636" spans="1:11" ht="13.5" thickBot="1" x14ac:dyDescent="0.25">
      <c r="A2636" s="11"/>
      <c r="B2636" s="3" t="s">
        <v>7717</v>
      </c>
      <c r="C2636" s="3" t="s">
        <v>67</v>
      </c>
      <c r="D2636" s="3" t="s">
        <v>3280</v>
      </c>
      <c r="E2636" s="3" t="s">
        <v>7718</v>
      </c>
      <c r="F2636" s="3" t="s">
        <v>2911</v>
      </c>
      <c r="G2636" s="3" t="s">
        <v>2028</v>
      </c>
      <c r="H2636" s="3" t="s">
        <v>40</v>
      </c>
      <c r="I2636" s="3" t="s">
        <v>17</v>
      </c>
      <c r="J2636" s="3" t="s">
        <v>1414</v>
      </c>
      <c r="K2636" s="12" t="s">
        <v>19</v>
      </c>
    </row>
    <row r="2637" spans="1:11" ht="13.5" thickBot="1" x14ac:dyDescent="0.25">
      <c r="A2637" s="9"/>
      <c r="B2637" s="2" t="s">
        <v>7719</v>
      </c>
      <c r="C2637" s="2" t="s">
        <v>67</v>
      </c>
      <c r="D2637" s="2" t="s">
        <v>7720</v>
      </c>
      <c r="E2637" s="2" t="s">
        <v>7721</v>
      </c>
      <c r="F2637" s="2" t="s">
        <v>7722</v>
      </c>
      <c r="G2637" s="2" t="s">
        <v>7723</v>
      </c>
      <c r="H2637" s="2" t="s">
        <v>7724</v>
      </c>
      <c r="I2637" s="2" t="s">
        <v>200</v>
      </c>
      <c r="J2637" s="2" t="s">
        <v>7725</v>
      </c>
      <c r="K2637" s="10" t="s">
        <v>247</v>
      </c>
    </row>
    <row r="2638" spans="1:11" ht="13.5" thickBot="1" x14ac:dyDescent="0.25">
      <c r="A2638" s="11"/>
      <c r="B2638" s="3" t="s">
        <v>7719</v>
      </c>
      <c r="C2638" s="3" t="s">
        <v>67</v>
      </c>
      <c r="D2638" s="3" t="s">
        <v>7720</v>
      </c>
      <c r="E2638" s="3" t="s">
        <v>7721</v>
      </c>
      <c r="F2638" s="3" t="s">
        <v>7722</v>
      </c>
      <c r="G2638" s="3" t="s">
        <v>7723</v>
      </c>
      <c r="H2638" s="3" t="s">
        <v>7724</v>
      </c>
      <c r="I2638" s="3" t="s">
        <v>200</v>
      </c>
      <c r="J2638" s="3" t="s">
        <v>7725</v>
      </c>
      <c r="K2638" s="12" t="s">
        <v>202</v>
      </c>
    </row>
    <row r="2639" spans="1:11" ht="13.5" thickBot="1" x14ac:dyDescent="0.25">
      <c r="A2639" s="9"/>
      <c r="B2639" s="2" t="s">
        <v>7719</v>
      </c>
      <c r="C2639" s="2" t="s">
        <v>67</v>
      </c>
      <c r="D2639" s="2" t="s">
        <v>7720</v>
      </c>
      <c r="E2639" s="2" t="s">
        <v>7721</v>
      </c>
      <c r="F2639" s="2" t="s">
        <v>7722</v>
      </c>
      <c r="G2639" s="2" t="s">
        <v>7723</v>
      </c>
      <c r="H2639" s="2" t="s">
        <v>7724</v>
      </c>
      <c r="I2639" s="2" t="s">
        <v>200</v>
      </c>
      <c r="J2639" s="2" t="s">
        <v>7725</v>
      </c>
      <c r="K2639" s="10" t="s">
        <v>246</v>
      </c>
    </row>
    <row r="2640" spans="1:11" ht="13.5" thickBot="1" x14ac:dyDescent="0.25">
      <c r="A2640" s="11"/>
      <c r="B2640" s="3" t="s">
        <v>7726</v>
      </c>
      <c r="C2640" s="3" t="s">
        <v>67</v>
      </c>
      <c r="D2640" s="3" t="s">
        <v>7727</v>
      </c>
      <c r="E2640" s="3" t="s">
        <v>7728</v>
      </c>
      <c r="F2640" s="3" t="s">
        <v>7729</v>
      </c>
      <c r="G2640" s="3" t="s">
        <v>7730</v>
      </c>
      <c r="H2640" s="3" t="s">
        <v>7731</v>
      </c>
      <c r="I2640" s="3" t="s">
        <v>17</v>
      </c>
      <c r="J2640" s="3" t="s">
        <v>7732</v>
      </c>
      <c r="K2640" s="12" t="s">
        <v>19</v>
      </c>
    </row>
    <row r="2641" spans="1:11" ht="13.5" thickBot="1" x14ac:dyDescent="0.25">
      <c r="A2641" s="9"/>
      <c r="B2641" s="2" t="s">
        <v>7733</v>
      </c>
      <c r="C2641" s="2" t="s">
        <v>67</v>
      </c>
      <c r="D2641" s="2" t="s">
        <v>3685</v>
      </c>
      <c r="E2641" s="2" t="s">
        <v>7734</v>
      </c>
      <c r="F2641" s="2" t="s">
        <v>7735</v>
      </c>
      <c r="G2641" s="2" t="s">
        <v>3688</v>
      </c>
      <c r="H2641" s="2" t="s">
        <v>3689</v>
      </c>
      <c r="I2641" s="2" t="s">
        <v>93</v>
      </c>
      <c r="J2641" s="2" t="s">
        <v>7736</v>
      </c>
      <c r="K2641" s="10"/>
    </row>
    <row r="2642" spans="1:11" ht="13.5" thickBot="1" x14ac:dyDescent="0.25">
      <c r="A2642" s="11"/>
      <c r="B2642" s="3" t="s">
        <v>7737</v>
      </c>
      <c r="C2642" s="3" t="s">
        <v>67</v>
      </c>
      <c r="D2642" s="3" t="s">
        <v>7738</v>
      </c>
      <c r="E2642" s="3" t="s">
        <v>7739</v>
      </c>
      <c r="F2642" s="3" t="s">
        <v>7740</v>
      </c>
      <c r="G2642" s="3" t="s">
        <v>7741</v>
      </c>
      <c r="H2642" s="3" t="s">
        <v>199</v>
      </c>
      <c r="I2642" s="3" t="s">
        <v>200</v>
      </c>
      <c r="J2642" s="3" t="s">
        <v>7742</v>
      </c>
      <c r="K2642" s="12" t="s">
        <v>202</v>
      </c>
    </row>
    <row r="2643" spans="1:11" ht="13.5" thickBot="1" x14ac:dyDescent="0.25">
      <c r="A2643" s="9"/>
      <c r="B2643" s="2" t="s">
        <v>7737</v>
      </c>
      <c r="C2643" s="2" t="s">
        <v>67</v>
      </c>
      <c r="D2643" s="2" t="s">
        <v>7738</v>
      </c>
      <c r="E2643" s="2" t="s">
        <v>7739</v>
      </c>
      <c r="F2643" s="2" t="s">
        <v>7740</v>
      </c>
      <c r="G2643" s="2" t="s">
        <v>7741</v>
      </c>
      <c r="H2643" s="2" t="s">
        <v>199</v>
      </c>
      <c r="I2643" s="2" t="s">
        <v>200</v>
      </c>
      <c r="J2643" s="2" t="s">
        <v>7742</v>
      </c>
      <c r="K2643" s="10" t="s">
        <v>42</v>
      </c>
    </row>
    <row r="2644" spans="1:11" ht="13.5" thickBot="1" x14ac:dyDescent="0.25">
      <c r="A2644" s="11"/>
      <c r="B2644" s="3" t="s">
        <v>7737</v>
      </c>
      <c r="C2644" s="3" t="s">
        <v>67</v>
      </c>
      <c r="D2644" s="3" t="s">
        <v>7738</v>
      </c>
      <c r="E2644" s="3" t="s">
        <v>7739</v>
      </c>
      <c r="F2644" s="3" t="s">
        <v>7740</v>
      </c>
      <c r="G2644" s="3" t="s">
        <v>7741</v>
      </c>
      <c r="H2644" s="3" t="s">
        <v>199</v>
      </c>
      <c r="I2644" s="3" t="s">
        <v>200</v>
      </c>
      <c r="J2644" s="3" t="s">
        <v>7742</v>
      </c>
      <c r="K2644" s="12" t="s">
        <v>203</v>
      </c>
    </row>
    <row r="2645" spans="1:11" ht="13.5" thickBot="1" x14ac:dyDescent="0.25">
      <c r="A2645" s="9"/>
      <c r="B2645" s="2" t="s">
        <v>7743</v>
      </c>
      <c r="C2645" s="2" t="s">
        <v>67</v>
      </c>
      <c r="D2645" s="2" t="s">
        <v>7744</v>
      </c>
      <c r="E2645" s="2" t="s">
        <v>7745</v>
      </c>
      <c r="F2645" s="2" t="s">
        <v>7746</v>
      </c>
      <c r="G2645" s="2" t="s">
        <v>7747</v>
      </c>
      <c r="H2645" s="2" t="s">
        <v>199</v>
      </c>
      <c r="I2645" s="2" t="s">
        <v>200</v>
      </c>
      <c r="J2645" s="2" t="s">
        <v>7748</v>
      </c>
      <c r="K2645" s="10" t="s">
        <v>202</v>
      </c>
    </row>
    <row r="2646" spans="1:11" ht="13.5" thickBot="1" x14ac:dyDescent="0.25">
      <c r="A2646" s="11"/>
      <c r="B2646" s="3" t="s">
        <v>7743</v>
      </c>
      <c r="C2646" s="3" t="s">
        <v>67</v>
      </c>
      <c r="D2646" s="3" t="s">
        <v>7744</v>
      </c>
      <c r="E2646" s="3" t="s">
        <v>7745</v>
      </c>
      <c r="F2646" s="3" t="s">
        <v>7746</v>
      </c>
      <c r="G2646" s="3" t="s">
        <v>7747</v>
      </c>
      <c r="H2646" s="3" t="s">
        <v>199</v>
      </c>
      <c r="I2646" s="3" t="s">
        <v>200</v>
      </c>
      <c r="J2646" s="3" t="s">
        <v>7748</v>
      </c>
      <c r="K2646" s="12" t="s">
        <v>42</v>
      </c>
    </row>
    <row r="2647" spans="1:11" ht="13.5" thickBot="1" x14ac:dyDescent="0.25">
      <c r="A2647" s="9"/>
      <c r="B2647" s="2" t="s">
        <v>7743</v>
      </c>
      <c r="C2647" s="2" t="s">
        <v>67</v>
      </c>
      <c r="D2647" s="2" t="s">
        <v>7744</v>
      </c>
      <c r="E2647" s="2" t="s">
        <v>7745</v>
      </c>
      <c r="F2647" s="2" t="s">
        <v>7746</v>
      </c>
      <c r="G2647" s="2" t="s">
        <v>7747</v>
      </c>
      <c r="H2647" s="2" t="s">
        <v>199</v>
      </c>
      <c r="I2647" s="2" t="s">
        <v>200</v>
      </c>
      <c r="J2647" s="2" t="s">
        <v>7748</v>
      </c>
      <c r="K2647" s="10" t="s">
        <v>203</v>
      </c>
    </row>
    <row r="2648" spans="1:11" ht="13.5" thickBot="1" x14ac:dyDescent="0.25">
      <c r="A2648" s="11"/>
      <c r="B2648" s="3" t="s">
        <v>7749</v>
      </c>
      <c r="C2648" s="3" t="s">
        <v>67</v>
      </c>
      <c r="D2648" s="3" t="s">
        <v>2487</v>
      </c>
      <c r="E2648" s="3" t="s">
        <v>7750</v>
      </c>
      <c r="F2648" s="3" t="s">
        <v>3399</v>
      </c>
      <c r="G2648" s="3" t="s">
        <v>229</v>
      </c>
      <c r="H2648" s="3" t="s">
        <v>230</v>
      </c>
      <c r="I2648" s="3" t="s">
        <v>230</v>
      </c>
      <c r="J2648" s="3" t="s">
        <v>7751</v>
      </c>
      <c r="K2648" s="12"/>
    </row>
    <row r="2649" spans="1:11" ht="13.5" thickBot="1" x14ac:dyDescent="0.25">
      <c r="A2649" s="9"/>
      <c r="B2649" s="2" t="s">
        <v>7752</v>
      </c>
      <c r="C2649" s="2" t="s">
        <v>67</v>
      </c>
      <c r="D2649" s="2" t="s">
        <v>7753</v>
      </c>
      <c r="E2649" s="2" t="s">
        <v>7754</v>
      </c>
      <c r="F2649" s="2" t="s">
        <v>7755</v>
      </c>
      <c r="G2649" s="2" t="s">
        <v>7756</v>
      </c>
      <c r="H2649" s="2" t="s">
        <v>209</v>
      </c>
      <c r="I2649" s="2" t="s">
        <v>17</v>
      </c>
      <c r="J2649" s="2" t="s">
        <v>7757</v>
      </c>
      <c r="K2649" s="10"/>
    </row>
    <row r="2650" spans="1:11" ht="13.5" thickBot="1" x14ac:dyDescent="0.25">
      <c r="A2650" s="11"/>
      <c r="B2650" s="3" t="s">
        <v>7758</v>
      </c>
      <c r="C2650" s="3" t="s">
        <v>67</v>
      </c>
      <c r="D2650" s="3" t="s">
        <v>7759</v>
      </c>
      <c r="E2650" s="3" t="s">
        <v>7760</v>
      </c>
      <c r="F2650" s="3" t="s">
        <v>7761</v>
      </c>
      <c r="G2650" s="3" t="s">
        <v>5220</v>
      </c>
      <c r="H2650" s="3" t="s">
        <v>4922</v>
      </c>
      <c r="I2650" s="3" t="s">
        <v>58</v>
      </c>
      <c r="J2650" s="3" t="s">
        <v>7762</v>
      </c>
      <c r="K2650" s="12" t="s">
        <v>202</v>
      </c>
    </row>
    <row r="2651" spans="1:11" ht="13.5" thickBot="1" x14ac:dyDescent="0.25">
      <c r="A2651" s="9"/>
      <c r="B2651" s="2" t="s">
        <v>7763</v>
      </c>
      <c r="C2651" s="2" t="s">
        <v>67</v>
      </c>
      <c r="D2651" s="2" t="s">
        <v>3434</v>
      </c>
      <c r="E2651" s="2" t="s">
        <v>7764</v>
      </c>
      <c r="F2651" s="2" t="s">
        <v>3436</v>
      </c>
      <c r="G2651" s="2" t="s">
        <v>3437</v>
      </c>
      <c r="H2651" s="2" t="s">
        <v>3438</v>
      </c>
      <c r="I2651" s="2" t="s">
        <v>17</v>
      </c>
      <c r="J2651" s="2" t="s">
        <v>3439</v>
      </c>
      <c r="K2651" s="10" t="s">
        <v>67</v>
      </c>
    </row>
    <row r="2652" spans="1:11" ht="13.5" thickBot="1" x14ac:dyDescent="0.25">
      <c r="A2652" s="11"/>
      <c r="B2652" s="3" t="s">
        <v>7765</v>
      </c>
      <c r="C2652" s="3" t="s">
        <v>67</v>
      </c>
      <c r="D2652" s="3" t="s">
        <v>1664</v>
      </c>
      <c r="E2652" s="3" t="s">
        <v>7766</v>
      </c>
      <c r="F2652" s="3" t="s">
        <v>1657</v>
      </c>
      <c r="G2652" s="3" t="s">
        <v>7767</v>
      </c>
      <c r="H2652" s="3" t="s">
        <v>1519</v>
      </c>
      <c r="I2652" s="3" t="s">
        <v>17</v>
      </c>
      <c r="J2652" s="3" t="s">
        <v>7768</v>
      </c>
      <c r="K2652" s="12" t="s">
        <v>42</v>
      </c>
    </row>
    <row r="2653" spans="1:11" ht="13.5" thickBot="1" x14ac:dyDescent="0.25">
      <c r="A2653" s="9"/>
      <c r="B2653" s="2" t="s">
        <v>7765</v>
      </c>
      <c r="C2653" s="2" t="s">
        <v>67</v>
      </c>
      <c r="D2653" s="2" t="s">
        <v>1664</v>
      </c>
      <c r="E2653" s="2" t="s">
        <v>7766</v>
      </c>
      <c r="F2653" s="2" t="s">
        <v>1657</v>
      </c>
      <c r="G2653" s="2" t="s">
        <v>7767</v>
      </c>
      <c r="H2653" s="2" t="s">
        <v>1519</v>
      </c>
      <c r="I2653" s="2" t="s">
        <v>17</v>
      </c>
      <c r="J2653" s="2" t="s">
        <v>7768</v>
      </c>
      <c r="K2653" s="10" t="s">
        <v>19</v>
      </c>
    </row>
    <row r="2654" spans="1:11" ht="13.5" thickBot="1" x14ac:dyDescent="0.25">
      <c r="A2654" s="11"/>
      <c r="B2654" s="3" t="s">
        <v>7769</v>
      </c>
      <c r="C2654" s="3" t="s">
        <v>67</v>
      </c>
      <c r="D2654" s="3" t="s">
        <v>7770</v>
      </c>
      <c r="E2654" s="3" t="s">
        <v>7771</v>
      </c>
      <c r="F2654" s="3" t="s">
        <v>7772</v>
      </c>
      <c r="G2654" s="3" t="s">
        <v>1518</v>
      </c>
      <c r="H2654" s="3" t="s">
        <v>1519</v>
      </c>
      <c r="I2654" s="3" t="s">
        <v>17</v>
      </c>
      <c r="J2654" s="3" t="s">
        <v>1676</v>
      </c>
      <c r="K2654" s="12" t="s">
        <v>42</v>
      </c>
    </row>
    <row r="2655" spans="1:11" ht="13.5" thickBot="1" x14ac:dyDescent="0.25">
      <c r="A2655" s="9"/>
      <c r="B2655" s="2" t="s">
        <v>7769</v>
      </c>
      <c r="C2655" s="2" t="s">
        <v>67</v>
      </c>
      <c r="D2655" s="2" t="s">
        <v>7770</v>
      </c>
      <c r="E2655" s="2" t="s">
        <v>7771</v>
      </c>
      <c r="F2655" s="2" t="s">
        <v>7772</v>
      </c>
      <c r="G2655" s="2" t="s">
        <v>1518</v>
      </c>
      <c r="H2655" s="2" t="s">
        <v>1519</v>
      </c>
      <c r="I2655" s="2" t="s">
        <v>17</v>
      </c>
      <c r="J2655" s="2" t="s">
        <v>1676</v>
      </c>
      <c r="K2655" s="10" t="s">
        <v>19</v>
      </c>
    </row>
    <row r="2656" spans="1:11" ht="13.5" thickBot="1" x14ac:dyDescent="0.25">
      <c r="A2656" s="11"/>
      <c r="B2656" s="3" t="s">
        <v>7773</v>
      </c>
      <c r="C2656" s="3" t="s">
        <v>67</v>
      </c>
      <c r="D2656" s="3" t="s">
        <v>7774</v>
      </c>
      <c r="E2656" s="3" t="s">
        <v>7775</v>
      </c>
      <c r="F2656" s="3" t="s">
        <v>7776</v>
      </c>
      <c r="G2656" s="3" t="s">
        <v>222</v>
      </c>
      <c r="H2656" s="3" t="s">
        <v>223</v>
      </c>
      <c r="I2656" s="3" t="s">
        <v>200</v>
      </c>
      <c r="J2656" s="3" t="s">
        <v>7777</v>
      </c>
      <c r="K2656" s="12" t="s">
        <v>42</v>
      </c>
    </row>
    <row r="2657" spans="1:11" ht="13.5" thickBot="1" x14ac:dyDescent="0.25">
      <c r="A2657" s="9"/>
      <c r="B2657" s="2" t="s">
        <v>7773</v>
      </c>
      <c r="C2657" s="2" t="s">
        <v>67</v>
      </c>
      <c r="D2657" s="2" t="s">
        <v>7774</v>
      </c>
      <c r="E2657" s="2" t="s">
        <v>7775</v>
      </c>
      <c r="F2657" s="2" t="s">
        <v>7776</v>
      </c>
      <c r="G2657" s="2" t="s">
        <v>222</v>
      </c>
      <c r="H2657" s="2" t="s">
        <v>223</v>
      </c>
      <c r="I2657" s="2" t="s">
        <v>200</v>
      </c>
      <c r="J2657" s="2" t="s">
        <v>7777</v>
      </c>
      <c r="K2657" s="10" t="s">
        <v>202</v>
      </c>
    </row>
    <row r="2658" spans="1:11" ht="13.5" thickBot="1" x14ac:dyDescent="0.25">
      <c r="A2658" s="11"/>
      <c r="B2658" s="3" t="s">
        <v>7773</v>
      </c>
      <c r="C2658" s="3" t="s">
        <v>67</v>
      </c>
      <c r="D2658" s="3" t="s">
        <v>7774</v>
      </c>
      <c r="E2658" s="3" t="s">
        <v>7775</v>
      </c>
      <c r="F2658" s="3" t="s">
        <v>7776</v>
      </c>
      <c r="G2658" s="3" t="s">
        <v>222</v>
      </c>
      <c r="H2658" s="3" t="s">
        <v>223</v>
      </c>
      <c r="I2658" s="3" t="s">
        <v>200</v>
      </c>
      <c r="J2658" s="3" t="s">
        <v>7777</v>
      </c>
      <c r="K2658" s="12" t="s">
        <v>203</v>
      </c>
    </row>
    <row r="2659" spans="1:11" ht="13.5" thickBot="1" x14ac:dyDescent="0.25">
      <c r="A2659" s="9"/>
      <c r="B2659" s="2" t="s">
        <v>7778</v>
      </c>
      <c r="C2659" s="2" t="s">
        <v>67</v>
      </c>
      <c r="D2659" s="2" t="s">
        <v>7779</v>
      </c>
      <c r="E2659" s="2" t="s">
        <v>7780</v>
      </c>
      <c r="F2659" s="2" t="s">
        <v>7781</v>
      </c>
      <c r="G2659" s="2" t="s">
        <v>222</v>
      </c>
      <c r="H2659" s="2" t="s">
        <v>223</v>
      </c>
      <c r="I2659" s="2" t="s">
        <v>200</v>
      </c>
      <c r="J2659" s="2" t="s">
        <v>7777</v>
      </c>
      <c r="K2659" s="10" t="s">
        <v>42</v>
      </c>
    </row>
    <row r="2660" spans="1:11" ht="13.5" thickBot="1" x14ac:dyDescent="0.25">
      <c r="A2660" s="11"/>
      <c r="B2660" s="3" t="s">
        <v>7778</v>
      </c>
      <c r="C2660" s="3" t="s">
        <v>67</v>
      </c>
      <c r="D2660" s="3" t="s">
        <v>7779</v>
      </c>
      <c r="E2660" s="3" t="s">
        <v>7780</v>
      </c>
      <c r="F2660" s="3" t="s">
        <v>7781</v>
      </c>
      <c r="G2660" s="3" t="s">
        <v>222</v>
      </c>
      <c r="H2660" s="3" t="s">
        <v>223</v>
      </c>
      <c r="I2660" s="3" t="s">
        <v>200</v>
      </c>
      <c r="J2660" s="3" t="s">
        <v>7777</v>
      </c>
      <c r="K2660" s="12" t="s">
        <v>203</v>
      </c>
    </row>
    <row r="2661" spans="1:11" ht="13.5" thickBot="1" x14ac:dyDescent="0.25">
      <c r="A2661" s="9"/>
      <c r="B2661" s="2" t="s">
        <v>7778</v>
      </c>
      <c r="C2661" s="2" t="s">
        <v>67</v>
      </c>
      <c r="D2661" s="2" t="s">
        <v>7779</v>
      </c>
      <c r="E2661" s="2" t="s">
        <v>7780</v>
      </c>
      <c r="F2661" s="2" t="s">
        <v>7781</v>
      </c>
      <c r="G2661" s="2" t="s">
        <v>222</v>
      </c>
      <c r="H2661" s="2" t="s">
        <v>223</v>
      </c>
      <c r="I2661" s="2" t="s">
        <v>200</v>
      </c>
      <c r="J2661" s="2" t="s">
        <v>7777</v>
      </c>
      <c r="K2661" s="10" t="s">
        <v>202</v>
      </c>
    </row>
    <row r="2662" spans="1:11" ht="13.5" thickBot="1" x14ac:dyDescent="0.25">
      <c r="A2662" s="11"/>
      <c r="B2662" s="3" t="s">
        <v>7782</v>
      </c>
      <c r="C2662" s="3" t="s">
        <v>67</v>
      </c>
      <c r="D2662" s="3" t="s">
        <v>7783</v>
      </c>
      <c r="E2662" s="3" t="s">
        <v>7784</v>
      </c>
      <c r="F2662" s="3" t="s">
        <v>67</v>
      </c>
      <c r="G2662" s="3" t="s">
        <v>67</v>
      </c>
      <c r="H2662" s="3" t="s">
        <v>251</v>
      </c>
      <c r="I2662" s="3" t="s">
        <v>93</v>
      </c>
      <c r="J2662" s="3" t="s">
        <v>7785</v>
      </c>
      <c r="K2662" s="12" t="s">
        <v>19</v>
      </c>
    </row>
    <row r="2663" spans="1:11" ht="13.5" thickBot="1" x14ac:dyDescent="0.25">
      <c r="A2663" s="9"/>
      <c r="B2663" s="2" t="s">
        <v>7786</v>
      </c>
      <c r="C2663" s="2" t="s">
        <v>67</v>
      </c>
      <c r="D2663" s="2" t="s">
        <v>7787</v>
      </c>
      <c r="E2663" s="2" t="s">
        <v>7788</v>
      </c>
      <c r="F2663" s="2" t="s">
        <v>7789</v>
      </c>
      <c r="G2663" s="2" t="s">
        <v>5308</v>
      </c>
      <c r="H2663" s="2" t="s">
        <v>5183</v>
      </c>
      <c r="I2663" s="2" t="s">
        <v>58</v>
      </c>
      <c r="J2663" s="2" t="s">
        <v>5309</v>
      </c>
      <c r="K2663" s="10" t="s">
        <v>42</v>
      </c>
    </row>
    <row r="2664" spans="1:11" ht="13.5" thickBot="1" x14ac:dyDescent="0.25">
      <c r="A2664" s="11"/>
      <c r="B2664" s="3" t="s">
        <v>7786</v>
      </c>
      <c r="C2664" s="3" t="s">
        <v>67</v>
      </c>
      <c r="D2664" s="3" t="s">
        <v>7787</v>
      </c>
      <c r="E2664" s="3" t="s">
        <v>7788</v>
      </c>
      <c r="F2664" s="3" t="s">
        <v>7789</v>
      </c>
      <c r="G2664" s="3" t="s">
        <v>5308</v>
      </c>
      <c r="H2664" s="3" t="s">
        <v>5183</v>
      </c>
      <c r="I2664" s="3" t="s">
        <v>58</v>
      </c>
      <c r="J2664" s="3" t="s">
        <v>5309</v>
      </c>
      <c r="K2664" s="12" t="s">
        <v>19</v>
      </c>
    </row>
    <row r="2665" spans="1:11" ht="13.5" thickBot="1" x14ac:dyDescent="0.25">
      <c r="A2665" s="9"/>
      <c r="B2665" s="2" t="s">
        <v>7790</v>
      </c>
      <c r="C2665" s="2" t="s">
        <v>67</v>
      </c>
      <c r="D2665" s="2" t="s">
        <v>7791</v>
      </c>
      <c r="E2665" s="2" t="s">
        <v>7792</v>
      </c>
      <c r="F2665" s="2" t="s">
        <v>7793</v>
      </c>
      <c r="G2665" s="2" t="s">
        <v>7794</v>
      </c>
      <c r="H2665" s="2" t="s">
        <v>568</v>
      </c>
      <c r="I2665" s="2" t="s">
        <v>17</v>
      </c>
      <c r="J2665" s="2" t="s">
        <v>7795</v>
      </c>
      <c r="K2665" s="10"/>
    </row>
    <row r="2666" spans="1:11" ht="13.5" thickBot="1" x14ac:dyDescent="0.25">
      <c r="A2666" s="11"/>
      <c r="B2666" s="3" t="s">
        <v>7796</v>
      </c>
      <c r="C2666" s="3" t="s">
        <v>67</v>
      </c>
      <c r="D2666" s="3" t="s">
        <v>7797</v>
      </c>
      <c r="E2666" s="3" t="s">
        <v>7798</v>
      </c>
      <c r="F2666" s="3" t="s">
        <v>7799</v>
      </c>
      <c r="G2666" s="3" t="s">
        <v>7800</v>
      </c>
      <c r="H2666" s="3" t="s">
        <v>7800</v>
      </c>
      <c r="I2666" s="3" t="s">
        <v>17</v>
      </c>
      <c r="J2666" s="3" t="s">
        <v>7801</v>
      </c>
      <c r="K2666" s="12"/>
    </row>
    <row r="2667" spans="1:11" ht="13.5" thickBot="1" x14ac:dyDescent="0.25">
      <c r="A2667" s="9"/>
      <c r="B2667" s="2" t="s">
        <v>7802</v>
      </c>
      <c r="C2667" s="2" t="s">
        <v>67</v>
      </c>
      <c r="D2667" s="2" t="s">
        <v>7803</v>
      </c>
      <c r="E2667" s="2" t="s">
        <v>7804</v>
      </c>
      <c r="F2667" s="2" t="s">
        <v>7805</v>
      </c>
      <c r="G2667" s="2" t="s">
        <v>3733</v>
      </c>
      <c r="H2667" s="2" t="s">
        <v>3648</v>
      </c>
      <c r="I2667" s="2" t="s">
        <v>58</v>
      </c>
      <c r="J2667" s="2" t="s">
        <v>7806</v>
      </c>
      <c r="K2667" s="10" t="s">
        <v>202</v>
      </c>
    </row>
    <row r="2668" spans="1:11" ht="13.5" thickBot="1" x14ac:dyDescent="0.25">
      <c r="A2668" s="11"/>
      <c r="B2668" s="3" t="s">
        <v>7807</v>
      </c>
      <c r="C2668" s="3" t="s">
        <v>67</v>
      </c>
      <c r="D2668" s="3" t="s">
        <v>7808</v>
      </c>
      <c r="E2668" s="3" t="s">
        <v>3531</v>
      </c>
      <c r="F2668" s="3" t="s">
        <v>7809</v>
      </c>
      <c r="G2668" s="3" t="s">
        <v>3533</v>
      </c>
      <c r="H2668" s="3" t="s">
        <v>3534</v>
      </c>
      <c r="I2668" s="3" t="s">
        <v>49</v>
      </c>
      <c r="J2668" s="3" t="s">
        <v>7810</v>
      </c>
      <c r="K2668" s="12"/>
    </row>
    <row r="2669" spans="1:11" ht="13.5" thickBot="1" x14ac:dyDescent="0.25">
      <c r="A2669" s="9"/>
      <c r="B2669" s="2" t="s">
        <v>7811</v>
      </c>
      <c r="C2669" s="2" t="s">
        <v>67</v>
      </c>
      <c r="D2669" s="2" t="s">
        <v>7812</v>
      </c>
      <c r="E2669" s="2" t="s">
        <v>7813</v>
      </c>
      <c r="F2669" s="2" t="s">
        <v>7814</v>
      </c>
      <c r="G2669" s="2" t="s">
        <v>7815</v>
      </c>
      <c r="H2669" s="2" t="s">
        <v>3534</v>
      </c>
      <c r="I2669" s="2" t="s">
        <v>49</v>
      </c>
      <c r="J2669" s="2" t="s">
        <v>7816</v>
      </c>
      <c r="K2669" s="10"/>
    </row>
    <row r="2670" spans="1:11" ht="13.5" thickBot="1" x14ac:dyDescent="0.25">
      <c r="A2670" s="11"/>
      <c r="B2670" s="3" t="s">
        <v>7817</v>
      </c>
      <c r="C2670" s="3" t="s">
        <v>67</v>
      </c>
      <c r="D2670" s="3" t="s">
        <v>7818</v>
      </c>
      <c r="E2670" s="3" t="s">
        <v>7819</v>
      </c>
      <c r="F2670" s="3" t="s">
        <v>7820</v>
      </c>
      <c r="G2670" s="3" t="s">
        <v>7821</v>
      </c>
      <c r="H2670" s="3" t="s">
        <v>7821</v>
      </c>
      <c r="I2670" s="3" t="s">
        <v>17</v>
      </c>
      <c r="J2670" s="3" t="s">
        <v>7822</v>
      </c>
      <c r="K2670" s="12"/>
    </row>
    <row r="2671" spans="1:11" ht="13.5" thickBot="1" x14ac:dyDescent="0.25">
      <c r="A2671" s="9"/>
      <c r="B2671" s="2" t="s">
        <v>7823</v>
      </c>
      <c r="C2671" s="2" t="s">
        <v>67</v>
      </c>
      <c r="D2671" s="2" t="s">
        <v>7824</v>
      </c>
      <c r="E2671" s="2" t="s">
        <v>7825</v>
      </c>
      <c r="F2671" s="2" t="s">
        <v>7826</v>
      </c>
      <c r="G2671" s="2" t="s">
        <v>7821</v>
      </c>
      <c r="H2671" s="2" t="s">
        <v>7821</v>
      </c>
      <c r="I2671" s="2" t="s">
        <v>17</v>
      </c>
      <c r="J2671" s="2" t="s">
        <v>7827</v>
      </c>
      <c r="K2671" s="10"/>
    </row>
    <row r="2672" spans="1:11" ht="13.5" thickBot="1" x14ac:dyDescent="0.25">
      <c r="A2672" s="11"/>
      <c r="B2672" s="3" t="s">
        <v>7828</v>
      </c>
      <c r="C2672" s="3" t="s">
        <v>67</v>
      </c>
      <c r="D2672" s="3" t="s">
        <v>7829</v>
      </c>
      <c r="E2672" s="3" t="s">
        <v>7830</v>
      </c>
      <c r="F2672" s="3" t="s">
        <v>1308</v>
      </c>
      <c r="G2672" s="3" t="s">
        <v>229</v>
      </c>
      <c r="H2672" s="3" t="s">
        <v>230</v>
      </c>
      <c r="I2672" s="3" t="s">
        <v>230</v>
      </c>
      <c r="J2672" s="3" t="s">
        <v>231</v>
      </c>
      <c r="K2672" s="12"/>
    </row>
    <row r="2673" spans="1:11" ht="13.5" thickBot="1" x14ac:dyDescent="0.25">
      <c r="A2673" s="9"/>
      <c r="B2673" s="2" t="s">
        <v>7831</v>
      </c>
      <c r="C2673" s="2" t="s">
        <v>67</v>
      </c>
      <c r="D2673" s="2" t="s">
        <v>5299</v>
      </c>
      <c r="E2673" s="2" t="s">
        <v>7832</v>
      </c>
      <c r="F2673" s="2" t="s">
        <v>5301</v>
      </c>
      <c r="G2673" s="2" t="s">
        <v>5302</v>
      </c>
      <c r="H2673" s="2" t="s">
        <v>519</v>
      </c>
      <c r="I2673" s="2" t="s">
        <v>200</v>
      </c>
      <c r="J2673" s="2" t="s">
        <v>5303</v>
      </c>
      <c r="K2673" s="10" t="s">
        <v>246</v>
      </c>
    </row>
    <row r="2674" spans="1:11" ht="13.5" thickBot="1" x14ac:dyDescent="0.25">
      <c r="A2674" s="11"/>
      <c r="B2674" s="3" t="s">
        <v>7831</v>
      </c>
      <c r="C2674" s="3" t="s">
        <v>67</v>
      </c>
      <c r="D2674" s="3" t="s">
        <v>5299</v>
      </c>
      <c r="E2674" s="3" t="s">
        <v>7832</v>
      </c>
      <c r="F2674" s="3" t="s">
        <v>5301</v>
      </c>
      <c r="G2674" s="3" t="s">
        <v>5302</v>
      </c>
      <c r="H2674" s="3" t="s">
        <v>519</v>
      </c>
      <c r="I2674" s="3" t="s">
        <v>200</v>
      </c>
      <c r="J2674" s="3" t="s">
        <v>5303</v>
      </c>
      <c r="K2674" s="12" t="s">
        <v>276</v>
      </c>
    </row>
    <row r="2675" spans="1:11" ht="13.5" thickBot="1" x14ac:dyDescent="0.25">
      <c r="A2675" s="9"/>
      <c r="B2675" s="2" t="s">
        <v>7833</v>
      </c>
      <c r="C2675" s="2" t="s">
        <v>67</v>
      </c>
      <c r="D2675" s="2" t="s">
        <v>7834</v>
      </c>
      <c r="E2675" s="2" t="s">
        <v>7835</v>
      </c>
      <c r="F2675" s="2" t="s">
        <v>7836</v>
      </c>
      <c r="G2675" s="2" t="s">
        <v>3567</v>
      </c>
      <c r="H2675" s="2" t="s">
        <v>505</v>
      </c>
      <c r="I2675" s="2" t="s">
        <v>58</v>
      </c>
      <c r="J2675" s="2" t="s">
        <v>506</v>
      </c>
      <c r="K2675" s="10"/>
    </row>
    <row r="2676" spans="1:11" ht="13.5" thickBot="1" x14ac:dyDescent="0.25">
      <c r="A2676" s="11"/>
      <c r="B2676" s="3" t="s">
        <v>7837</v>
      </c>
      <c r="C2676" s="3" t="s">
        <v>67</v>
      </c>
      <c r="D2676" s="3" t="s">
        <v>7838</v>
      </c>
      <c r="E2676" s="3" t="s">
        <v>7839</v>
      </c>
      <c r="F2676" s="3" t="s">
        <v>7840</v>
      </c>
      <c r="G2676" s="3" t="s">
        <v>5308</v>
      </c>
      <c r="H2676" s="3" t="s">
        <v>5183</v>
      </c>
      <c r="I2676" s="3" t="s">
        <v>58</v>
      </c>
      <c r="J2676" s="3" t="s">
        <v>5309</v>
      </c>
      <c r="K2676" s="12" t="s">
        <v>19</v>
      </c>
    </row>
    <row r="2677" spans="1:11" ht="13.5" thickBot="1" x14ac:dyDescent="0.25">
      <c r="A2677" s="9"/>
      <c r="B2677" s="2" t="s">
        <v>7837</v>
      </c>
      <c r="C2677" s="2" t="s">
        <v>67</v>
      </c>
      <c r="D2677" s="2" t="s">
        <v>7838</v>
      </c>
      <c r="E2677" s="2" t="s">
        <v>7839</v>
      </c>
      <c r="F2677" s="2" t="s">
        <v>7840</v>
      </c>
      <c r="G2677" s="2" t="s">
        <v>5308</v>
      </c>
      <c r="H2677" s="2" t="s">
        <v>5183</v>
      </c>
      <c r="I2677" s="2" t="s">
        <v>58</v>
      </c>
      <c r="J2677" s="2" t="s">
        <v>5309</v>
      </c>
      <c r="K2677" s="10" t="s">
        <v>42</v>
      </c>
    </row>
    <row r="2678" spans="1:11" ht="13.5" thickBot="1" x14ac:dyDescent="0.25">
      <c r="A2678" s="11"/>
      <c r="B2678" s="3" t="s">
        <v>7841</v>
      </c>
      <c r="C2678" s="3" t="s">
        <v>67</v>
      </c>
      <c r="D2678" s="3" t="s">
        <v>7842</v>
      </c>
      <c r="E2678" s="3" t="s">
        <v>7843</v>
      </c>
      <c r="F2678" s="3" t="s">
        <v>7844</v>
      </c>
      <c r="G2678" s="3" t="s">
        <v>2254</v>
      </c>
      <c r="H2678" s="3" t="s">
        <v>2255</v>
      </c>
      <c r="I2678" s="3" t="s">
        <v>17</v>
      </c>
      <c r="J2678" s="3" t="s">
        <v>7845</v>
      </c>
      <c r="K2678" s="12"/>
    </row>
    <row r="2679" spans="1:11" ht="13.5" thickBot="1" x14ac:dyDescent="0.25">
      <c r="A2679" s="9"/>
      <c r="B2679" s="2" t="s">
        <v>7846</v>
      </c>
      <c r="C2679" s="2" t="s">
        <v>67</v>
      </c>
      <c r="D2679" s="2" t="s">
        <v>3664</v>
      </c>
      <c r="E2679" s="2" t="s">
        <v>7847</v>
      </c>
      <c r="F2679" s="2" t="s">
        <v>3666</v>
      </c>
      <c r="G2679" s="2" t="s">
        <v>3667</v>
      </c>
      <c r="H2679" s="2" t="s">
        <v>3541</v>
      </c>
      <c r="I2679" s="2" t="s">
        <v>58</v>
      </c>
      <c r="J2679" s="2" t="s">
        <v>3668</v>
      </c>
      <c r="K2679" s="10" t="s">
        <v>42</v>
      </c>
    </row>
    <row r="2680" spans="1:11" ht="13.5" thickBot="1" x14ac:dyDescent="0.25">
      <c r="A2680" s="11"/>
      <c r="B2680" s="3" t="s">
        <v>7846</v>
      </c>
      <c r="C2680" s="3" t="s">
        <v>67</v>
      </c>
      <c r="D2680" s="3" t="s">
        <v>3664</v>
      </c>
      <c r="E2680" s="3" t="s">
        <v>7847</v>
      </c>
      <c r="F2680" s="3" t="s">
        <v>3666</v>
      </c>
      <c r="G2680" s="3" t="s">
        <v>3667</v>
      </c>
      <c r="H2680" s="3" t="s">
        <v>3541</v>
      </c>
      <c r="I2680" s="3" t="s">
        <v>58</v>
      </c>
      <c r="J2680" s="3" t="s">
        <v>3668</v>
      </c>
      <c r="K2680" s="12" t="s">
        <v>202</v>
      </c>
    </row>
    <row r="2681" spans="1:11" ht="13.5" thickBot="1" x14ac:dyDescent="0.25">
      <c r="A2681" s="9"/>
      <c r="B2681" s="2" t="s">
        <v>7848</v>
      </c>
      <c r="C2681" s="2" t="s">
        <v>67</v>
      </c>
      <c r="D2681" s="2" t="s">
        <v>7849</v>
      </c>
      <c r="E2681" s="2" t="s">
        <v>7850</v>
      </c>
      <c r="F2681" s="2" t="s">
        <v>7851</v>
      </c>
      <c r="G2681" s="2" t="s">
        <v>7852</v>
      </c>
      <c r="H2681" s="2" t="s">
        <v>3764</v>
      </c>
      <c r="I2681" s="2" t="s">
        <v>93</v>
      </c>
      <c r="J2681" s="2" t="s">
        <v>7853</v>
      </c>
      <c r="K2681" s="10" t="s">
        <v>42</v>
      </c>
    </row>
    <row r="2682" spans="1:11" ht="13.5" thickBot="1" x14ac:dyDescent="0.25">
      <c r="A2682" s="11"/>
      <c r="B2682" s="3" t="s">
        <v>7848</v>
      </c>
      <c r="C2682" s="3" t="s">
        <v>67</v>
      </c>
      <c r="D2682" s="3" t="s">
        <v>7849</v>
      </c>
      <c r="E2682" s="3" t="s">
        <v>7850</v>
      </c>
      <c r="F2682" s="3" t="s">
        <v>7851</v>
      </c>
      <c r="G2682" s="3" t="s">
        <v>7852</v>
      </c>
      <c r="H2682" s="3" t="s">
        <v>3764</v>
      </c>
      <c r="I2682" s="3" t="s">
        <v>93</v>
      </c>
      <c r="J2682" s="3" t="s">
        <v>7853</v>
      </c>
      <c r="K2682" s="12" t="s">
        <v>19</v>
      </c>
    </row>
    <row r="2683" spans="1:11" ht="13.5" thickBot="1" x14ac:dyDescent="0.25">
      <c r="A2683" s="9"/>
      <c r="B2683" s="2" t="s">
        <v>7854</v>
      </c>
      <c r="C2683" s="2" t="s">
        <v>67</v>
      </c>
      <c r="D2683" s="2" t="s">
        <v>7855</v>
      </c>
      <c r="E2683" s="2" t="s">
        <v>7856</v>
      </c>
      <c r="F2683" s="2" t="s">
        <v>7857</v>
      </c>
      <c r="G2683" s="2" t="s">
        <v>5480</v>
      </c>
      <c r="H2683" s="2" t="s">
        <v>3764</v>
      </c>
      <c r="I2683" s="2" t="s">
        <v>93</v>
      </c>
      <c r="J2683" s="2" t="s">
        <v>7858</v>
      </c>
      <c r="K2683" s="10" t="s">
        <v>19</v>
      </c>
    </row>
    <row r="2684" spans="1:11" ht="13.5" thickBot="1" x14ac:dyDescent="0.25">
      <c r="A2684" s="11"/>
      <c r="B2684" s="3" t="s">
        <v>7854</v>
      </c>
      <c r="C2684" s="3" t="s">
        <v>67</v>
      </c>
      <c r="D2684" s="3" t="s">
        <v>7855</v>
      </c>
      <c r="E2684" s="3" t="s">
        <v>7856</v>
      </c>
      <c r="F2684" s="3" t="s">
        <v>7857</v>
      </c>
      <c r="G2684" s="3" t="s">
        <v>5480</v>
      </c>
      <c r="H2684" s="3" t="s">
        <v>3764</v>
      </c>
      <c r="I2684" s="3" t="s">
        <v>93</v>
      </c>
      <c r="J2684" s="3" t="s">
        <v>7858</v>
      </c>
      <c r="K2684" s="12" t="s">
        <v>42</v>
      </c>
    </row>
    <row r="2685" spans="1:11" ht="13.5" thickBot="1" x14ac:dyDescent="0.25">
      <c r="A2685" s="9"/>
      <c r="B2685" s="2" t="s">
        <v>7859</v>
      </c>
      <c r="C2685" s="2" t="s">
        <v>67</v>
      </c>
      <c r="D2685" s="2" t="s">
        <v>7860</v>
      </c>
      <c r="E2685" s="2" t="s">
        <v>7861</v>
      </c>
      <c r="F2685" s="2" t="s">
        <v>7862</v>
      </c>
      <c r="G2685" s="2" t="s">
        <v>3511</v>
      </c>
      <c r="H2685" s="2" t="s">
        <v>3507</v>
      </c>
      <c r="I2685" s="2" t="s">
        <v>93</v>
      </c>
      <c r="J2685" s="2" t="s">
        <v>7863</v>
      </c>
      <c r="K2685" s="10" t="s">
        <v>19</v>
      </c>
    </row>
    <row r="2686" spans="1:11" ht="13.5" thickBot="1" x14ac:dyDescent="0.25">
      <c r="A2686" s="11"/>
      <c r="B2686" s="3" t="s">
        <v>7864</v>
      </c>
      <c r="C2686" s="3" t="s">
        <v>67</v>
      </c>
      <c r="D2686" s="3" t="s">
        <v>7865</v>
      </c>
      <c r="E2686" s="3" t="s">
        <v>7866</v>
      </c>
      <c r="F2686" s="3" t="s">
        <v>7867</v>
      </c>
      <c r="G2686" s="3" t="s">
        <v>3606</v>
      </c>
      <c r="H2686" s="3" t="s">
        <v>3607</v>
      </c>
      <c r="I2686" s="3" t="s">
        <v>348</v>
      </c>
      <c r="J2686" s="3" t="s">
        <v>7868</v>
      </c>
      <c r="K2686" s="12"/>
    </row>
    <row r="2687" spans="1:11" ht="13.5" thickBot="1" x14ac:dyDescent="0.25">
      <c r="A2687" s="9"/>
      <c r="B2687" s="2" t="s">
        <v>7869</v>
      </c>
      <c r="C2687" s="2" t="s">
        <v>67</v>
      </c>
      <c r="D2687" s="2" t="s">
        <v>7870</v>
      </c>
      <c r="E2687" s="2" t="s">
        <v>7871</v>
      </c>
      <c r="F2687" s="2" t="s">
        <v>7872</v>
      </c>
      <c r="G2687" s="2" t="s">
        <v>3606</v>
      </c>
      <c r="H2687" s="2" t="s">
        <v>3607</v>
      </c>
      <c r="I2687" s="2" t="s">
        <v>348</v>
      </c>
      <c r="J2687" s="2" t="s">
        <v>7873</v>
      </c>
      <c r="K2687" s="10"/>
    </row>
    <row r="2688" spans="1:11" ht="13.5" thickBot="1" x14ac:dyDescent="0.25">
      <c r="A2688" s="11"/>
      <c r="B2688" s="3" t="s">
        <v>7874</v>
      </c>
      <c r="C2688" s="3" t="s">
        <v>67</v>
      </c>
      <c r="D2688" s="3" t="s">
        <v>7875</v>
      </c>
      <c r="E2688" s="3" t="s">
        <v>7876</v>
      </c>
      <c r="F2688" s="3" t="s">
        <v>7877</v>
      </c>
      <c r="G2688" s="3" t="s">
        <v>7878</v>
      </c>
      <c r="H2688" s="3" t="s">
        <v>7879</v>
      </c>
      <c r="I2688" s="3" t="s">
        <v>17</v>
      </c>
      <c r="J2688" s="3" t="s">
        <v>7880</v>
      </c>
      <c r="K2688" s="12" t="s">
        <v>19</v>
      </c>
    </row>
    <row r="2689" spans="1:11" ht="13.5" thickBot="1" x14ac:dyDescent="0.25">
      <c r="A2689" s="9"/>
      <c r="B2689" s="2" t="s">
        <v>7881</v>
      </c>
      <c r="C2689" s="2" t="s">
        <v>67</v>
      </c>
      <c r="D2689" s="2" t="s">
        <v>7882</v>
      </c>
      <c r="E2689" s="2" t="s">
        <v>7883</v>
      </c>
      <c r="F2689" s="2" t="s">
        <v>7884</v>
      </c>
      <c r="G2689" s="2" t="s">
        <v>7885</v>
      </c>
      <c r="H2689" s="2" t="s">
        <v>230</v>
      </c>
      <c r="I2689" s="2" t="s">
        <v>230</v>
      </c>
      <c r="J2689" s="2" t="s">
        <v>7886</v>
      </c>
      <c r="K2689" s="10"/>
    </row>
    <row r="2690" spans="1:11" ht="13.5" thickBot="1" x14ac:dyDescent="0.25">
      <c r="A2690" s="11"/>
      <c r="B2690" s="3" t="s">
        <v>7887</v>
      </c>
      <c r="C2690" s="3" t="s">
        <v>67</v>
      </c>
      <c r="D2690" s="3" t="s">
        <v>7888</v>
      </c>
      <c r="E2690" s="3" t="s">
        <v>7889</v>
      </c>
      <c r="F2690" s="3" t="s">
        <v>7890</v>
      </c>
      <c r="G2690" s="3" t="s">
        <v>7890</v>
      </c>
      <c r="H2690" s="3" t="s">
        <v>230</v>
      </c>
      <c r="I2690" s="3" t="s">
        <v>230</v>
      </c>
      <c r="J2690" s="3" t="s">
        <v>7891</v>
      </c>
      <c r="K2690" s="12"/>
    </row>
    <row r="2691" spans="1:11" ht="13.5" thickBot="1" x14ac:dyDescent="0.25">
      <c r="A2691" s="9"/>
      <c r="B2691" s="2" t="s">
        <v>7892</v>
      </c>
      <c r="C2691" s="2" t="s">
        <v>67</v>
      </c>
      <c r="D2691" s="2" t="s">
        <v>7893</v>
      </c>
      <c r="E2691" s="2" t="s">
        <v>7894</v>
      </c>
      <c r="F2691" s="2" t="s">
        <v>7895</v>
      </c>
      <c r="G2691" s="2" t="s">
        <v>7896</v>
      </c>
      <c r="H2691" s="2" t="s">
        <v>7238</v>
      </c>
      <c r="I2691" s="2" t="s">
        <v>17</v>
      </c>
      <c r="J2691" s="2" t="s">
        <v>7897</v>
      </c>
      <c r="K2691" s="10" t="s">
        <v>19</v>
      </c>
    </row>
    <row r="2692" spans="1:11" ht="13.5" thickBot="1" x14ac:dyDescent="0.25">
      <c r="A2692" s="11"/>
      <c r="B2692" s="3" t="s">
        <v>7898</v>
      </c>
      <c r="C2692" s="3" t="s">
        <v>67</v>
      </c>
      <c r="D2692" s="3" t="s">
        <v>3731</v>
      </c>
      <c r="E2692" s="3" t="s">
        <v>7899</v>
      </c>
      <c r="F2692" s="3" t="s">
        <v>7900</v>
      </c>
      <c r="G2692" s="3" t="s">
        <v>3733</v>
      </c>
      <c r="H2692" s="3" t="s">
        <v>3648</v>
      </c>
      <c r="I2692" s="3" t="s">
        <v>58</v>
      </c>
      <c r="J2692" s="3" t="s">
        <v>3649</v>
      </c>
      <c r="K2692" s="12" t="s">
        <v>202</v>
      </c>
    </row>
    <row r="2693" spans="1:11" ht="13.5" thickBot="1" x14ac:dyDescent="0.25">
      <c r="A2693" s="9"/>
      <c r="B2693" s="2" t="s">
        <v>7901</v>
      </c>
      <c r="C2693" s="2" t="s">
        <v>67</v>
      </c>
      <c r="D2693" s="2" t="s">
        <v>7902</v>
      </c>
      <c r="E2693" s="2" t="s">
        <v>3732</v>
      </c>
      <c r="F2693" s="2" t="s">
        <v>7903</v>
      </c>
      <c r="G2693" s="2" t="s">
        <v>3733</v>
      </c>
      <c r="H2693" s="2" t="s">
        <v>3648</v>
      </c>
      <c r="I2693" s="2" t="s">
        <v>58</v>
      </c>
      <c r="J2693" s="2" t="s">
        <v>7904</v>
      </c>
      <c r="K2693" s="10" t="s">
        <v>202</v>
      </c>
    </row>
    <row r="2694" spans="1:11" ht="13.5" thickBot="1" x14ac:dyDescent="0.25">
      <c r="A2694" s="11"/>
      <c r="B2694" s="3" t="s">
        <v>7905</v>
      </c>
      <c r="C2694" s="3" t="s">
        <v>67</v>
      </c>
      <c r="D2694" s="3" t="s">
        <v>7906</v>
      </c>
      <c r="E2694" s="3" t="s">
        <v>7907</v>
      </c>
      <c r="F2694" s="3" t="s">
        <v>7908</v>
      </c>
      <c r="G2694" s="3" t="s">
        <v>7909</v>
      </c>
      <c r="H2694" s="3" t="s">
        <v>3648</v>
      </c>
      <c r="I2694" s="3" t="s">
        <v>58</v>
      </c>
      <c r="J2694" s="3" t="s">
        <v>7910</v>
      </c>
      <c r="K2694" s="12" t="s">
        <v>202</v>
      </c>
    </row>
    <row r="2695" spans="1:11" ht="13.5" thickBot="1" x14ac:dyDescent="0.25">
      <c r="A2695" s="9"/>
      <c r="B2695" s="2" t="s">
        <v>3734</v>
      </c>
      <c r="C2695" s="2" t="s">
        <v>67</v>
      </c>
      <c r="D2695" s="2" t="s">
        <v>3736</v>
      </c>
      <c r="E2695" s="2" t="s">
        <v>3736</v>
      </c>
      <c r="F2695" s="2" t="s">
        <v>3737</v>
      </c>
      <c r="G2695" s="2" t="s">
        <v>243</v>
      </c>
      <c r="H2695" s="2" t="s">
        <v>244</v>
      </c>
      <c r="I2695" s="2" t="s">
        <v>200</v>
      </c>
      <c r="J2695" s="2" t="s">
        <v>3738</v>
      </c>
      <c r="K2695" s="10" t="s">
        <v>246</v>
      </c>
    </row>
    <row r="2696" spans="1:11" ht="13.5" thickBot="1" x14ac:dyDescent="0.25">
      <c r="A2696" s="11"/>
      <c r="B2696" s="3" t="s">
        <v>3734</v>
      </c>
      <c r="C2696" s="3" t="s">
        <v>67</v>
      </c>
      <c r="D2696" s="3" t="s">
        <v>3736</v>
      </c>
      <c r="E2696" s="3" t="s">
        <v>3736</v>
      </c>
      <c r="F2696" s="3" t="s">
        <v>3737</v>
      </c>
      <c r="G2696" s="3" t="s">
        <v>243</v>
      </c>
      <c r="H2696" s="3" t="s">
        <v>244</v>
      </c>
      <c r="I2696" s="3" t="s">
        <v>200</v>
      </c>
      <c r="J2696" s="3" t="s">
        <v>3738</v>
      </c>
      <c r="K2696" s="12" t="s">
        <v>247</v>
      </c>
    </row>
    <row r="2697" spans="1:11" ht="13.5" thickBot="1" x14ac:dyDescent="0.25">
      <c r="A2697" s="9"/>
      <c r="B2697" s="2" t="s">
        <v>7911</v>
      </c>
      <c r="C2697" s="2" t="s">
        <v>67</v>
      </c>
      <c r="D2697" s="2" t="s">
        <v>7912</v>
      </c>
      <c r="E2697" s="2" t="s">
        <v>7913</v>
      </c>
      <c r="F2697" s="2" t="s">
        <v>7914</v>
      </c>
      <c r="G2697" s="2" t="s">
        <v>7915</v>
      </c>
      <c r="H2697" s="2" t="s">
        <v>3507</v>
      </c>
      <c r="I2697" s="2" t="s">
        <v>93</v>
      </c>
      <c r="J2697" s="2" t="s">
        <v>7916</v>
      </c>
      <c r="K2697" s="10" t="s">
        <v>19</v>
      </c>
    </row>
    <row r="2698" spans="1:11" ht="13.5" thickBot="1" x14ac:dyDescent="0.25">
      <c r="A2698" s="11"/>
      <c r="B2698" s="3" t="s">
        <v>7917</v>
      </c>
      <c r="C2698" s="3" t="s">
        <v>67</v>
      </c>
      <c r="D2698" s="3" t="s">
        <v>7918</v>
      </c>
      <c r="E2698" s="3" t="s">
        <v>7919</v>
      </c>
      <c r="F2698" s="3" t="s">
        <v>7920</v>
      </c>
      <c r="G2698" s="3" t="s">
        <v>7921</v>
      </c>
      <c r="H2698" s="3" t="s">
        <v>3619</v>
      </c>
      <c r="I2698" s="3" t="s">
        <v>348</v>
      </c>
      <c r="J2698" s="3" t="s">
        <v>7922</v>
      </c>
      <c r="K2698" s="12"/>
    </row>
    <row r="2699" spans="1:11" ht="13.5" thickBot="1" x14ac:dyDescent="0.25">
      <c r="A2699" s="9"/>
      <c r="B2699" s="2" t="s">
        <v>7923</v>
      </c>
      <c r="C2699" s="2" t="s">
        <v>67</v>
      </c>
      <c r="D2699" s="2" t="s">
        <v>7924</v>
      </c>
      <c r="E2699" s="2" t="s">
        <v>7925</v>
      </c>
      <c r="F2699" s="2" t="s">
        <v>7926</v>
      </c>
      <c r="G2699" s="2" t="s">
        <v>7927</v>
      </c>
      <c r="H2699" s="2" t="s">
        <v>3811</v>
      </c>
      <c r="I2699" s="2" t="s">
        <v>200</v>
      </c>
      <c r="J2699" s="2" t="s">
        <v>3812</v>
      </c>
      <c r="K2699" s="10" t="s">
        <v>203</v>
      </c>
    </row>
    <row r="2700" spans="1:11" ht="13.5" thickBot="1" x14ac:dyDescent="0.25">
      <c r="A2700" s="11"/>
      <c r="B2700" s="3" t="s">
        <v>7923</v>
      </c>
      <c r="C2700" s="3" t="s">
        <v>67</v>
      </c>
      <c r="D2700" s="3" t="s">
        <v>7924</v>
      </c>
      <c r="E2700" s="3" t="s">
        <v>7925</v>
      </c>
      <c r="F2700" s="3" t="s">
        <v>7926</v>
      </c>
      <c r="G2700" s="3" t="s">
        <v>7927</v>
      </c>
      <c r="H2700" s="3" t="s">
        <v>3811</v>
      </c>
      <c r="I2700" s="3" t="s">
        <v>200</v>
      </c>
      <c r="J2700" s="3" t="s">
        <v>3812</v>
      </c>
      <c r="K2700" s="12" t="s">
        <v>268</v>
      </c>
    </row>
    <row r="2701" spans="1:11" ht="13.5" thickBot="1" x14ac:dyDescent="0.25">
      <c r="A2701" s="9"/>
      <c r="B2701" s="2" t="s">
        <v>7923</v>
      </c>
      <c r="C2701" s="2" t="s">
        <v>67</v>
      </c>
      <c r="D2701" s="2" t="s">
        <v>7924</v>
      </c>
      <c r="E2701" s="2" t="s">
        <v>7925</v>
      </c>
      <c r="F2701" s="2" t="s">
        <v>7926</v>
      </c>
      <c r="G2701" s="2" t="s">
        <v>7927</v>
      </c>
      <c r="H2701" s="2" t="s">
        <v>3811</v>
      </c>
      <c r="I2701" s="2" t="s">
        <v>200</v>
      </c>
      <c r="J2701" s="2" t="s">
        <v>3812</v>
      </c>
      <c r="K2701" s="10" t="s">
        <v>246</v>
      </c>
    </row>
    <row r="2702" spans="1:11" ht="13.5" thickBot="1" x14ac:dyDescent="0.25">
      <c r="A2702" s="11"/>
      <c r="B2702" s="3" t="s">
        <v>7928</v>
      </c>
      <c r="C2702" s="3" t="s">
        <v>67</v>
      </c>
      <c r="D2702" s="3" t="s">
        <v>7929</v>
      </c>
      <c r="E2702" s="3" t="s">
        <v>7930</v>
      </c>
      <c r="F2702" s="3" t="s">
        <v>7931</v>
      </c>
      <c r="G2702" s="3" t="s">
        <v>5778</v>
      </c>
      <c r="H2702" s="3" t="s">
        <v>5779</v>
      </c>
      <c r="I2702" s="3" t="s">
        <v>58</v>
      </c>
      <c r="J2702" s="3" t="s">
        <v>7932</v>
      </c>
      <c r="K2702" s="12" t="s">
        <v>202</v>
      </c>
    </row>
    <row r="2703" spans="1:11" ht="13.5" thickBot="1" x14ac:dyDescent="0.25">
      <c r="A2703" s="9"/>
      <c r="B2703" s="2" t="s">
        <v>7933</v>
      </c>
      <c r="C2703" s="2" t="s">
        <v>67</v>
      </c>
      <c r="D2703" s="2" t="s">
        <v>7934</v>
      </c>
      <c r="E2703" s="2" t="s">
        <v>7935</v>
      </c>
      <c r="F2703" s="2" t="s">
        <v>7936</v>
      </c>
      <c r="G2703" s="2" t="s">
        <v>7937</v>
      </c>
      <c r="H2703" s="2" t="s">
        <v>5779</v>
      </c>
      <c r="I2703" s="2" t="s">
        <v>58</v>
      </c>
      <c r="J2703" s="2" t="s">
        <v>7938</v>
      </c>
      <c r="K2703" s="10" t="s">
        <v>202</v>
      </c>
    </row>
    <row r="2704" spans="1:11" ht="13.5" thickBot="1" x14ac:dyDescent="0.25">
      <c r="A2704" s="11"/>
      <c r="B2704" s="3" t="s">
        <v>7939</v>
      </c>
      <c r="C2704" s="3" t="s">
        <v>67</v>
      </c>
      <c r="D2704" s="3" t="s">
        <v>3815</v>
      </c>
      <c r="E2704" s="3" t="s">
        <v>3816</v>
      </c>
      <c r="F2704" s="3" t="s">
        <v>3817</v>
      </c>
      <c r="G2704" s="3" t="s">
        <v>3818</v>
      </c>
      <c r="H2704" s="3" t="s">
        <v>2075</v>
      </c>
      <c r="I2704" s="3" t="s">
        <v>93</v>
      </c>
      <c r="J2704" s="3" t="s">
        <v>3819</v>
      </c>
      <c r="K2704" s="12" t="s">
        <v>19</v>
      </c>
    </row>
    <row r="2705" spans="1:11" ht="13.5" thickBot="1" x14ac:dyDescent="0.25">
      <c r="A2705" s="9"/>
      <c r="B2705" s="2" t="s">
        <v>7940</v>
      </c>
      <c r="C2705" s="2" t="s">
        <v>67</v>
      </c>
      <c r="D2705" s="2" t="s">
        <v>7941</v>
      </c>
      <c r="E2705" s="2" t="s">
        <v>7942</v>
      </c>
      <c r="F2705" s="2" t="s">
        <v>7943</v>
      </c>
      <c r="G2705" s="2" t="s">
        <v>5447</v>
      </c>
      <c r="H2705" s="2" t="s">
        <v>5285</v>
      </c>
      <c r="I2705" s="2" t="s">
        <v>200</v>
      </c>
      <c r="J2705" s="2" t="s">
        <v>7944</v>
      </c>
      <c r="K2705" s="10" t="s">
        <v>246</v>
      </c>
    </row>
    <row r="2706" spans="1:11" ht="13.5" thickBot="1" x14ac:dyDescent="0.25">
      <c r="A2706" s="11"/>
      <c r="B2706" s="3" t="s">
        <v>7940</v>
      </c>
      <c r="C2706" s="3" t="s">
        <v>67</v>
      </c>
      <c r="D2706" s="3" t="s">
        <v>7941</v>
      </c>
      <c r="E2706" s="3" t="s">
        <v>7942</v>
      </c>
      <c r="F2706" s="3" t="s">
        <v>7943</v>
      </c>
      <c r="G2706" s="3" t="s">
        <v>5447</v>
      </c>
      <c r="H2706" s="3" t="s">
        <v>5285</v>
      </c>
      <c r="I2706" s="3" t="s">
        <v>200</v>
      </c>
      <c r="J2706" s="3" t="s">
        <v>7944</v>
      </c>
      <c r="K2706" s="12" t="s">
        <v>276</v>
      </c>
    </row>
    <row r="2707" spans="1:11" ht="13.5" thickBot="1" x14ac:dyDescent="0.25">
      <c r="A2707" s="9"/>
      <c r="B2707" s="2" t="s">
        <v>7945</v>
      </c>
      <c r="C2707" s="2" t="s">
        <v>67</v>
      </c>
      <c r="D2707" s="2" t="s">
        <v>7946</v>
      </c>
      <c r="E2707" s="2" t="s">
        <v>7947</v>
      </c>
      <c r="F2707" s="2" t="s">
        <v>7948</v>
      </c>
      <c r="G2707" s="2" t="s">
        <v>477</v>
      </c>
      <c r="H2707" s="2" t="s">
        <v>478</v>
      </c>
      <c r="I2707" s="2" t="s">
        <v>200</v>
      </c>
      <c r="J2707" s="2" t="s">
        <v>479</v>
      </c>
      <c r="K2707" s="10" t="s">
        <v>276</v>
      </c>
    </row>
    <row r="2708" spans="1:11" ht="13.5" thickBot="1" x14ac:dyDescent="0.25">
      <c r="A2708" s="11"/>
      <c r="B2708" s="3" t="s">
        <v>7945</v>
      </c>
      <c r="C2708" s="3" t="s">
        <v>67</v>
      </c>
      <c r="D2708" s="3" t="s">
        <v>7946</v>
      </c>
      <c r="E2708" s="3" t="s">
        <v>7947</v>
      </c>
      <c r="F2708" s="3" t="s">
        <v>7948</v>
      </c>
      <c r="G2708" s="3" t="s">
        <v>477</v>
      </c>
      <c r="H2708" s="3" t="s">
        <v>478</v>
      </c>
      <c r="I2708" s="3" t="s">
        <v>200</v>
      </c>
      <c r="J2708" s="3" t="s">
        <v>479</v>
      </c>
      <c r="K2708" s="12" t="s">
        <v>246</v>
      </c>
    </row>
    <row r="2709" spans="1:11" ht="13.5" thickBot="1" x14ac:dyDescent="0.25">
      <c r="A2709" s="9"/>
      <c r="B2709" s="2" t="s">
        <v>7945</v>
      </c>
      <c r="C2709" s="2" t="s">
        <v>67</v>
      </c>
      <c r="D2709" s="2" t="s">
        <v>7946</v>
      </c>
      <c r="E2709" s="2" t="s">
        <v>7947</v>
      </c>
      <c r="F2709" s="2" t="s">
        <v>7948</v>
      </c>
      <c r="G2709" s="2" t="s">
        <v>477</v>
      </c>
      <c r="H2709" s="2" t="s">
        <v>478</v>
      </c>
      <c r="I2709" s="2" t="s">
        <v>200</v>
      </c>
      <c r="J2709" s="2" t="s">
        <v>479</v>
      </c>
      <c r="K2709" s="10" t="s">
        <v>247</v>
      </c>
    </row>
    <row r="2710" spans="1:11" ht="13.5" thickBot="1" x14ac:dyDescent="0.25">
      <c r="A2710" s="11"/>
      <c r="B2710" s="3" t="s">
        <v>7949</v>
      </c>
      <c r="C2710" s="3" t="s">
        <v>67</v>
      </c>
      <c r="D2710" s="3" t="s">
        <v>7950</v>
      </c>
      <c r="E2710" s="3" t="s">
        <v>7951</v>
      </c>
      <c r="F2710" s="3" t="s">
        <v>7952</v>
      </c>
      <c r="G2710" s="3" t="s">
        <v>7953</v>
      </c>
      <c r="H2710" s="3" t="s">
        <v>3555</v>
      </c>
      <c r="I2710" s="3" t="s">
        <v>200</v>
      </c>
      <c r="J2710" s="3" t="s">
        <v>7954</v>
      </c>
      <c r="K2710" s="12" t="s">
        <v>203</v>
      </c>
    </row>
    <row r="2711" spans="1:11" ht="13.5" thickBot="1" x14ac:dyDescent="0.25">
      <c r="A2711" s="9"/>
      <c r="B2711" s="2" t="s">
        <v>7949</v>
      </c>
      <c r="C2711" s="2" t="s">
        <v>67</v>
      </c>
      <c r="D2711" s="2" t="s">
        <v>7950</v>
      </c>
      <c r="E2711" s="2" t="s">
        <v>7951</v>
      </c>
      <c r="F2711" s="2" t="s">
        <v>7952</v>
      </c>
      <c r="G2711" s="2" t="s">
        <v>7953</v>
      </c>
      <c r="H2711" s="2" t="s">
        <v>3555</v>
      </c>
      <c r="I2711" s="2" t="s">
        <v>200</v>
      </c>
      <c r="J2711" s="2" t="s">
        <v>7954</v>
      </c>
      <c r="K2711" s="10" t="s">
        <v>42</v>
      </c>
    </row>
    <row r="2712" spans="1:11" ht="13.5" thickBot="1" x14ac:dyDescent="0.25">
      <c r="A2712" s="11"/>
      <c r="B2712" s="3" t="s">
        <v>7949</v>
      </c>
      <c r="C2712" s="3" t="s">
        <v>67</v>
      </c>
      <c r="D2712" s="3" t="s">
        <v>7950</v>
      </c>
      <c r="E2712" s="3" t="s">
        <v>7951</v>
      </c>
      <c r="F2712" s="3" t="s">
        <v>7952</v>
      </c>
      <c r="G2712" s="3" t="s">
        <v>7953</v>
      </c>
      <c r="H2712" s="3" t="s">
        <v>3555</v>
      </c>
      <c r="I2712" s="3" t="s">
        <v>200</v>
      </c>
      <c r="J2712" s="3" t="s">
        <v>7954</v>
      </c>
      <c r="K2712" s="12" t="s">
        <v>202</v>
      </c>
    </row>
    <row r="2713" spans="1:11" ht="13.5" thickBot="1" x14ac:dyDescent="0.25">
      <c r="A2713" s="9"/>
      <c r="B2713" s="2" t="s">
        <v>7955</v>
      </c>
      <c r="C2713" s="2" t="s">
        <v>67</v>
      </c>
      <c r="D2713" s="2" t="s">
        <v>7956</v>
      </c>
      <c r="E2713" s="2" t="s">
        <v>7957</v>
      </c>
      <c r="F2713" s="2" t="s">
        <v>7958</v>
      </c>
      <c r="G2713" s="2" t="s">
        <v>3864</v>
      </c>
      <c r="H2713" s="2" t="s">
        <v>3865</v>
      </c>
      <c r="I2713" s="2" t="s">
        <v>200</v>
      </c>
      <c r="J2713" s="2" t="s">
        <v>3866</v>
      </c>
      <c r="K2713" s="10" t="s">
        <v>276</v>
      </c>
    </row>
    <row r="2714" spans="1:11" ht="13.5" thickBot="1" x14ac:dyDescent="0.25">
      <c r="A2714" s="11"/>
      <c r="B2714" s="3" t="s">
        <v>7955</v>
      </c>
      <c r="C2714" s="3" t="s">
        <v>67</v>
      </c>
      <c r="D2714" s="3" t="s">
        <v>7956</v>
      </c>
      <c r="E2714" s="3" t="s">
        <v>7957</v>
      </c>
      <c r="F2714" s="3" t="s">
        <v>7958</v>
      </c>
      <c r="G2714" s="3" t="s">
        <v>3864</v>
      </c>
      <c r="H2714" s="3" t="s">
        <v>3865</v>
      </c>
      <c r="I2714" s="3" t="s">
        <v>200</v>
      </c>
      <c r="J2714" s="3" t="s">
        <v>3866</v>
      </c>
      <c r="K2714" s="12" t="s">
        <v>246</v>
      </c>
    </row>
    <row r="2715" spans="1:11" ht="13.5" thickBot="1" x14ac:dyDescent="0.25">
      <c r="A2715" s="9"/>
      <c r="B2715" s="2" t="s">
        <v>7959</v>
      </c>
      <c r="C2715" s="2" t="s">
        <v>67</v>
      </c>
      <c r="D2715" s="2" t="s">
        <v>7960</v>
      </c>
      <c r="E2715" s="2" t="s">
        <v>7961</v>
      </c>
      <c r="F2715" s="2" t="s">
        <v>7962</v>
      </c>
      <c r="G2715" s="2" t="s">
        <v>6098</v>
      </c>
      <c r="H2715" s="2" t="s">
        <v>3872</v>
      </c>
      <c r="I2715" s="2" t="s">
        <v>200</v>
      </c>
      <c r="J2715" s="2" t="s">
        <v>5486</v>
      </c>
      <c r="K2715" s="10" t="s">
        <v>276</v>
      </c>
    </row>
    <row r="2716" spans="1:11" ht="13.5" thickBot="1" x14ac:dyDescent="0.25">
      <c r="A2716" s="11"/>
      <c r="B2716" s="3" t="s">
        <v>7959</v>
      </c>
      <c r="C2716" s="3" t="s">
        <v>67</v>
      </c>
      <c r="D2716" s="3" t="s">
        <v>7960</v>
      </c>
      <c r="E2716" s="3" t="s">
        <v>7961</v>
      </c>
      <c r="F2716" s="3" t="s">
        <v>7962</v>
      </c>
      <c r="G2716" s="3" t="s">
        <v>6098</v>
      </c>
      <c r="H2716" s="3" t="s">
        <v>3872</v>
      </c>
      <c r="I2716" s="3" t="s">
        <v>200</v>
      </c>
      <c r="J2716" s="3" t="s">
        <v>5486</v>
      </c>
      <c r="K2716" s="12" t="s">
        <v>247</v>
      </c>
    </row>
    <row r="2717" spans="1:11" ht="13.5" thickBot="1" x14ac:dyDescent="0.25">
      <c r="A2717" s="9"/>
      <c r="B2717" s="2" t="s">
        <v>7959</v>
      </c>
      <c r="C2717" s="2" t="s">
        <v>67</v>
      </c>
      <c r="D2717" s="2" t="s">
        <v>7960</v>
      </c>
      <c r="E2717" s="2" t="s">
        <v>7961</v>
      </c>
      <c r="F2717" s="2" t="s">
        <v>7962</v>
      </c>
      <c r="G2717" s="2" t="s">
        <v>6098</v>
      </c>
      <c r="H2717" s="2" t="s">
        <v>3872</v>
      </c>
      <c r="I2717" s="2" t="s">
        <v>200</v>
      </c>
      <c r="J2717" s="2" t="s">
        <v>5486</v>
      </c>
      <c r="K2717" s="10" t="s">
        <v>246</v>
      </c>
    </row>
    <row r="2718" spans="1:11" ht="13.5" thickBot="1" x14ac:dyDescent="0.25">
      <c r="A2718" s="11"/>
      <c r="B2718" s="3" t="s">
        <v>7963</v>
      </c>
      <c r="C2718" s="3" t="s">
        <v>67</v>
      </c>
      <c r="D2718" s="3" t="s">
        <v>7964</v>
      </c>
      <c r="E2718" s="3" t="s">
        <v>3869</v>
      </c>
      <c r="F2718" s="3" t="s">
        <v>7965</v>
      </c>
      <c r="G2718" s="3" t="s">
        <v>7966</v>
      </c>
      <c r="H2718" s="3" t="s">
        <v>3872</v>
      </c>
      <c r="I2718" s="3" t="s">
        <v>200</v>
      </c>
      <c r="J2718" s="3" t="s">
        <v>7967</v>
      </c>
      <c r="K2718" s="12" t="s">
        <v>276</v>
      </c>
    </row>
    <row r="2719" spans="1:11" ht="13.5" thickBot="1" x14ac:dyDescent="0.25">
      <c r="A2719" s="9"/>
      <c r="B2719" s="2" t="s">
        <v>7963</v>
      </c>
      <c r="C2719" s="2" t="s">
        <v>67</v>
      </c>
      <c r="D2719" s="2" t="s">
        <v>7964</v>
      </c>
      <c r="E2719" s="2" t="s">
        <v>3869</v>
      </c>
      <c r="F2719" s="2" t="s">
        <v>7965</v>
      </c>
      <c r="G2719" s="2" t="s">
        <v>7966</v>
      </c>
      <c r="H2719" s="2" t="s">
        <v>3872</v>
      </c>
      <c r="I2719" s="2" t="s">
        <v>200</v>
      </c>
      <c r="J2719" s="2" t="s">
        <v>7967</v>
      </c>
      <c r="K2719" s="10" t="s">
        <v>246</v>
      </c>
    </row>
    <row r="2720" spans="1:11" ht="13.5" thickBot="1" x14ac:dyDescent="0.25">
      <c r="A2720" s="11"/>
      <c r="B2720" s="3" t="s">
        <v>7963</v>
      </c>
      <c r="C2720" s="3" t="s">
        <v>67</v>
      </c>
      <c r="D2720" s="3" t="s">
        <v>7964</v>
      </c>
      <c r="E2720" s="3" t="s">
        <v>3869</v>
      </c>
      <c r="F2720" s="3" t="s">
        <v>7965</v>
      </c>
      <c r="G2720" s="3" t="s">
        <v>7966</v>
      </c>
      <c r="H2720" s="3" t="s">
        <v>3872</v>
      </c>
      <c r="I2720" s="3" t="s">
        <v>200</v>
      </c>
      <c r="J2720" s="3" t="s">
        <v>7967</v>
      </c>
      <c r="K2720" s="12" t="s">
        <v>247</v>
      </c>
    </row>
    <row r="2721" spans="1:11" ht="13.5" thickBot="1" x14ac:dyDescent="0.25">
      <c r="A2721" s="9"/>
      <c r="B2721" s="2" t="s">
        <v>7968</v>
      </c>
      <c r="C2721" s="2" t="s">
        <v>67</v>
      </c>
      <c r="D2721" s="2" t="s">
        <v>7969</v>
      </c>
      <c r="E2721" s="2" t="s">
        <v>7970</v>
      </c>
      <c r="F2721" s="2"/>
      <c r="G2721" s="2"/>
      <c r="H2721" s="2" t="s">
        <v>3872</v>
      </c>
      <c r="I2721" s="2" t="s">
        <v>200</v>
      </c>
      <c r="J2721" s="2" t="s">
        <v>7971</v>
      </c>
      <c r="K2721" s="10" t="s">
        <v>247</v>
      </c>
    </row>
    <row r="2722" spans="1:11" ht="13.5" thickBot="1" x14ac:dyDescent="0.25">
      <c r="A2722" s="11"/>
      <c r="B2722" s="3" t="s">
        <v>7968</v>
      </c>
      <c r="C2722" s="3" t="s">
        <v>67</v>
      </c>
      <c r="D2722" s="3" t="s">
        <v>7969</v>
      </c>
      <c r="E2722" s="3" t="s">
        <v>7970</v>
      </c>
      <c r="F2722" s="3"/>
      <c r="G2722" s="3"/>
      <c r="H2722" s="3" t="s">
        <v>3872</v>
      </c>
      <c r="I2722" s="3" t="s">
        <v>200</v>
      </c>
      <c r="J2722" s="3" t="s">
        <v>7971</v>
      </c>
      <c r="K2722" s="12" t="s">
        <v>246</v>
      </c>
    </row>
    <row r="2723" spans="1:11" ht="13.5" thickBot="1" x14ac:dyDescent="0.25">
      <c r="A2723" s="9"/>
      <c r="B2723" s="2" t="s">
        <v>7968</v>
      </c>
      <c r="C2723" s="2" t="s">
        <v>67</v>
      </c>
      <c r="D2723" s="2" t="s">
        <v>7969</v>
      </c>
      <c r="E2723" s="2" t="s">
        <v>7970</v>
      </c>
      <c r="F2723" s="2"/>
      <c r="G2723" s="2"/>
      <c r="H2723" s="2" t="s">
        <v>3872</v>
      </c>
      <c r="I2723" s="2" t="s">
        <v>200</v>
      </c>
      <c r="J2723" s="2" t="s">
        <v>7971</v>
      </c>
      <c r="K2723" s="10" t="s">
        <v>276</v>
      </c>
    </row>
    <row r="2724" spans="1:11" ht="13.5" thickBot="1" x14ac:dyDescent="0.25">
      <c r="A2724" s="11"/>
      <c r="B2724" s="3" t="s">
        <v>7972</v>
      </c>
      <c r="C2724" s="3" t="s">
        <v>67</v>
      </c>
      <c r="D2724" s="3" t="s">
        <v>7973</v>
      </c>
      <c r="E2724" s="3" t="s">
        <v>7974</v>
      </c>
      <c r="F2724" s="3" t="s">
        <v>7975</v>
      </c>
      <c r="G2724" s="3" t="s">
        <v>7976</v>
      </c>
      <c r="H2724" s="3" t="s">
        <v>3872</v>
      </c>
      <c r="I2724" s="3" t="s">
        <v>200</v>
      </c>
      <c r="J2724" s="3" t="s">
        <v>7967</v>
      </c>
      <c r="K2724" s="12" t="s">
        <v>246</v>
      </c>
    </row>
    <row r="2725" spans="1:11" ht="13.5" thickBot="1" x14ac:dyDescent="0.25">
      <c r="A2725" s="9"/>
      <c r="B2725" s="2" t="s">
        <v>7972</v>
      </c>
      <c r="C2725" s="2" t="s">
        <v>67</v>
      </c>
      <c r="D2725" s="2" t="s">
        <v>7973</v>
      </c>
      <c r="E2725" s="2" t="s">
        <v>7974</v>
      </c>
      <c r="F2725" s="2" t="s">
        <v>7975</v>
      </c>
      <c r="G2725" s="2" t="s">
        <v>7976</v>
      </c>
      <c r="H2725" s="2" t="s">
        <v>3872</v>
      </c>
      <c r="I2725" s="2" t="s">
        <v>200</v>
      </c>
      <c r="J2725" s="2" t="s">
        <v>7967</v>
      </c>
      <c r="K2725" s="10" t="s">
        <v>276</v>
      </c>
    </row>
    <row r="2726" spans="1:11" ht="13.5" thickBot="1" x14ac:dyDescent="0.25">
      <c r="A2726" s="11"/>
      <c r="B2726" s="3" t="s">
        <v>7972</v>
      </c>
      <c r="C2726" s="3" t="s">
        <v>67</v>
      </c>
      <c r="D2726" s="3" t="s">
        <v>7973</v>
      </c>
      <c r="E2726" s="3" t="s">
        <v>7974</v>
      </c>
      <c r="F2726" s="3" t="s">
        <v>7975</v>
      </c>
      <c r="G2726" s="3" t="s">
        <v>7976</v>
      </c>
      <c r="H2726" s="3" t="s">
        <v>3872</v>
      </c>
      <c r="I2726" s="3" t="s">
        <v>200</v>
      </c>
      <c r="J2726" s="3" t="s">
        <v>7967</v>
      </c>
      <c r="K2726" s="12" t="s">
        <v>247</v>
      </c>
    </row>
    <row r="2727" spans="1:11" ht="13.5" thickBot="1" x14ac:dyDescent="0.25">
      <c r="A2727" s="9"/>
      <c r="B2727" s="2" t="s">
        <v>7977</v>
      </c>
      <c r="C2727" s="2" t="s">
        <v>67</v>
      </c>
      <c r="D2727" s="2" t="s">
        <v>7978</v>
      </c>
      <c r="E2727" s="2" t="s">
        <v>7979</v>
      </c>
      <c r="F2727" s="2" t="s">
        <v>7980</v>
      </c>
      <c r="G2727" s="2" t="s">
        <v>7981</v>
      </c>
      <c r="H2727" s="2" t="s">
        <v>3908</v>
      </c>
      <c r="I2727" s="2" t="s">
        <v>200</v>
      </c>
      <c r="J2727" s="2" t="s">
        <v>7982</v>
      </c>
      <c r="K2727" s="10" t="s">
        <v>246</v>
      </c>
    </row>
    <row r="2728" spans="1:11" ht="13.5" thickBot="1" x14ac:dyDescent="0.25">
      <c r="A2728" s="11"/>
      <c r="B2728" s="3" t="s">
        <v>7977</v>
      </c>
      <c r="C2728" s="3" t="s">
        <v>67</v>
      </c>
      <c r="D2728" s="3" t="s">
        <v>7978</v>
      </c>
      <c r="E2728" s="3" t="s">
        <v>7979</v>
      </c>
      <c r="F2728" s="3" t="s">
        <v>7980</v>
      </c>
      <c r="G2728" s="3" t="s">
        <v>7981</v>
      </c>
      <c r="H2728" s="3" t="s">
        <v>3908</v>
      </c>
      <c r="I2728" s="3" t="s">
        <v>200</v>
      </c>
      <c r="J2728" s="3" t="s">
        <v>7982</v>
      </c>
      <c r="K2728" s="12" t="s">
        <v>276</v>
      </c>
    </row>
    <row r="2729" spans="1:11" ht="13.5" thickBot="1" x14ac:dyDescent="0.25">
      <c r="A2729" s="9"/>
      <c r="B2729" s="2" t="s">
        <v>7983</v>
      </c>
      <c r="C2729" s="2" t="s">
        <v>67</v>
      </c>
      <c r="D2729" s="2" t="s">
        <v>7984</v>
      </c>
      <c r="E2729" s="2" t="s">
        <v>7985</v>
      </c>
      <c r="F2729" s="2" t="s">
        <v>7986</v>
      </c>
      <c r="G2729" s="2" t="s">
        <v>7987</v>
      </c>
      <c r="H2729" s="2" t="s">
        <v>3555</v>
      </c>
      <c r="I2729" s="2" t="s">
        <v>200</v>
      </c>
      <c r="J2729" s="2" t="s">
        <v>7988</v>
      </c>
      <c r="K2729" s="10" t="s">
        <v>42</v>
      </c>
    </row>
    <row r="2730" spans="1:11" ht="13.5" thickBot="1" x14ac:dyDescent="0.25">
      <c r="A2730" s="11"/>
      <c r="B2730" s="3" t="s">
        <v>7983</v>
      </c>
      <c r="C2730" s="3" t="s">
        <v>67</v>
      </c>
      <c r="D2730" s="3" t="s">
        <v>7984</v>
      </c>
      <c r="E2730" s="3" t="s">
        <v>7985</v>
      </c>
      <c r="F2730" s="3" t="s">
        <v>7986</v>
      </c>
      <c r="G2730" s="3" t="s">
        <v>7987</v>
      </c>
      <c r="H2730" s="3" t="s">
        <v>3555</v>
      </c>
      <c r="I2730" s="3" t="s">
        <v>200</v>
      </c>
      <c r="J2730" s="3" t="s">
        <v>7988</v>
      </c>
      <c r="K2730" s="12" t="s">
        <v>202</v>
      </c>
    </row>
    <row r="2731" spans="1:11" ht="13.5" thickBot="1" x14ac:dyDescent="0.25">
      <c r="A2731" s="9"/>
      <c r="B2731" s="2" t="s">
        <v>7983</v>
      </c>
      <c r="C2731" s="2" t="s">
        <v>67</v>
      </c>
      <c r="D2731" s="2" t="s">
        <v>7984</v>
      </c>
      <c r="E2731" s="2" t="s">
        <v>7985</v>
      </c>
      <c r="F2731" s="2" t="s">
        <v>7986</v>
      </c>
      <c r="G2731" s="2" t="s">
        <v>7987</v>
      </c>
      <c r="H2731" s="2" t="s">
        <v>3555</v>
      </c>
      <c r="I2731" s="2" t="s">
        <v>200</v>
      </c>
      <c r="J2731" s="2" t="s">
        <v>7988</v>
      </c>
      <c r="K2731" s="10" t="s">
        <v>203</v>
      </c>
    </row>
    <row r="2732" spans="1:11" ht="13.5" thickBot="1" x14ac:dyDescent="0.25">
      <c r="A2732" s="11"/>
      <c r="B2732" s="3" t="s">
        <v>7989</v>
      </c>
      <c r="C2732" s="3" t="s">
        <v>67</v>
      </c>
      <c r="D2732" s="3" t="s">
        <v>3893</v>
      </c>
      <c r="E2732" s="3" t="s">
        <v>7990</v>
      </c>
      <c r="F2732" s="3" t="s">
        <v>3895</v>
      </c>
      <c r="G2732" s="3" t="s">
        <v>7991</v>
      </c>
      <c r="H2732" s="3" t="s">
        <v>3555</v>
      </c>
      <c r="I2732" s="3" t="s">
        <v>200</v>
      </c>
      <c r="J2732" s="3" t="s">
        <v>7992</v>
      </c>
      <c r="K2732" s="12" t="s">
        <v>202</v>
      </c>
    </row>
    <row r="2733" spans="1:11" ht="13.5" thickBot="1" x14ac:dyDescent="0.25">
      <c r="A2733" s="9"/>
      <c r="B2733" s="2" t="s">
        <v>7989</v>
      </c>
      <c r="C2733" s="2" t="s">
        <v>67</v>
      </c>
      <c r="D2733" s="2" t="s">
        <v>3893</v>
      </c>
      <c r="E2733" s="2" t="s">
        <v>7990</v>
      </c>
      <c r="F2733" s="2" t="s">
        <v>3895</v>
      </c>
      <c r="G2733" s="2" t="s">
        <v>7991</v>
      </c>
      <c r="H2733" s="2" t="s">
        <v>3555</v>
      </c>
      <c r="I2733" s="2" t="s">
        <v>200</v>
      </c>
      <c r="J2733" s="2" t="s">
        <v>7992</v>
      </c>
      <c r="K2733" s="10" t="s">
        <v>203</v>
      </c>
    </row>
    <row r="2734" spans="1:11" ht="13.5" thickBot="1" x14ac:dyDescent="0.25">
      <c r="A2734" s="11"/>
      <c r="B2734" s="3" t="s">
        <v>7989</v>
      </c>
      <c r="C2734" s="3" t="s">
        <v>67</v>
      </c>
      <c r="D2734" s="3" t="s">
        <v>3893</v>
      </c>
      <c r="E2734" s="3" t="s">
        <v>7990</v>
      </c>
      <c r="F2734" s="3" t="s">
        <v>3895</v>
      </c>
      <c r="G2734" s="3" t="s">
        <v>7991</v>
      </c>
      <c r="H2734" s="3" t="s">
        <v>3555</v>
      </c>
      <c r="I2734" s="3" t="s">
        <v>200</v>
      </c>
      <c r="J2734" s="3" t="s">
        <v>7992</v>
      </c>
      <c r="K2734" s="12" t="s">
        <v>42</v>
      </c>
    </row>
    <row r="2735" spans="1:11" ht="13.5" thickBot="1" x14ac:dyDescent="0.25">
      <c r="A2735" s="9"/>
      <c r="B2735" s="2" t="s">
        <v>7993</v>
      </c>
      <c r="C2735" s="2" t="s">
        <v>67</v>
      </c>
      <c r="D2735" s="2" t="s">
        <v>7994</v>
      </c>
      <c r="E2735" s="2" t="s">
        <v>7995</v>
      </c>
      <c r="F2735" s="2" t="s">
        <v>7996</v>
      </c>
      <c r="G2735" s="2" t="s">
        <v>5302</v>
      </c>
      <c r="H2735" s="2" t="s">
        <v>519</v>
      </c>
      <c r="I2735" s="2" t="s">
        <v>200</v>
      </c>
      <c r="J2735" s="2" t="s">
        <v>7997</v>
      </c>
      <c r="K2735" s="10" t="s">
        <v>276</v>
      </c>
    </row>
    <row r="2736" spans="1:11" ht="13.5" thickBot="1" x14ac:dyDescent="0.25">
      <c r="A2736" s="11"/>
      <c r="B2736" s="3" t="s">
        <v>7993</v>
      </c>
      <c r="C2736" s="3" t="s">
        <v>67</v>
      </c>
      <c r="D2736" s="3" t="s">
        <v>7994</v>
      </c>
      <c r="E2736" s="3" t="s">
        <v>7995</v>
      </c>
      <c r="F2736" s="3" t="s">
        <v>7996</v>
      </c>
      <c r="G2736" s="3" t="s">
        <v>5302</v>
      </c>
      <c r="H2736" s="3" t="s">
        <v>519</v>
      </c>
      <c r="I2736" s="3" t="s">
        <v>200</v>
      </c>
      <c r="J2736" s="3" t="s">
        <v>7997</v>
      </c>
      <c r="K2736" s="12" t="s">
        <v>246</v>
      </c>
    </row>
    <row r="2737" spans="1:11" ht="13.5" thickBot="1" x14ac:dyDescent="0.25">
      <c r="A2737" s="9"/>
      <c r="B2737" s="2" t="s">
        <v>7998</v>
      </c>
      <c r="C2737" s="2" t="s">
        <v>67</v>
      </c>
      <c r="D2737" s="2" t="s">
        <v>7999</v>
      </c>
      <c r="E2737" s="2" t="s">
        <v>8000</v>
      </c>
      <c r="F2737" s="2" t="s">
        <v>8001</v>
      </c>
      <c r="G2737" s="2" t="s">
        <v>281</v>
      </c>
      <c r="H2737" s="2" t="s">
        <v>282</v>
      </c>
      <c r="I2737" s="2" t="s">
        <v>200</v>
      </c>
      <c r="J2737" s="2" t="s">
        <v>8002</v>
      </c>
      <c r="K2737" s="10" t="s">
        <v>203</v>
      </c>
    </row>
    <row r="2738" spans="1:11" ht="13.5" thickBot="1" x14ac:dyDescent="0.25">
      <c r="A2738" s="11"/>
      <c r="B2738" s="3" t="s">
        <v>7998</v>
      </c>
      <c r="C2738" s="3" t="s">
        <v>67</v>
      </c>
      <c r="D2738" s="3" t="s">
        <v>7999</v>
      </c>
      <c r="E2738" s="3" t="s">
        <v>8000</v>
      </c>
      <c r="F2738" s="3" t="s">
        <v>8001</v>
      </c>
      <c r="G2738" s="3" t="s">
        <v>281</v>
      </c>
      <c r="H2738" s="3" t="s">
        <v>282</v>
      </c>
      <c r="I2738" s="3" t="s">
        <v>200</v>
      </c>
      <c r="J2738" s="3" t="s">
        <v>8002</v>
      </c>
      <c r="K2738" s="12" t="s">
        <v>246</v>
      </c>
    </row>
    <row r="2739" spans="1:11" ht="13.5" thickBot="1" x14ac:dyDescent="0.25">
      <c r="A2739" s="9"/>
      <c r="B2739" s="2" t="s">
        <v>7998</v>
      </c>
      <c r="C2739" s="2" t="s">
        <v>67</v>
      </c>
      <c r="D2739" s="2" t="s">
        <v>7999</v>
      </c>
      <c r="E2739" s="2" t="s">
        <v>8000</v>
      </c>
      <c r="F2739" s="2" t="s">
        <v>8001</v>
      </c>
      <c r="G2739" s="2" t="s">
        <v>281</v>
      </c>
      <c r="H2739" s="2" t="s">
        <v>282</v>
      </c>
      <c r="I2739" s="2" t="s">
        <v>200</v>
      </c>
      <c r="J2739" s="2" t="s">
        <v>8002</v>
      </c>
      <c r="K2739" s="10" t="s">
        <v>268</v>
      </c>
    </row>
    <row r="2740" spans="1:11" ht="13.5" thickBot="1" x14ac:dyDescent="0.25">
      <c r="A2740" s="11"/>
      <c r="B2740" s="3" t="s">
        <v>8003</v>
      </c>
      <c r="C2740" s="3" t="s">
        <v>67</v>
      </c>
      <c r="D2740" s="3" t="s">
        <v>8004</v>
      </c>
      <c r="E2740" s="3" t="s">
        <v>8005</v>
      </c>
      <c r="F2740" s="3" t="s">
        <v>8006</v>
      </c>
      <c r="G2740" s="3" t="s">
        <v>3907</v>
      </c>
      <c r="H2740" s="3" t="s">
        <v>3908</v>
      </c>
      <c r="I2740" s="3" t="s">
        <v>200</v>
      </c>
      <c r="J2740" s="3" t="s">
        <v>8007</v>
      </c>
      <c r="K2740" s="12" t="s">
        <v>276</v>
      </c>
    </row>
    <row r="2741" spans="1:11" ht="13.5" thickBot="1" x14ac:dyDescent="0.25">
      <c r="A2741" s="9"/>
      <c r="B2741" s="2" t="s">
        <v>8003</v>
      </c>
      <c r="C2741" s="2" t="s">
        <v>67</v>
      </c>
      <c r="D2741" s="2" t="s">
        <v>8004</v>
      </c>
      <c r="E2741" s="2" t="s">
        <v>8005</v>
      </c>
      <c r="F2741" s="2" t="s">
        <v>8006</v>
      </c>
      <c r="G2741" s="2" t="s">
        <v>3907</v>
      </c>
      <c r="H2741" s="2" t="s">
        <v>3908</v>
      </c>
      <c r="I2741" s="2" t="s">
        <v>200</v>
      </c>
      <c r="J2741" s="2" t="s">
        <v>8007</v>
      </c>
      <c r="K2741" s="10" t="s">
        <v>246</v>
      </c>
    </row>
    <row r="2742" spans="1:11" ht="13.5" thickBot="1" x14ac:dyDescent="0.25">
      <c r="A2742" s="11"/>
      <c r="B2742" s="3" t="s">
        <v>8008</v>
      </c>
      <c r="C2742" s="3" t="s">
        <v>67</v>
      </c>
      <c r="D2742" s="3" t="s">
        <v>5391</v>
      </c>
      <c r="E2742" s="3" t="s">
        <v>8009</v>
      </c>
      <c r="F2742" s="3" t="s">
        <v>8010</v>
      </c>
      <c r="G2742" s="3" t="s">
        <v>8011</v>
      </c>
      <c r="H2742" s="3" t="s">
        <v>498</v>
      </c>
      <c r="I2742" s="3" t="s">
        <v>200</v>
      </c>
      <c r="J2742" s="3" t="s">
        <v>3203</v>
      </c>
      <c r="K2742" s="12" t="s">
        <v>268</v>
      </c>
    </row>
    <row r="2743" spans="1:11" ht="13.5" thickBot="1" x14ac:dyDescent="0.25">
      <c r="A2743" s="9"/>
      <c r="B2743" s="2" t="s">
        <v>8008</v>
      </c>
      <c r="C2743" s="2" t="s">
        <v>67</v>
      </c>
      <c r="D2743" s="2" t="s">
        <v>5391</v>
      </c>
      <c r="E2743" s="2" t="s">
        <v>8009</v>
      </c>
      <c r="F2743" s="2" t="s">
        <v>8010</v>
      </c>
      <c r="G2743" s="2" t="s">
        <v>8011</v>
      </c>
      <c r="H2743" s="2" t="s">
        <v>498</v>
      </c>
      <c r="I2743" s="2" t="s">
        <v>200</v>
      </c>
      <c r="J2743" s="2" t="s">
        <v>3203</v>
      </c>
      <c r="K2743" s="10" t="s">
        <v>246</v>
      </c>
    </row>
    <row r="2744" spans="1:11" ht="13.5" thickBot="1" x14ac:dyDescent="0.25">
      <c r="A2744" s="11"/>
      <c r="B2744" s="3" t="s">
        <v>8012</v>
      </c>
      <c r="C2744" s="3" t="s">
        <v>67</v>
      </c>
      <c r="D2744" s="3" t="s">
        <v>8013</v>
      </c>
      <c r="E2744" s="3" t="s">
        <v>3916</v>
      </c>
      <c r="F2744" s="3" t="s">
        <v>8014</v>
      </c>
      <c r="G2744" s="3" t="s">
        <v>8015</v>
      </c>
      <c r="H2744" s="3" t="s">
        <v>3326</v>
      </c>
      <c r="I2744" s="3" t="s">
        <v>200</v>
      </c>
      <c r="J2744" s="3" t="s">
        <v>5460</v>
      </c>
      <c r="K2744" s="12" t="s">
        <v>246</v>
      </c>
    </row>
    <row r="2745" spans="1:11" ht="13.5" thickBot="1" x14ac:dyDescent="0.25">
      <c r="A2745" s="9"/>
      <c r="B2745" s="2" t="s">
        <v>8012</v>
      </c>
      <c r="C2745" s="2" t="s">
        <v>67</v>
      </c>
      <c r="D2745" s="2" t="s">
        <v>8013</v>
      </c>
      <c r="E2745" s="2" t="s">
        <v>3916</v>
      </c>
      <c r="F2745" s="2" t="s">
        <v>8014</v>
      </c>
      <c r="G2745" s="2" t="s">
        <v>8015</v>
      </c>
      <c r="H2745" s="2" t="s">
        <v>3326</v>
      </c>
      <c r="I2745" s="2" t="s">
        <v>200</v>
      </c>
      <c r="J2745" s="2" t="s">
        <v>5460</v>
      </c>
      <c r="K2745" s="10" t="s">
        <v>276</v>
      </c>
    </row>
    <row r="2746" spans="1:11" ht="13.5" thickBot="1" x14ac:dyDescent="0.25">
      <c r="A2746" s="11"/>
      <c r="B2746" s="3" t="s">
        <v>8012</v>
      </c>
      <c r="C2746" s="3" t="s">
        <v>67</v>
      </c>
      <c r="D2746" s="3" t="s">
        <v>8013</v>
      </c>
      <c r="E2746" s="3" t="s">
        <v>3916</v>
      </c>
      <c r="F2746" s="3" t="s">
        <v>8014</v>
      </c>
      <c r="G2746" s="3" t="s">
        <v>8015</v>
      </c>
      <c r="H2746" s="3" t="s">
        <v>3326</v>
      </c>
      <c r="I2746" s="3" t="s">
        <v>200</v>
      </c>
      <c r="J2746" s="3" t="s">
        <v>5460</v>
      </c>
      <c r="K2746" s="12" t="s">
        <v>260</v>
      </c>
    </row>
    <row r="2747" spans="1:11" ht="13.5" thickBot="1" x14ac:dyDescent="0.25">
      <c r="A2747" s="9"/>
      <c r="B2747" s="2" t="s">
        <v>8016</v>
      </c>
      <c r="C2747" s="2" t="s">
        <v>67</v>
      </c>
      <c r="D2747" s="2" t="s">
        <v>8017</v>
      </c>
      <c r="E2747" s="2" t="s">
        <v>8018</v>
      </c>
      <c r="F2747" s="2" t="s">
        <v>8019</v>
      </c>
      <c r="G2747" s="2"/>
      <c r="H2747" s="2" t="s">
        <v>288</v>
      </c>
      <c r="I2747" s="2" t="s">
        <v>200</v>
      </c>
      <c r="J2747" s="2" t="s">
        <v>289</v>
      </c>
      <c r="K2747" s="10" t="s">
        <v>246</v>
      </c>
    </row>
    <row r="2748" spans="1:11" ht="13.5" thickBot="1" x14ac:dyDescent="0.25">
      <c r="A2748" s="11"/>
      <c r="B2748" s="3" t="s">
        <v>8016</v>
      </c>
      <c r="C2748" s="3" t="s">
        <v>67</v>
      </c>
      <c r="D2748" s="3" t="s">
        <v>8017</v>
      </c>
      <c r="E2748" s="3" t="s">
        <v>8018</v>
      </c>
      <c r="F2748" s="3" t="s">
        <v>8019</v>
      </c>
      <c r="G2748" s="3"/>
      <c r="H2748" s="3" t="s">
        <v>288</v>
      </c>
      <c r="I2748" s="3" t="s">
        <v>200</v>
      </c>
      <c r="J2748" s="3" t="s">
        <v>289</v>
      </c>
      <c r="K2748" s="12" t="s">
        <v>276</v>
      </c>
    </row>
    <row r="2749" spans="1:11" ht="13.5" thickBot="1" x14ac:dyDescent="0.25">
      <c r="A2749" s="9"/>
      <c r="B2749" s="2" t="s">
        <v>8016</v>
      </c>
      <c r="C2749" s="2" t="s">
        <v>67</v>
      </c>
      <c r="D2749" s="2" t="s">
        <v>8017</v>
      </c>
      <c r="E2749" s="2" t="s">
        <v>8018</v>
      </c>
      <c r="F2749" s="2" t="s">
        <v>8019</v>
      </c>
      <c r="G2749" s="2"/>
      <c r="H2749" s="2" t="s">
        <v>288</v>
      </c>
      <c r="I2749" s="2" t="s">
        <v>200</v>
      </c>
      <c r="J2749" s="2" t="s">
        <v>289</v>
      </c>
      <c r="K2749" s="10" t="s">
        <v>202</v>
      </c>
    </row>
    <row r="2750" spans="1:11" ht="13.5" thickBot="1" x14ac:dyDescent="0.25">
      <c r="A2750" s="11"/>
      <c r="B2750" s="3" t="s">
        <v>8020</v>
      </c>
      <c r="C2750" s="3" t="s">
        <v>67</v>
      </c>
      <c r="D2750" s="3" t="s">
        <v>8021</v>
      </c>
      <c r="E2750" s="3" t="s">
        <v>8022</v>
      </c>
      <c r="F2750" s="3" t="s">
        <v>8023</v>
      </c>
      <c r="G2750" s="3" t="s">
        <v>8024</v>
      </c>
      <c r="H2750" s="3" t="s">
        <v>3931</v>
      </c>
      <c r="I2750" s="3" t="s">
        <v>200</v>
      </c>
      <c r="J2750" s="3" t="s">
        <v>8025</v>
      </c>
      <c r="K2750" s="12" t="s">
        <v>203</v>
      </c>
    </row>
    <row r="2751" spans="1:11" ht="13.5" thickBot="1" x14ac:dyDescent="0.25">
      <c r="A2751" s="9"/>
      <c r="B2751" s="2" t="s">
        <v>8026</v>
      </c>
      <c r="C2751" s="2" t="s">
        <v>67</v>
      </c>
      <c r="D2751" s="2" t="s">
        <v>8027</v>
      </c>
      <c r="E2751" s="2" t="s">
        <v>8028</v>
      </c>
      <c r="F2751" s="2" t="s">
        <v>8029</v>
      </c>
      <c r="G2751" s="2" t="s">
        <v>5162</v>
      </c>
      <c r="H2751" s="2" t="s">
        <v>5156</v>
      </c>
      <c r="I2751" s="2" t="s">
        <v>200</v>
      </c>
      <c r="J2751" s="2" t="s">
        <v>8030</v>
      </c>
      <c r="K2751" s="10" t="s">
        <v>246</v>
      </c>
    </row>
    <row r="2752" spans="1:11" ht="13.5" thickBot="1" x14ac:dyDescent="0.25">
      <c r="A2752" s="11"/>
      <c r="B2752" s="3" t="s">
        <v>8026</v>
      </c>
      <c r="C2752" s="3" t="s">
        <v>67</v>
      </c>
      <c r="D2752" s="3" t="s">
        <v>8027</v>
      </c>
      <c r="E2752" s="3" t="s">
        <v>8028</v>
      </c>
      <c r="F2752" s="3" t="s">
        <v>8029</v>
      </c>
      <c r="G2752" s="3" t="s">
        <v>5162</v>
      </c>
      <c r="H2752" s="3" t="s">
        <v>5156</v>
      </c>
      <c r="I2752" s="3" t="s">
        <v>200</v>
      </c>
      <c r="J2752" s="3" t="s">
        <v>8030</v>
      </c>
      <c r="K2752" s="12" t="s">
        <v>202</v>
      </c>
    </row>
    <row r="2753" spans="1:11" ht="13.5" thickBot="1" x14ac:dyDescent="0.25">
      <c r="A2753" s="9"/>
      <c r="B2753" s="2" t="s">
        <v>8026</v>
      </c>
      <c r="C2753" s="2" t="s">
        <v>67</v>
      </c>
      <c r="D2753" s="2" t="s">
        <v>8027</v>
      </c>
      <c r="E2753" s="2" t="s">
        <v>8028</v>
      </c>
      <c r="F2753" s="2" t="s">
        <v>8029</v>
      </c>
      <c r="G2753" s="2" t="s">
        <v>5162</v>
      </c>
      <c r="H2753" s="2" t="s">
        <v>5156</v>
      </c>
      <c r="I2753" s="2" t="s">
        <v>200</v>
      </c>
      <c r="J2753" s="2" t="s">
        <v>8030</v>
      </c>
      <c r="K2753" s="10" t="s">
        <v>203</v>
      </c>
    </row>
    <row r="2754" spans="1:11" ht="13.5" thickBot="1" x14ac:dyDescent="0.25">
      <c r="A2754" s="11"/>
      <c r="B2754" s="3" t="s">
        <v>8026</v>
      </c>
      <c r="C2754" s="3" t="s">
        <v>67</v>
      </c>
      <c r="D2754" s="3" t="s">
        <v>8027</v>
      </c>
      <c r="E2754" s="3" t="s">
        <v>8028</v>
      </c>
      <c r="F2754" s="3" t="s">
        <v>8029</v>
      </c>
      <c r="G2754" s="3" t="s">
        <v>5162</v>
      </c>
      <c r="H2754" s="3" t="s">
        <v>5156</v>
      </c>
      <c r="I2754" s="3" t="s">
        <v>200</v>
      </c>
      <c r="J2754" s="3" t="s">
        <v>8030</v>
      </c>
      <c r="K2754" s="12" t="s">
        <v>276</v>
      </c>
    </row>
    <row r="2755" spans="1:11" ht="13.5" thickBot="1" x14ac:dyDescent="0.25">
      <c r="A2755" s="9"/>
      <c r="B2755" s="2" t="s">
        <v>8031</v>
      </c>
      <c r="C2755" s="2" t="s">
        <v>67</v>
      </c>
      <c r="D2755" s="2" t="s">
        <v>8032</v>
      </c>
      <c r="E2755" s="2" t="s">
        <v>8033</v>
      </c>
      <c r="F2755" s="2" t="s">
        <v>8034</v>
      </c>
      <c r="G2755" s="2" t="s">
        <v>484</v>
      </c>
      <c r="H2755" s="2" t="s">
        <v>485</v>
      </c>
      <c r="I2755" s="2" t="s">
        <v>200</v>
      </c>
      <c r="J2755" s="2" t="s">
        <v>486</v>
      </c>
      <c r="K2755" s="10" t="s">
        <v>260</v>
      </c>
    </row>
    <row r="2756" spans="1:11" ht="13.5" thickBot="1" x14ac:dyDescent="0.25">
      <c r="A2756" s="11"/>
      <c r="B2756" s="3" t="s">
        <v>8031</v>
      </c>
      <c r="C2756" s="3" t="s">
        <v>67</v>
      </c>
      <c r="D2756" s="3" t="s">
        <v>8032</v>
      </c>
      <c r="E2756" s="3" t="s">
        <v>8033</v>
      </c>
      <c r="F2756" s="3" t="s">
        <v>8034</v>
      </c>
      <c r="G2756" s="3" t="s">
        <v>484</v>
      </c>
      <c r="H2756" s="3" t="s">
        <v>485</v>
      </c>
      <c r="I2756" s="3" t="s">
        <v>200</v>
      </c>
      <c r="J2756" s="3" t="s">
        <v>486</v>
      </c>
      <c r="K2756" s="12" t="s">
        <v>246</v>
      </c>
    </row>
    <row r="2757" spans="1:11" ht="13.5" thickBot="1" x14ac:dyDescent="0.25">
      <c r="A2757" s="9"/>
      <c r="B2757" s="2" t="s">
        <v>8035</v>
      </c>
      <c r="C2757" s="2" t="s">
        <v>67</v>
      </c>
      <c r="D2757" s="2" t="s">
        <v>8036</v>
      </c>
      <c r="E2757" s="2" t="s">
        <v>8037</v>
      </c>
      <c r="F2757" s="2" t="s">
        <v>8038</v>
      </c>
      <c r="G2757" s="2"/>
      <c r="H2757" s="2" t="s">
        <v>1830</v>
      </c>
      <c r="I2757" s="2" t="s">
        <v>200</v>
      </c>
      <c r="J2757" s="2" t="s">
        <v>8039</v>
      </c>
      <c r="K2757" s="10" t="s">
        <v>246</v>
      </c>
    </row>
    <row r="2758" spans="1:11" ht="13.5" thickBot="1" x14ac:dyDescent="0.25">
      <c r="A2758" s="11"/>
      <c r="B2758" s="3" t="s">
        <v>8035</v>
      </c>
      <c r="C2758" s="3" t="s">
        <v>67</v>
      </c>
      <c r="D2758" s="3" t="s">
        <v>8036</v>
      </c>
      <c r="E2758" s="3" t="s">
        <v>8037</v>
      </c>
      <c r="F2758" s="3" t="s">
        <v>8038</v>
      </c>
      <c r="G2758" s="3"/>
      <c r="H2758" s="3" t="s">
        <v>1830</v>
      </c>
      <c r="I2758" s="3" t="s">
        <v>200</v>
      </c>
      <c r="J2758" s="3" t="s">
        <v>8039</v>
      </c>
      <c r="K2758" s="12" t="s">
        <v>260</v>
      </c>
    </row>
    <row r="2759" spans="1:11" ht="13.5" thickBot="1" x14ac:dyDescent="0.25">
      <c r="A2759" s="9"/>
      <c r="B2759" s="2" t="s">
        <v>8040</v>
      </c>
      <c r="C2759" s="2" t="s">
        <v>67</v>
      </c>
      <c r="D2759" s="2" t="s">
        <v>8041</v>
      </c>
      <c r="E2759" s="2" t="s">
        <v>3969</v>
      </c>
      <c r="F2759" s="2" t="s">
        <v>8042</v>
      </c>
      <c r="G2759" s="2" t="s">
        <v>1829</v>
      </c>
      <c r="H2759" s="2" t="s">
        <v>1830</v>
      </c>
      <c r="I2759" s="2" t="s">
        <v>200</v>
      </c>
      <c r="J2759" s="2" t="s">
        <v>3971</v>
      </c>
      <c r="K2759" s="10" t="s">
        <v>260</v>
      </c>
    </row>
    <row r="2760" spans="1:11" ht="13.5" thickBot="1" x14ac:dyDescent="0.25">
      <c r="A2760" s="11"/>
      <c r="B2760" s="3" t="s">
        <v>8040</v>
      </c>
      <c r="C2760" s="3" t="s">
        <v>67</v>
      </c>
      <c r="D2760" s="3" t="s">
        <v>8041</v>
      </c>
      <c r="E2760" s="3" t="s">
        <v>3969</v>
      </c>
      <c r="F2760" s="3" t="s">
        <v>8042</v>
      </c>
      <c r="G2760" s="3" t="s">
        <v>1829</v>
      </c>
      <c r="H2760" s="3" t="s">
        <v>1830</v>
      </c>
      <c r="I2760" s="3" t="s">
        <v>200</v>
      </c>
      <c r="J2760" s="3" t="s">
        <v>3971</v>
      </c>
      <c r="K2760" s="12" t="s">
        <v>246</v>
      </c>
    </row>
    <row r="2761" spans="1:11" ht="13.5" thickBot="1" x14ac:dyDescent="0.25">
      <c r="A2761" s="9"/>
      <c r="B2761" s="2" t="s">
        <v>8043</v>
      </c>
      <c r="C2761" s="2" t="s">
        <v>67</v>
      </c>
      <c r="D2761" s="2" t="s">
        <v>8044</v>
      </c>
      <c r="E2761" s="2" t="s">
        <v>8045</v>
      </c>
      <c r="F2761" s="2" t="s">
        <v>8046</v>
      </c>
      <c r="G2761" s="2" t="s">
        <v>5553</v>
      </c>
      <c r="H2761" s="2" t="s">
        <v>1830</v>
      </c>
      <c r="I2761" s="2" t="s">
        <v>200</v>
      </c>
      <c r="J2761" s="2" t="s">
        <v>1836</v>
      </c>
      <c r="K2761" s="10" t="s">
        <v>260</v>
      </c>
    </row>
    <row r="2762" spans="1:11" ht="13.5" thickBot="1" x14ac:dyDescent="0.25">
      <c r="A2762" s="11"/>
      <c r="B2762" s="3" t="s">
        <v>8043</v>
      </c>
      <c r="C2762" s="3" t="s">
        <v>67</v>
      </c>
      <c r="D2762" s="3" t="s">
        <v>8044</v>
      </c>
      <c r="E2762" s="3" t="s">
        <v>8045</v>
      </c>
      <c r="F2762" s="3" t="s">
        <v>8046</v>
      </c>
      <c r="G2762" s="3" t="s">
        <v>5553</v>
      </c>
      <c r="H2762" s="3" t="s">
        <v>1830</v>
      </c>
      <c r="I2762" s="3" t="s">
        <v>200</v>
      </c>
      <c r="J2762" s="3" t="s">
        <v>1836</v>
      </c>
      <c r="K2762" s="12" t="s">
        <v>246</v>
      </c>
    </row>
    <row r="2763" spans="1:11" ht="13.5" thickBot="1" x14ac:dyDescent="0.25">
      <c r="A2763" s="9"/>
      <c r="B2763" s="2" t="s">
        <v>8047</v>
      </c>
      <c r="C2763" s="2" t="s">
        <v>67</v>
      </c>
      <c r="D2763" s="2" t="s">
        <v>8048</v>
      </c>
      <c r="E2763" s="2" t="s">
        <v>8049</v>
      </c>
      <c r="F2763" s="2" t="s">
        <v>8050</v>
      </c>
      <c r="G2763" s="2" t="s">
        <v>5901</v>
      </c>
      <c r="H2763" s="2" t="s">
        <v>5902</v>
      </c>
      <c r="I2763" s="2" t="s">
        <v>200</v>
      </c>
      <c r="J2763" s="2" t="s">
        <v>8051</v>
      </c>
      <c r="K2763" s="10" t="s">
        <v>246</v>
      </c>
    </row>
    <row r="2764" spans="1:11" ht="13.5" thickBot="1" x14ac:dyDescent="0.25">
      <c r="A2764" s="11"/>
      <c r="B2764" s="3" t="s">
        <v>8047</v>
      </c>
      <c r="C2764" s="3" t="s">
        <v>67</v>
      </c>
      <c r="D2764" s="3" t="s">
        <v>8048</v>
      </c>
      <c r="E2764" s="3" t="s">
        <v>8049</v>
      </c>
      <c r="F2764" s="3" t="s">
        <v>8050</v>
      </c>
      <c r="G2764" s="3" t="s">
        <v>5901</v>
      </c>
      <c r="H2764" s="3" t="s">
        <v>5902</v>
      </c>
      <c r="I2764" s="3" t="s">
        <v>200</v>
      </c>
      <c r="J2764" s="3" t="s">
        <v>8051</v>
      </c>
      <c r="K2764" s="12" t="s">
        <v>260</v>
      </c>
    </row>
    <row r="2765" spans="1:11" ht="13.5" thickBot="1" x14ac:dyDescent="0.25">
      <c r="A2765" s="9"/>
      <c r="B2765" s="2" t="s">
        <v>8052</v>
      </c>
      <c r="C2765" s="2" t="s">
        <v>67</v>
      </c>
      <c r="D2765" s="2" t="s">
        <v>8053</v>
      </c>
      <c r="E2765" s="2" t="s">
        <v>8054</v>
      </c>
      <c r="F2765" s="2" t="s">
        <v>8055</v>
      </c>
      <c r="G2765" s="2" t="s">
        <v>5901</v>
      </c>
      <c r="H2765" s="2" t="s">
        <v>5902</v>
      </c>
      <c r="I2765" s="2" t="s">
        <v>200</v>
      </c>
      <c r="J2765" s="2" t="s">
        <v>5903</v>
      </c>
      <c r="K2765" s="10" t="s">
        <v>246</v>
      </c>
    </row>
    <row r="2766" spans="1:11" ht="13.5" thickBot="1" x14ac:dyDescent="0.25">
      <c r="A2766" s="11"/>
      <c r="B2766" s="3" t="s">
        <v>8052</v>
      </c>
      <c r="C2766" s="3" t="s">
        <v>67</v>
      </c>
      <c r="D2766" s="3" t="s">
        <v>8053</v>
      </c>
      <c r="E2766" s="3" t="s">
        <v>8054</v>
      </c>
      <c r="F2766" s="3" t="s">
        <v>8055</v>
      </c>
      <c r="G2766" s="3" t="s">
        <v>5901</v>
      </c>
      <c r="H2766" s="3" t="s">
        <v>5902</v>
      </c>
      <c r="I2766" s="3" t="s">
        <v>200</v>
      </c>
      <c r="J2766" s="3" t="s">
        <v>5903</v>
      </c>
      <c r="K2766" s="12" t="s">
        <v>260</v>
      </c>
    </row>
    <row r="2767" spans="1:11" ht="13.5" thickBot="1" x14ac:dyDescent="0.25">
      <c r="A2767" s="9"/>
      <c r="B2767" s="2" t="s">
        <v>8056</v>
      </c>
      <c r="C2767" s="2" t="s">
        <v>67</v>
      </c>
      <c r="D2767" s="2" t="s">
        <v>8057</v>
      </c>
      <c r="E2767" s="2" t="s">
        <v>8058</v>
      </c>
      <c r="F2767" s="2" t="s">
        <v>8059</v>
      </c>
      <c r="G2767" s="2" t="s">
        <v>3325</v>
      </c>
      <c r="H2767" s="2" t="s">
        <v>3326</v>
      </c>
      <c r="I2767" s="2" t="s">
        <v>200</v>
      </c>
      <c r="J2767" s="2" t="s">
        <v>3919</v>
      </c>
      <c r="K2767" s="10" t="s">
        <v>246</v>
      </c>
    </row>
    <row r="2768" spans="1:11" ht="13.5" thickBot="1" x14ac:dyDescent="0.25">
      <c r="A2768" s="11"/>
      <c r="B2768" s="3" t="s">
        <v>8056</v>
      </c>
      <c r="C2768" s="3" t="s">
        <v>67</v>
      </c>
      <c r="D2768" s="3" t="s">
        <v>8057</v>
      </c>
      <c r="E2768" s="3" t="s">
        <v>8058</v>
      </c>
      <c r="F2768" s="3" t="s">
        <v>8059</v>
      </c>
      <c r="G2768" s="3" t="s">
        <v>3325</v>
      </c>
      <c r="H2768" s="3" t="s">
        <v>3326</v>
      </c>
      <c r="I2768" s="3" t="s">
        <v>200</v>
      </c>
      <c r="J2768" s="3" t="s">
        <v>3919</v>
      </c>
      <c r="K2768" s="12" t="s">
        <v>260</v>
      </c>
    </row>
    <row r="2769" spans="1:11" ht="13.5" thickBot="1" x14ac:dyDescent="0.25">
      <c r="A2769" s="9"/>
      <c r="B2769" s="2" t="s">
        <v>8056</v>
      </c>
      <c r="C2769" s="2" t="s">
        <v>67</v>
      </c>
      <c r="D2769" s="2" t="s">
        <v>8057</v>
      </c>
      <c r="E2769" s="2" t="s">
        <v>8058</v>
      </c>
      <c r="F2769" s="2" t="s">
        <v>8059</v>
      </c>
      <c r="G2769" s="2" t="s">
        <v>3325</v>
      </c>
      <c r="H2769" s="2" t="s">
        <v>3326</v>
      </c>
      <c r="I2769" s="2" t="s">
        <v>200</v>
      </c>
      <c r="J2769" s="2" t="s">
        <v>3919</v>
      </c>
      <c r="K2769" s="10" t="s">
        <v>276</v>
      </c>
    </row>
    <row r="2770" spans="1:11" ht="13.5" thickBot="1" x14ac:dyDescent="0.25">
      <c r="A2770" s="11"/>
      <c r="B2770" s="3" t="s">
        <v>8060</v>
      </c>
      <c r="C2770" s="3" t="s">
        <v>67</v>
      </c>
      <c r="D2770" s="3" t="s">
        <v>8061</v>
      </c>
      <c r="E2770" s="3" t="s">
        <v>8062</v>
      </c>
      <c r="F2770" s="3" t="s">
        <v>8063</v>
      </c>
      <c r="G2770" s="3" t="s">
        <v>294</v>
      </c>
      <c r="H2770" s="3" t="s">
        <v>295</v>
      </c>
      <c r="I2770" s="3" t="s">
        <v>200</v>
      </c>
      <c r="J2770" s="3" t="s">
        <v>296</v>
      </c>
      <c r="K2770" s="12" t="s">
        <v>246</v>
      </c>
    </row>
    <row r="2771" spans="1:11" ht="13.5" thickBot="1" x14ac:dyDescent="0.25">
      <c r="A2771" s="9"/>
      <c r="B2771" s="2" t="s">
        <v>8060</v>
      </c>
      <c r="C2771" s="2" t="s">
        <v>67</v>
      </c>
      <c r="D2771" s="2" t="s">
        <v>8061</v>
      </c>
      <c r="E2771" s="2" t="s">
        <v>8062</v>
      </c>
      <c r="F2771" s="2" t="s">
        <v>8063</v>
      </c>
      <c r="G2771" s="2" t="s">
        <v>294</v>
      </c>
      <c r="H2771" s="2" t="s">
        <v>295</v>
      </c>
      <c r="I2771" s="2" t="s">
        <v>200</v>
      </c>
      <c r="J2771" s="2" t="s">
        <v>296</v>
      </c>
      <c r="K2771" s="10" t="s">
        <v>276</v>
      </c>
    </row>
    <row r="2772" spans="1:11" ht="13.5" thickBot="1" x14ac:dyDescent="0.25">
      <c r="A2772" s="11"/>
      <c r="B2772" s="3" t="s">
        <v>8064</v>
      </c>
      <c r="C2772" s="3" t="s">
        <v>67</v>
      </c>
      <c r="D2772" s="3" t="s">
        <v>8065</v>
      </c>
      <c r="E2772" s="3" t="s">
        <v>8066</v>
      </c>
      <c r="F2772" s="3" t="s">
        <v>8067</v>
      </c>
      <c r="G2772" s="3" t="s">
        <v>8068</v>
      </c>
      <c r="H2772" s="3" t="s">
        <v>1830</v>
      </c>
      <c r="I2772" s="3" t="s">
        <v>200</v>
      </c>
      <c r="J2772" s="3" t="s">
        <v>8069</v>
      </c>
      <c r="K2772" s="12" t="s">
        <v>246</v>
      </c>
    </row>
    <row r="2773" spans="1:11" ht="13.5" thickBot="1" x14ac:dyDescent="0.25">
      <c r="A2773" s="9"/>
      <c r="B2773" s="2" t="s">
        <v>8064</v>
      </c>
      <c r="C2773" s="2" t="s">
        <v>67</v>
      </c>
      <c r="D2773" s="2" t="s">
        <v>8065</v>
      </c>
      <c r="E2773" s="2" t="s">
        <v>8066</v>
      </c>
      <c r="F2773" s="2" t="s">
        <v>8067</v>
      </c>
      <c r="G2773" s="2" t="s">
        <v>8068</v>
      </c>
      <c r="H2773" s="2" t="s">
        <v>1830</v>
      </c>
      <c r="I2773" s="2" t="s">
        <v>200</v>
      </c>
      <c r="J2773" s="2" t="s">
        <v>8069</v>
      </c>
      <c r="K2773" s="10" t="s">
        <v>260</v>
      </c>
    </row>
    <row r="2774" spans="1:11" ht="13.5" thickBot="1" x14ac:dyDescent="0.25">
      <c r="A2774" s="11"/>
      <c r="B2774" s="3" t="s">
        <v>8070</v>
      </c>
      <c r="C2774" s="3" t="s">
        <v>67</v>
      </c>
      <c r="D2774" s="3" t="s">
        <v>8071</v>
      </c>
      <c r="E2774" s="3" t="s">
        <v>8072</v>
      </c>
      <c r="F2774" s="3" t="s">
        <v>8073</v>
      </c>
      <c r="G2774" s="3" t="s">
        <v>8074</v>
      </c>
      <c r="H2774" s="3" t="s">
        <v>302</v>
      </c>
      <c r="I2774" s="3" t="s">
        <v>200</v>
      </c>
      <c r="J2774" s="3" t="s">
        <v>8075</v>
      </c>
      <c r="K2774" s="12" t="s">
        <v>246</v>
      </c>
    </row>
    <row r="2775" spans="1:11" ht="13.5" thickBot="1" x14ac:dyDescent="0.25">
      <c r="A2775" s="9"/>
      <c r="B2775" s="2" t="s">
        <v>8070</v>
      </c>
      <c r="C2775" s="2" t="s">
        <v>67</v>
      </c>
      <c r="D2775" s="2" t="s">
        <v>8071</v>
      </c>
      <c r="E2775" s="2" t="s">
        <v>8072</v>
      </c>
      <c r="F2775" s="2" t="s">
        <v>8073</v>
      </c>
      <c r="G2775" s="2" t="s">
        <v>8074</v>
      </c>
      <c r="H2775" s="2" t="s">
        <v>302</v>
      </c>
      <c r="I2775" s="2" t="s">
        <v>200</v>
      </c>
      <c r="J2775" s="2" t="s">
        <v>8075</v>
      </c>
      <c r="K2775" s="10" t="s">
        <v>276</v>
      </c>
    </row>
    <row r="2776" spans="1:11" ht="13.5" thickBot="1" x14ac:dyDescent="0.25">
      <c r="A2776" s="11"/>
      <c r="B2776" s="3" t="s">
        <v>8076</v>
      </c>
      <c r="C2776" s="3" t="s">
        <v>67</v>
      </c>
      <c r="D2776" s="3" t="s">
        <v>8077</v>
      </c>
      <c r="E2776" s="3" t="s">
        <v>8078</v>
      </c>
      <c r="F2776" s="3" t="s">
        <v>8079</v>
      </c>
      <c r="G2776" s="3" t="s">
        <v>301</v>
      </c>
      <c r="H2776" s="3" t="s">
        <v>302</v>
      </c>
      <c r="I2776" s="3" t="s">
        <v>200</v>
      </c>
      <c r="J2776" s="3" t="s">
        <v>303</v>
      </c>
      <c r="K2776" s="12" t="s">
        <v>276</v>
      </c>
    </row>
    <row r="2777" spans="1:11" ht="13.5" thickBot="1" x14ac:dyDescent="0.25">
      <c r="A2777" s="9"/>
      <c r="B2777" s="2" t="s">
        <v>8076</v>
      </c>
      <c r="C2777" s="2" t="s">
        <v>67</v>
      </c>
      <c r="D2777" s="2" t="s">
        <v>8077</v>
      </c>
      <c r="E2777" s="2" t="s">
        <v>8078</v>
      </c>
      <c r="F2777" s="2" t="s">
        <v>8079</v>
      </c>
      <c r="G2777" s="2" t="s">
        <v>301</v>
      </c>
      <c r="H2777" s="2" t="s">
        <v>302</v>
      </c>
      <c r="I2777" s="2" t="s">
        <v>200</v>
      </c>
      <c r="J2777" s="2" t="s">
        <v>303</v>
      </c>
      <c r="K2777" s="10" t="s">
        <v>246</v>
      </c>
    </row>
    <row r="2778" spans="1:11" ht="13.5" thickBot="1" x14ac:dyDescent="0.25">
      <c r="A2778" s="11"/>
      <c r="B2778" s="3" t="s">
        <v>8080</v>
      </c>
      <c r="C2778" s="3" t="s">
        <v>67</v>
      </c>
      <c r="D2778" s="3" t="s">
        <v>8081</v>
      </c>
      <c r="E2778" s="3" t="s">
        <v>8082</v>
      </c>
      <c r="F2778" s="3" t="s">
        <v>8083</v>
      </c>
      <c r="G2778" s="3" t="s">
        <v>257</v>
      </c>
      <c r="H2778" s="3" t="s">
        <v>258</v>
      </c>
      <c r="I2778" s="3" t="s">
        <v>200</v>
      </c>
      <c r="J2778" s="3" t="s">
        <v>259</v>
      </c>
      <c r="K2778" s="12" t="s">
        <v>260</v>
      </c>
    </row>
    <row r="2779" spans="1:11" ht="13.5" thickBot="1" x14ac:dyDescent="0.25">
      <c r="A2779" s="9"/>
      <c r="B2779" s="2" t="s">
        <v>8080</v>
      </c>
      <c r="C2779" s="2" t="s">
        <v>67</v>
      </c>
      <c r="D2779" s="2" t="s">
        <v>8081</v>
      </c>
      <c r="E2779" s="2" t="s">
        <v>8082</v>
      </c>
      <c r="F2779" s="2" t="s">
        <v>8083</v>
      </c>
      <c r="G2779" s="2" t="s">
        <v>257</v>
      </c>
      <c r="H2779" s="2" t="s">
        <v>258</v>
      </c>
      <c r="I2779" s="2" t="s">
        <v>200</v>
      </c>
      <c r="J2779" s="2" t="s">
        <v>259</v>
      </c>
      <c r="K2779" s="10" t="s">
        <v>246</v>
      </c>
    </row>
    <row r="2780" spans="1:11" ht="13.5" thickBot="1" x14ac:dyDescent="0.25">
      <c r="A2780" s="11"/>
      <c r="B2780" s="3" t="s">
        <v>8084</v>
      </c>
      <c r="C2780" s="3" t="s">
        <v>67</v>
      </c>
      <c r="D2780" s="3" t="s">
        <v>4018</v>
      </c>
      <c r="E2780" s="3" t="s">
        <v>4019</v>
      </c>
      <c r="F2780" s="3" t="s">
        <v>8085</v>
      </c>
      <c r="G2780" s="3" t="s">
        <v>8086</v>
      </c>
      <c r="H2780" s="3" t="s">
        <v>258</v>
      </c>
      <c r="I2780" s="3" t="s">
        <v>200</v>
      </c>
      <c r="J2780" s="3" t="s">
        <v>8087</v>
      </c>
      <c r="K2780" s="12" t="s">
        <v>260</v>
      </c>
    </row>
    <row r="2781" spans="1:11" ht="13.5" thickBot="1" x14ac:dyDescent="0.25">
      <c r="A2781" s="9"/>
      <c r="B2781" s="2" t="s">
        <v>8084</v>
      </c>
      <c r="C2781" s="2" t="s">
        <v>67</v>
      </c>
      <c r="D2781" s="2" t="s">
        <v>4018</v>
      </c>
      <c r="E2781" s="2" t="s">
        <v>4019</v>
      </c>
      <c r="F2781" s="2" t="s">
        <v>8085</v>
      </c>
      <c r="G2781" s="2" t="s">
        <v>8086</v>
      </c>
      <c r="H2781" s="2" t="s">
        <v>258</v>
      </c>
      <c r="I2781" s="2" t="s">
        <v>200</v>
      </c>
      <c r="J2781" s="2" t="s">
        <v>8087</v>
      </c>
      <c r="K2781" s="10" t="s">
        <v>246</v>
      </c>
    </row>
    <row r="2782" spans="1:11" ht="13.5" thickBot="1" x14ac:dyDescent="0.25">
      <c r="A2782" s="11"/>
      <c r="B2782" s="3" t="s">
        <v>8088</v>
      </c>
      <c r="C2782" s="3" t="s">
        <v>67</v>
      </c>
      <c r="D2782" s="3" t="s">
        <v>8089</v>
      </c>
      <c r="E2782" s="3" t="s">
        <v>8090</v>
      </c>
      <c r="F2782" s="3" t="s">
        <v>8091</v>
      </c>
      <c r="G2782" s="3" t="s">
        <v>257</v>
      </c>
      <c r="H2782" s="3" t="s">
        <v>258</v>
      </c>
      <c r="I2782" s="3" t="s">
        <v>200</v>
      </c>
      <c r="J2782" s="3" t="s">
        <v>259</v>
      </c>
      <c r="K2782" s="12" t="s">
        <v>260</v>
      </c>
    </row>
    <row r="2783" spans="1:11" ht="13.5" thickBot="1" x14ac:dyDescent="0.25">
      <c r="A2783" s="9"/>
      <c r="B2783" s="2" t="s">
        <v>8088</v>
      </c>
      <c r="C2783" s="2" t="s">
        <v>67</v>
      </c>
      <c r="D2783" s="2" t="s">
        <v>8089</v>
      </c>
      <c r="E2783" s="2" t="s">
        <v>8090</v>
      </c>
      <c r="F2783" s="2" t="s">
        <v>8091</v>
      </c>
      <c r="G2783" s="2" t="s">
        <v>257</v>
      </c>
      <c r="H2783" s="2" t="s">
        <v>258</v>
      </c>
      <c r="I2783" s="2" t="s">
        <v>200</v>
      </c>
      <c r="J2783" s="2" t="s">
        <v>259</v>
      </c>
      <c r="K2783" s="10" t="s">
        <v>246</v>
      </c>
    </row>
    <row r="2784" spans="1:11" ht="13.5" thickBot="1" x14ac:dyDescent="0.25">
      <c r="A2784" s="11"/>
      <c r="B2784" s="3" t="s">
        <v>8092</v>
      </c>
      <c r="C2784" s="3" t="s">
        <v>67</v>
      </c>
      <c r="D2784" s="3" t="s">
        <v>8093</v>
      </c>
      <c r="E2784" s="3" t="s">
        <v>8094</v>
      </c>
      <c r="F2784" s="3" t="s">
        <v>8095</v>
      </c>
      <c r="G2784" s="3" t="s">
        <v>8096</v>
      </c>
      <c r="H2784" s="3" t="s">
        <v>3326</v>
      </c>
      <c r="I2784" s="3" t="s">
        <v>200</v>
      </c>
      <c r="J2784" s="3" t="s">
        <v>8097</v>
      </c>
      <c r="K2784" s="12" t="s">
        <v>260</v>
      </c>
    </row>
    <row r="2785" spans="1:11" ht="13.5" thickBot="1" x14ac:dyDescent="0.25">
      <c r="A2785" s="9"/>
      <c r="B2785" s="2" t="s">
        <v>8092</v>
      </c>
      <c r="C2785" s="2" t="s">
        <v>67</v>
      </c>
      <c r="D2785" s="2" t="s">
        <v>8093</v>
      </c>
      <c r="E2785" s="2" t="s">
        <v>8094</v>
      </c>
      <c r="F2785" s="2" t="s">
        <v>8095</v>
      </c>
      <c r="G2785" s="2" t="s">
        <v>8096</v>
      </c>
      <c r="H2785" s="2" t="s">
        <v>3326</v>
      </c>
      <c r="I2785" s="2" t="s">
        <v>200</v>
      </c>
      <c r="J2785" s="2" t="s">
        <v>8097</v>
      </c>
      <c r="K2785" s="10" t="s">
        <v>276</v>
      </c>
    </row>
    <row r="2786" spans="1:11" ht="13.5" thickBot="1" x14ac:dyDescent="0.25">
      <c r="A2786" s="11"/>
      <c r="B2786" s="3" t="s">
        <v>8092</v>
      </c>
      <c r="C2786" s="3" t="s">
        <v>67</v>
      </c>
      <c r="D2786" s="3" t="s">
        <v>8093</v>
      </c>
      <c r="E2786" s="3" t="s">
        <v>8094</v>
      </c>
      <c r="F2786" s="3" t="s">
        <v>8095</v>
      </c>
      <c r="G2786" s="3" t="s">
        <v>8096</v>
      </c>
      <c r="H2786" s="3" t="s">
        <v>3326</v>
      </c>
      <c r="I2786" s="3" t="s">
        <v>200</v>
      </c>
      <c r="J2786" s="3" t="s">
        <v>8097</v>
      </c>
      <c r="K2786" s="12" t="s">
        <v>246</v>
      </c>
    </row>
    <row r="2787" spans="1:11" ht="13.5" thickBot="1" x14ac:dyDescent="0.25">
      <c r="A2787" s="9"/>
      <c r="B2787" s="2" t="s">
        <v>8098</v>
      </c>
      <c r="C2787" s="2" t="s">
        <v>67</v>
      </c>
      <c r="D2787" s="2" t="s">
        <v>8099</v>
      </c>
      <c r="E2787" s="2" t="s">
        <v>4027</v>
      </c>
      <c r="F2787" s="2" t="s">
        <v>8100</v>
      </c>
      <c r="G2787" s="2" t="s">
        <v>8101</v>
      </c>
      <c r="H2787" s="2" t="s">
        <v>3333</v>
      </c>
      <c r="I2787" s="2" t="s">
        <v>200</v>
      </c>
      <c r="J2787" s="2" t="s">
        <v>8102</v>
      </c>
      <c r="K2787" s="10" t="s">
        <v>246</v>
      </c>
    </row>
    <row r="2788" spans="1:11" ht="13.5" thickBot="1" x14ac:dyDescent="0.25">
      <c r="A2788" s="11"/>
      <c r="B2788" s="3" t="s">
        <v>8098</v>
      </c>
      <c r="C2788" s="3" t="s">
        <v>67</v>
      </c>
      <c r="D2788" s="3" t="s">
        <v>8099</v>
      </c>
      <c r="E2788" s="3" t="s">
        <v>4027</v>
      </c>
      <c r="F2788" s="3" t="s">
        <v>8100</v>
      </c>
      <c r="G2788" s="3" t="s">
        <v>8101</v>
      </c>
      <c r="H2788" s="3" t="s">
        <v>3333</v>
      </c>
      <c r="I2788" s="3" t="s">
        <v>200</v>
      </c>
      <c r="J2788" s="3" t="s">
        <v>8102</v>
      </c>
      <c r="K2788" s="12" t="s">
        <v>276</v>
      </c>
    </row>
    <row r="2789" spans="1:11" ht="13.5" thickBot="1" x14ac:dyDescent="0.25">
      <c r="A2789" s="9"/>
      <c r="B2789" s="2" t="s">
        <v>8103</v>
      </c>
      <c r="C2789" s="2" t="s">
        <v>67</v>
      </c>
      <c r="D2789" s="2" t="s">
        <v>8104</v>
      </c>
      <c r="E2789" s="2" t="s">
        <v>8105</v>
      </c>
      <c r="F2789" s="2" t="s">
        <v>8106</v>
      </c>
      <c r="G2789" s="2" t="s">
        <v>8107</v>
      </c>
      <c r="H2789" s="2" t="s">
        <v>3319</v>
      </c>
      <c r="I2789" s="2" t="s">
        <v>200</v>
      </c>
      <c r="J2789" s="2" t="s">
        <v>8108</v>
      </c>
      <c r="K2789" s="10" t="s">
        <v>203</v>
      </c>
    </row>
    <row r="2790" spans="1:11" ht="13.5" thickBot="1" x14ac:dyDescent="0.25">
      <c r="A2790" s="11"/>
      <c r="B2790" s="3" t="s">
        <v>8103</v>
      </c>
      <c r="C2790" s="3" t="s">
        <v>67</v>
      </c>
      <c r="D2790" s="3" t="s">
        <v>8104</v>
      </c>
      <c r="E2790" s="3" t="s">
        <v>8105</v>
      </c>
      <c r="F2790" s="3" t="s">
        <v>8106</v>
      </c>
      <c r="G2790" s="3" t="s">
        <v>8107</v>
      </c>
      <c r="H2790" s="3" t="s">
        <v>3319</v>
      </c>
      <c r="I2790" s="3" t="s">
        <v>200</v>
      </c>
      <c r="J2790" s="3" t="s">
        <v>8108</v>
      </c>
      <c r="K2790" s="12" t="s">
        <v>268</v>
      </c>
    </row>
    <row r="2791" spans="1:11" ht="13.5" thickBot="1" x14ac:dyDescent="0.25">
      <c r="A2791" s="9"/>
      <c r="B2791" s="2" t="s">
        <v>8103</v>
      </c>
      <c r="C2791" s="2" t="s">
        <v>67</v>
      </c>
      <c r="D2791" s="2" t="s">
        <v>8104</v>
      </c>
      <c r="E2791" s="2" t="s">
        <v>8105</v>
      </c>
      <c r="F2791" s="2" t="s">
        <v>8106</v>
      </c>
      <c r="G2791" s="2" t="s">
        <v>8107</v>
      </c>
      <c r="H2791" s="2" t="s">
        <v>3319</v>
      </c>
      <c r="I2791" s="2" t="s">
        <v>200</v>
      </c>
      <c r="J2791" s="2" t="s">
        <v>8108</v>
      </c>
      <c r="K2791" s="10" t="s">
        <v>246</v>
      </c>
    </row>
    <row r="2792" spans="1:11" ht="13.5" thickBot="1" x14ac:dyDescent="0.25">
      <c r="A2792" s="11"/>
      <c r="B2792" s="3" t="s">
        <v>8109</v>
      </c>
      <c r="C2792" s="3" t="s">
        <v>67</v>
      </c>
      <c r="D2792" s="3" t="s">
        <v>8110</v>
      </c>
      <c r="E2792" s="3" t="s">
        <v>8111</v>
      </c>
      <c r="F2792" s="3" t="s">
        <v>8112</v>
      </c>
      <c r="G2792" s="3" t="s">
        <v>8113</v>
      </c>
      <c r="H2792" s="3" t="s">
        <v>274</v>
      </c>
      <c r="I2792" s="3" t="s">
        <v>200</v>
      </c>
      <c r="J2792" s="3" t="s">
        <v>8114</v>
      </c>
      <c r="K2792" s="12" t="s">
        <v>246</v>
      </c>
    </row>
    <row r="2793" spans="1:11" ht="13.5" thickBot="1" x14ac:dyDescent="0.25">
      <c r="A2793" s="9"/>
      <c r="B2793" s="2" t="s">
        <v>8109</v>
      </c>
      <c r="C2793" s="2" t="s">
        <v>67</v>
      </c>
      <c r="D2793" s="2" t="s">
        <v>8110</v>
      </c>
      <c r="E2793" s="2" t="s">
        <v>8111</v>
      </c>
      <c r="F2793" s="2" t="s">
        <v>8112</v>
      </c>
      <c r="G2793" s="2" t="s">
        <v>8113</v>
      </c>
      <c r="H2793" s="2" t="s">
        <v>274</v>
      </c>
      <c r="I2793" s="2" t="s">
        <v>200</v>
      </c>
      <c r="J2793" s="2" t="s">
        <v>8114</v>
      </c>
      <c r="K2793" s="10" t="s">
        <v>276</v>
      </c>
    </row>
    <row r="2794" spans="1:11" ht="13.5" thickBot="1" x14ac:dyDescent="0.25">
      <c r="A2794" s="11"/>
      <c r="B2794" s="3" t="s">
        <v>8115</v>
      </c>
      <c r="C2794" s="3" t="s">
        <v>67</v>
      </c>
      <c r="D2794" s="3" t="s">
        <v>4042</v>
      </c>
      <c r="E2794" s="3" t="s">
        <v>8116</v>
      </c>
      <c r="F2794" s="3" t="s">
        <v>4044</v>
      </c>
      <c r="G2794" s="3" t="s">
        <v>4040</v>
      </c>
      <c r="H2794" s="3" t="s">
        <v>274</v>
      </c>
      <c r="I2794" s="3" t="s">
        <v>200</v>
      </c>
      <c r="J2794" s="3" t="s">
        <v>4051</v>
      </c>
      <c r="K2794" s="12" t="s">
        <v>276</v>
      </c>
    </row>
    <row r="2795" spans="1:11" ht="13.5" thickBot="1" x14ac:dyDescent="0.25">
      <c r="A2795" s="9"/>
      <c r="B2795" s="2" t="s">
        <v>8115</v>
      </c>
      <c r="C2795" s="2" t="s">
        <v>67</v>
      </c>
      <c r="D2795" s="2" t="s">
        <v>4042</v>
      </c>
      <c r="E2795" s="2" t="s">
        <v>8116</v>
      </c>
      <c r="F2795" s="2" t="s">
        <v>4044</v>
      </c>
      <c r="G2795" s="2" t="s">
        <v>4040</v>
      </c>
      <c r="H2795" s="2" t="s">
        <v>274</v>
      </c>
      <c r="I2795" s="2" t="s">
        <v>200</v>
      </c>
      <c r="J2795" s="2" t="s">
        <v>4051</v>
      </c>
      <c r="K2795" s="10" t="s">
        <v>246</v>
      </c>
    </row>
    <row r="2796" spans="1:11" ht="13.5" thickBot="1" x14ac:dyDescent="0.25">
      <c r="A2796" s="11"/>
      <c r="B2796" s="3" t="s">
        <v>8117</v>
      </c>
      <c r="C2796" s="3" t="s">
        <v>67</v>
      </c>
      <c r="D2796" s="3" t="s">
        <v>4042</v>
      </c>
      <c r="E2796" s="3" t="s">
        <v>8118</v>
      </c>
      <c r="F2796" s="3" t="s">
        <v>4044</v>
      </c>
      <c r="G2796" s="3" t="s">
        <v>4045</v>
      </c>
      <c r="H2796" s="3" t="s">
        <v>274</v>
      </c>
      <c r="I2796" s="3" t="s">
        <v>200</v>
      </c>
      <c r="J2796" s="3" t="s">
        <v>4046</v>
      </c>
      <c r="K2796" s="12" t="s">
        <v>276</v>
      </c>
    </row>
    <row r="2797" spans="1:11" ht="13.5" thickBot="1" x14ac:dyDescent="0.25">
      <c r="A2797" s="9"/>
      <c r="B2797" s="2" t="s">
        <v>8117</v>
      </c>
      <c r="C2797" s="2" t="s">
        <v>67</v>
      </c>
      <c r="D2797" s="2" t="s">
        <v>4042</v>
      </c>
      <c r="E2797" s="2" t="s">
        <v>8118</v>
      </c>
      <c r="F2797" s="2" t="s">
        <v>4044</v>
      </c>
      <c r="G2797" s="2" t="s">
        <v>4045</v>
      </c>
      <c r="H2797" s="2" t="s">
        <v>274</v>
      </c>
      <c r="I2797" s="2" t="s">
        <v>200</v>
      </c>
      <c r="J2797" s="2" t="s">
        <v>4046</v>
      </c>
      <c r="K2797" s="10" t="s">
        <v>246</v>
      </c>
    </row>
    <row r="2798" spans="1:11" ht="13.5" thickBot="1" x14ac:dyDescent="0.25">
      <c r="A2798" s="11"/>
      <c r="B2798" s="3" t="s">
        <v>8119</v>
      </c>
      <c r="C2798" s="3" t="s">
        <v>67</v>
      </c>
      <c r="D2798" s="3" t="s">
        <v>8120</v>
      </c>
      <c r="E2798" s="3" t="s">
        <v>8121</v>
      </c>
      <c r="F2798" s="3" t="s">
        <v>8122</v>
      </c>
      <c r="G2798" s="3" t="s">
        <v>8123</v>
      </c>
      <c r="H2798" s="3" t="s">
        <v>3372</v>
      </c>
      <c r="I2798" s="3" t="s">
        <v>200</v>
      </c>
      <c r="J2798" s="3" t="s">
        <v>8124</v>
      </c>
      <c r="K2798" s="12" t="s">
        <v>246</v>
      </c>
    </row>
    <row r="2799" spans="1:11" ht="13.5" thickBot="1" x14ac:dyDescent="0.25">
      <c r="A2799" s="9"/>
      <c r="B2799" s="2" t="s">
        <v>8119</v>
      </c>
      <c r="C2799" s="2" t="s">
        <v>67</v>
      </c>
      <c r="D2799" s="2" t="s">
        <v>8120</v>
      </c>
      <c r="E2799" s="2" t="s">
        <v>8121</v>
      </c>
      <c r="F2799" s="2" t="s">
        <v>8122</v>
      </c>
      <c r="G2799" s="2" t="s">
        <v>8123</v>
      </c>
      <c r="H2799" s="2" t="s">
        <v>3372</v>
      </c>
      <c r="I2799" s="2" t="s">
        <v>200</v>
      </c>
      <c r="J2799" s="2" t="s">
        <v>8124</v>
      </c>
      <c r="K2799" s="10" t="s">
        <v>276</v>
      </c>
    </row>
    <row r="2800" spans="1:11" ht="13.5" thickBot="1" x14ac:dyDescent="0.25">
      <c r="A2800" s="11"/>
      <c r="B2800" s="3" t="s">
        <v>8125</v>
      </c>
      <c r="C2800" s="3" t="s">
        <v>67</v>
      </c>
      <c r="D2800" s="3" t="s">
        <v>8126</v>
      </c>
      <c r="E2800" s="3" t="s">
        <v>8127</v>
      </c>
      <c r="F2800" s="3" t="s">
        <v>8128</v>
      </c>
      <c r="G2800" s="3" t="s">
        <v>3197</v>
      </c>
      <c r="H2800" s="3" t="s">
        <v>498</v>
      </c>
      <c r="I2800" s="3" t="s">
        <v>200</v>
      </c>
      <c r="J2800" s="3" t="s">
        <v>8129</v>
      </c>
      <c r="K2800" s="12" t="s">
        <v>268</v>
      </c>
    </row>
    <row r="2801" spans="1:11" ht="13.5" thickBot="1" x14ac:dyDescent="0.25">
      <c r="A2801" s="9"/>
      <c r="B2801" s="2" t="s">
        <v>8125</v>
      </c>
      <c r="C2801" s="2" t="s">
        <v>67</v>
      </c>
      <c r="D2801" s="2" t="s">
        <v>8126</v>
      </c>
      <c r="E2801" s="2" t="s">
        <v>8127</v>
      </c>
      <c r="F2801" s="2" t="s">
        <v>8128</v>
      </c>
      <c r="G2801" s="2" t="s">
        <v>3197</v>
      </c>
      <c r="H2801" s="2" t="s">
        <v>498</v>
      </c>
      <c r="I2801" s="2" t="s">
        <v>200</v>
      </c>
      <c r="J2801" s="2" t="s">
        <v>8129</v>
      </c>
      <c r="K2801" s="10" t="s">
        <v>203</v>
      </c>
    </row>
    <row r="2802" spans="1:11" ht="13.5" thickBot="1" x14ac:dyDescent="0.25">
      <c r="A2802" s="11"/>
      <c r="B2802" s="3" t="s">
        <v>8125</v>
      </c>
      <c r="C2802" s="3" t="s">
        <v>67</v>
      </c>
      <c r="D2802" s="3" t="s">
        <v>8126</v>
      </c>
      <c r="E2802" s="3" t="s">
        <v>8127</v>
      </c>
      <c r="F2802" s="3" t="s">
        <v>8128</v>
      </c>
      <c r="G2802" s="3" t="s">
        <v>3197</v>
      </c>
      <c r="H2802" s="3" t="s">
        <v>498</v>
      </c>
      <c r="I2802" s="3" t="s">
        <v>200</v>
      </c>
      <c r="J2802" s="3" t="s">
        <v>8129</v>
      </c>
      <c r="K2802" s="12" t="s">
        <v>246</v>
      </c>
    </row>
    <row r="2803" spans="1:11" ht="13.5" thickBot="1" x14ac:dyDescent="0.25">
      <c r="A2803" s="9"/>
      <c r="B2803" s="2" t="s">
        <v>8130</v>
      </c>
      <c r="C2803" s="2" t="s">
        <v>67</v>
      </c>
      <c r="D2803" s="2" t="s">
        <v>4085</v>
      </c>
      <c r="E2803" s="2" t="s">
        <v>8131</v>
      </c>
      <c r="F2803" s="2" t="s">
        <v>4090</v>
      </c>
      <c r="G2803" s="2" t="s">
        <v>964</v>
      </c>
      <c r="H2803" s="2" t="s">
        <v>48</v>
      </c>
      <c r="I2803" s="2" t="s">
        <v>49</v>
      </c>
      <c r="J2803" s="2" t="s">
        <v>953</v>
      </c>
      <c r="K2803" s="10" t="s">
        <v>51</v>
      </c>
    </row>
    <row r="2804" spans="1:11" ht="13.5" thickBot="1" x14ac:dyDescent="0.25">
      <c r="A2804" s="11"/>
      <c r="B2804" s="3" t="s">
        <v>8132</v>
      </c>
      <c r="C2804" s="3" t="s">
        <v>67</v>
      </c>
      <c r="D2804" s="3" t="s">
        <v>6337</v>
      </c>
      <c r="E2804" s="3" t="s">
        <v>8133</v>
      </c>
      <c r="F2804" s="3" t="s">
        <v>6338</v>
      </c>
      <c r="G2804" s="3" t="s">
        <v>6339</v>
      </c>
      <c r="H2804" s="3" t="s">
        <v>48</v>
      </c>
      <c r="I2804" s="3" t="s">
        <v>49</v>
      </c>
      <c r="J2804" s="3" t="s">
        <v>8134</v>
      </c>
      <c r="K2804" s="12" t="s">
        <v>51</v>
      </c>
    </row>
    <row r="2805" spans="1:11" ht="13.5" thickBot="1" x14ac:dyDescent="0.25">
      <c r="A2805" s="9"/>
      <c r="B2805" s="2" t="s">
        <v>8135</v>
      </c>
      <c r="C2805" s="2" t="s">
        <v>67</v>
      </c>
      <c r="D2805" s="2" t="s">
        <v>8136</v>
      </c>
      <c r="E2805" s="2" t="s">
        <v>8137</v>
      </c>
      <c r="F2805" s="2" t="s">
        <v>8138</v>
      </c>
      <c r="G2805" s="2" t="s">
        <v>2466</v>
      </c>
      <c r="H2805" s="2" t="s">
        <v>316</v>
      </c>
      <c r="I2805" s="2" t="s">
        <v>114</v>
      </c>
      <c r="J2805" s="2">
        <f>-34.38 -58.28</f>
        <v>-92.66</v>
      </c>
      <c r="K2805" s="10" t="s">
        <v>115</v>
      </c>
    </row>
    <row r="2806" spans="1:11" ht="13.5" thickBot="1" x14ac:dyDescent="0.25">
      <c r="A2806" s="11"/>
      <c r="B2806" s="3" t="s">
        <v>8139</v>
      </c>
      <c r="C2806" s="3" t="s">
        <v>67</v>
      </c>
      <c r="D2806" s="3" t="s">
        <v>8136</v>
      </c>
      <c r="E2806" s="3" t="s">
        <v>8140</v>
      </c>
      <c r="F2806" s="3" t="s">
        <v>8138</v>
      </c>
      <c r="G2806" s="3" t="s">
        <v>2466</v>
      </c>
      <c r="H2806" s="3" t="s">
        <v>316</v>
      </c>
      <c r="I2806" s="3" t="s">
        <v>114</v>
      </c>
      <c r="J2806" s="3">
        <f>-34.38 -58.28</f>
        <v>-92.66</v>
      </c>
      <c r="K2806" s="12" t="s">
        <v>115</v>
      </c>
    </row>
    <row r="2807" spans="1:11" ht="13.5" thickBot="1" x14ac:dyDescent="0.25">
      <c r="A2807" s="9"/>
      <c r="B2807" s="2" t="s">
        <v>8141</v>
      </c>
      <c r="C2807" s="2" t="s">
        <v>67</v>
      </c>
      <c r="D2807" s="2" t="s">
        <v>8142</v>
      </c>
      <c r="E2807" s="2" t="s">
        <v>8143</v>
      </c>
      <c r="F2807" s="2" t="s">
        <v>8144</v>
      </c>
      <c r="G2807" s="2" t="s">
        <v>8145</v>
      </c>
      <c r="H2807" s="2" t="s">
        <v>341</v>
      </c>
      <c r="I2807" s="2" t="s">
        <v>114</v>
      </c>
      <c r="J2807" s="2" t="s">
        <v>8146</v>
      </c>
      <c r="K2807" s="10" t="s">
        <v>115</v>
      </c>
    </row>
    <row r="2808" spans="1:11" ht="13.5" thickBot="1" x14ac:dyDescent="0.25">
      <c r="A2808" s="11"/>
      <c r="B2808" s="3" t="s">
        <v>8147</v>
      </c>
      <c r="C2808" s="3" t="s">
        <v>67</v>
      </c>
      <c r="D2808" s="3" t="s">
        <v>8148</v>
      </c>
      <c r="E2808" s="3" t="s">
        <v>8149</v>
      </c>
      <c r="F2808" s="3"/>
      <c r="G2808" s="3" t="s">
        <v>8150</v>
      </c>
      <c r="H2808" s="3" t="s">
        <v>335</v>
      </c>
      <c r="I2808" s="3" t="s">
        <v>114</v>
      </c>
      <c r="J2808" s="3">
        <f>-2.2038 -79.897</f>
        <v>-82.100800000000007</v>
      </c>
      <c r="K2808" s="12" t="s">
        <v>115</v>
      </c>
    </row>
    <row r="2809" spans="1:11" ht="13.5" thickBot="1" x14ac:dyDescent="0.25">
      <c r="A2809" s="9"/>
      <c r="B2809" s="2" t="s">
        <v>8151</v>
      </c>
      <c r="C2809" s="2" t="s">
        <v>67</v>
      </c>
      <c r="D2809" s="2" t="s">
        <v>8152</v>
      </c>
      <c r="E2809" s="2" t="s">
        <v>8153</v>
      </c>
      <c r="F2809" s="2" t="s">
        <v>8154</v>
      </c>
      <c r="G2809" s="2" t="s">
        <v>2551</v>
      </c>
      <c r="H2809" s="2" t="s">
        <v>2552</v>
      </c>
      <c r="I2809" s="2" t="s">
        <v>114</v>
      </c>
      <c r="J2809" s="2">
        <f>-12.05 -77.05</f>
        <v>-89.1</v>
      </c>
      <c r="K2809" s="10" t="s">
        <v>115</v>
      </c>
    </row>
    <row r="2810" spans="1:11" ht="13.5" thickBot="1" x14ac:dyDescent="0.25">
      <c r="A2810" s="11"/>
      <c r="B2810" s="3" t="s">
        <v>8155</v>
      </c>
      <c r="C2810" s="3" t="s">
        <v>67</v>
      </c>
      <c r="D2810" s="3" t="s">
        <v>8156</v>
      </c>
      <c r="E2810" s="3" t="s">
        <v>8157</v>
      </c>
      <c r="F2810" s="3" t="s">
        <v>8158</v>
      </c>
      <c r="G2810" s="3" t="s">
        <v>2585</v>
      </c>
      <c r="H2810" s="3" t="s">
        <v>451</v>
      </c>
      <c r="I2810" s="3" t="s">
        <v>114</v>
      </c>
      <c r="J2810" s="3" t="s">
        <v>8159</v>
      </c>
      <c r="K2810" s="12"/>
    </row>
    <row r="2811" spans="1:11" ht="13.5" thickBot="1" x14ac:dyDescent="0.25">
      <c r="A2811" s="9"/>
      <c r="B2811" s="2" t="s">
        <v>8160</v>
      </c>
      <c r="C2811" s="2" t="s">
        <v>67</v>
      </c>
      <c r="D2811" s="2" t="s">
        <v>8161</v>
      </c>
      <c r="E2811" s="2" t="s">
        <v>8162</v>
      </c>
      <c r="F2811" s="2" t="s">
        <v>8163</v>
      </c>
      <c r="G2811" s="2" t="s">
        <v>133</v>
      </c>
      <c r="H2811" s="2" t="s">
        <v>134</v>
      </c>
      <c r="I2811" s="2" t="s">
        <v>114</v>
      </c>
      <c r="J2811" s="2" t="s">
        <v>8164</v>
      </c>
      <c r="K2811" s="10"/>
    </row>
    <row r="2812" spans="1:11" ht="13.5" thickBot="1" x14ac:dyDescent="0.25">
      <c r="A2812" s="11"/>
      <c r="B2812" s="3" t="s">
        <v>8165</v>
      </c>
      <c r="C2812" s="3" t="s">
        <v>67</v>
      </c>
      <c r="D2812" s="3" t="s">
        <v>6767</v>
      </c>
      <c r="E2812" s="3" t="s">
        <v>8166</v>
      </c>
      <c r="F2812" s="3" t="s">
        <v>4189</v>
      </c>
      <c r="G2812" s="3" t="s">
        <v>2119</v>
      </c>
      <c r="H2812" s="3" t="s">
        <v>2104</v>
      </c>
      <c r="I2812" s="3" t="s">
        <v>114</v>
      </c>
      <c r="J2812" s="3">
        <f>-23.5242 -46.6653</f>
        <v>-70.18950000000001</v>
      </c>
      <c r="K2812" s="12" t="s">
        <v>115</v>
      </c>
    </row>
    <row r="2813" spans="1:11" ht="13.5" thickBot="1" x14ac:dyDescent="0.25">
      <c r="A2813" s="9"/>
      <c r="B2813" s="2" t="s">
        <v>8167</v>
      </c>
      <c r="C2813" s="2" t="s">
        <v>67</v>
      </c>
      <c r="D2813" s="2" t="s">
        <v>4199</v>
      </c>
      <c r="E2813" s="2" t="s">
        <v>8168</v>
      </c>
      <c r="F2813" s="2" t="s">
        <v>8169</v>
      </c>
      <c r="G2813" s="2" t="s">
        <v>2119</v>
      </c>
      <c r="H2813" s="2" t="s">
        <v>2104</v>
      </c>
      <c r="I2813" s="2" t="s">
        <v>114</v>
      </c>
      <c r="J2813" s="2">
        <f>-23.5 -46.6</f>
        <v>-70.099999999999994</v>
      </c>
      <c r="K2813" s="10" t="s">
        <v>115</v>
      </c>
    </row>
    <row r="2814" spans="1:11" ht="13.5" thickBot="1" x14ac:dyDescent="0.25">
      <c r="A2814" s="11"/>
      <c r="B2814" s="3" t="s">
        <v>8170</v>
      </c>
      <c r="C2814" s="3" t="s">
        <v>67</v>
      </c>
      <c r="D2814" s="3" t="s">
        <v>4257</v>
      </c>
      <c r="E2814" s="3" t="s">
        <v>8171</v>
      </c>
      <c r="F2814" s="3" t="s">
        <v>4259</v>
      </c>
      <c r="G2814" s="3" t="s">
        <v>2109</v>
      </c>
      <c r="H2814" s="3" t="s">
        <v>2104</v>
      </c>
      <c r="I2814" s="3" t="s">
        <v>114</v>
      </c>
      <c r="J2814" s="3">
        <f>-15.783 -47.917</f>
        <v>-63.7</v>
      </c>
      <c r="K2814" s="12" t="s">
        <v>115</v>
      </c>
    </row>
    <row r="2815" spans="1:11" ht="13.5" thickBot="1" x14ac:dyDescent="0.25">
      <c r="A2815" s="9"/>
      <c r="B2815" s="2" t="s">
        <v>8172</v>
      </c>
      <c r="C2815" s="2" t="s">
        <v>67</v>
      </c>
      <c r="D2815" s="2" t="s">
        <v>8173</v>
      </c>
      <c r="E2815" s="2" t="s">
        <v>8174</v>
      </c>
      <c r="F2815" s="2" t="s">
        <v>8175</v>
      </c>
      <c r="G2815" s="2" t="s">
        <v>2109</v>
      </c>
      <c r="H2815" s="2" t="s">
        <v>2104</v>
      </c>
      <c r="I2815" s="2" t="s">
        <v>114</v>
      </c>
      <c r="J2815" s="2">
        <f>-15.783 -47.917</f>
        <v>-63.7</v>
      </c>
      <c r="K2815" s="10" t="s">
        <v>115</v>
      </c>
    </row>
    <row r="2816" spans="1:11" ht="13.5" thickBot="1" x14ac:dyDescent="0.25">
      <c r="A2816" s="11"/>
      <c r="B2816" s="3" t="s">
        <v>8176</v>
      </c>
      <c r="C2816" s="3" t="s">
        <v>67</v>
      </c>
      <c r="D2816" s="3" t="s">
        <v>8177</v>
      </c>
      <c r="E2816" s="3" t="s">
        <v>8178</v>
      </c>
      <c r="F2816" s="3" t="s">
        <v>8179</v>
      </c>
      <c r="G2816" s="3" t="s">
        <v>2109</v>
      </c>
      <c r="H2816" s="3" t="s">
        <v>2104</v>
      </c>
      <c r="I2816" s="3" t="s">
        <v>114</v>
      </c>
      <c r="J2816" s="3">
        <f>-15.783 -47.917</f>
        <v>-63.7</v>
      </c>
      <c r="K2816" s="12" t="s">
        <v>115</v>
      </c>
    </row>
    <row r="2817" spans="1:11" ht="13.5" thickBot="1" x14ac:dyDescent="0.25">
      <c r="A2817" s="9"/>
      <c r="B2817" s="2" t="s">
        <v>8180</v>
      </c>
      <c r="C2817" s="2" t="s">
        <v>67</v>
      </c>
      <c r="D2817" s="2" t="s">
        <v>8181</v>
      </c>
      <c r="E2817" s="2" t="s">
        <v>8182</v>
      </c>
      <c r="F2817" s="2" t="s">
        <v>8183</v>
      </c>
      <c r="G2817" s="2" t="s">
        <v>2109</v>
      </c>
      <c r="H2817" s="2" t="s">
        <v>2104</v>
      </c>
      <c r="I2817" s="2" t="s">
        <v>114</v>
      </c>
      <c r="J2817" s="2">
        <f>-15.783 -47.917</f>
        <v>-63.7</v>
      </c>
      <c r="K2817" s="10" t="s">
        <v>115</v>
      </c>
    </row>
    <row r="2818" spans="1:11" ht="13.5" thickBot="1" x14ac:dyDescent="0.25">
      <c r="A2818" s="11"/>
      <c r="B2818" s="3" t="s">
        <v>8184</v>
      </c>
      <c r="C2818" s="3" t="s">
        <v>67</v>
      </c>
      <c r="D2818" s="3" t="s">
        <v>8185</v>
      </c>
      <c r="E2818" s="3" t="s">
        <v>8186</v>
      </c>
      <c r="F2818" s="3" t="s">
        <v>8187</v>
      </c>
      <c r="G2818" s="3" t="s">
        <v>8188</v>
      </c>
      <c r="H2818" s="3" t="s">
        <v>2828</v>
      </c>
      <c r="I2818" s="3" t="s">
        <v>114</v>
      </c>
      <c r="J2818" s="3" t="s">
        <v>8189</v>
      </c>
      <c r="K2818" s="12"/>
    </row>
    <row r="2819" spans="1:11" ht="13.5" thickBot="1" x14ac:dyDescent="0.25">
      <c r="A2819" s="9"/>
      <c r="B2819" s="2" t="s">
        <v>8190</v>
      </c>
      <c r="C2819" s="2" t="s">
        <v>67</v>
      </c>
      <c r="D2819" s="2" t="s">
        <v>8191</v>
      </c>
      <c r="E2819" s="2" t="s">
        <v>8192</v>
      </c>
      <c r="F2819" s="2" t="s">
        <v>8193</v>
      </c>
      <c r="G2819" s="2" t="s">
        <v>2200</v>
      </c>
      <c r="H2819" s="2" t="s">
        <v>2828</v>
      </c>
      <c r="I2819" s="2" t="s">
        <v>114</v>
      </c>
      <c r="J2819" s="2" t="s">
        <v>8194</v>
      </c>
      <c r="K2819" s="10"/>
    </row>
    <row r="2820" spans="1:11" ht="13.5" thickBot="1" x14ac:dyDescent="0.25">
      <c r="A2820" s="11"/>
      <c r="B2820" s="3" t="s">
        <v>8195</v>
      </c>
      <c r="C2820" s="3" t="s">
        <v>67</v>
      </c>
      <c r="D2820" s="3" t="s">
        <v>8196</v>
      </c>
      <c r="E2820" s="3" t="s">
        <v>8197</v>
      </c>
      <c r="F2820" s="3" t="s">
        <v>4301</v>
      </c>
      <c r="G2820" s="3" t="s">
        <v>2200</v>
      </c>
      <c r="H2820" s="3" t="s">
        <v>2201</v>
      </c>
      <c r="I2820" s="3" t="s">
        <v>114</v>
      </c>
      <c r="J2820" s="3">
        <f>-33.27 -70.4</f>
        <v>-103.67000000000002</v>
      </c>
      <c r="K2820" s="12" t="s">
        <v>115</v>
      </c>
    </row>
    <row r="2821" spans="1:11" ht="13.5" thickBot="1" x14ac:dyDescent="0.25">
      <c r="A2821" s="9"/>
      <c r="B2821" s="2" t="s">
        <v>8198</v>
      </c>
      <c r="C2821" s="2" t="s">
        <v>67</v>
      </c>
      <c r="D2821" s="2" t="s">
        <v>8199</v>
      </c>
      <c r="E2821" s="2" t="s">
        <v>8200</v>
      </c>
      <c r="F2821" s="2" t="s">
        <v>8201</v>
      </c>
      <c r="G2821" s="2" t="s">
        <v>8202</v>
      </c>
      <c r="H2821" s="2" t="s">
        <v>2201</v>
      </c>
      <c r="I2821" s="2" t="s">
        <v>114</v>
      </c>
      <c r="J2821" s="2">
        <f>-29.9534 -71.3436</f>
        <v>-101.297</v>
      </c>
      <c r="K2821" s="10" t="s">
        <v>115</v>
      </c>
    </row>
    <row r="2822" spans="1:11" ht="13.5" thickBot="1" x14ac:dyDescent="0.25">
      <c r="A2822" s="11"/>
      <c r="B2822" s="3" t="s">
        <v>8203</v>
      </c>
      <c r="C2822" s="3" t="s">
        <v>67</v>
      </c>
      <c r="D2822" s="3" t="s">
        <v>8204</v>
      </c>
      <c r="E2822" s="3" t="s">
        <v>8205</v>
      </c>
      <c r="F2822" s="3" t="s">
        <v>8206</v>
      </c>
      <c r="G2822" s="3" t="s">
        <v>4297</v>
      </c>
      <c r="H2822" s="3" t="s">
        <v>128</v>
      </c>
      <c r="I2822" s="3" t="s">
        <v>114</v>
      </c>
      <c r="J2822" s="3" t="s">
        <v>8207</v>
      </c>
      <c r="K2822" s="12"/>
    </row>
    <row r="2823" spans="1:11" ht="13.5" thickBot="1" x14ac:dyDescent="0.25">
      <c r="A2823" s="9"/>
      <c r="B2823" s="2" t="s">
        <v>8208</v>
      </c>
      <c r="C2823" s="2" t="s">
        <v>67</v>
      </c>
      <c r="D2823" s="2" t="s">
        <v>8209</v>
      </c>
      <c r="E2823" s="2" t="s">
        <v>8210</v>
      </c>
      <c r="F2823" s="2" t="s">
        <v>8211</v>
      </c>
      <c r="G2823" s="2" t="s">
        <v>2654</v>
      </c>
      <c r="H2823" s="2" t="s">
        <v>2655</v>
      </c>
      <c r="I2823" s="2" t="s">
        <v>114</v>
      </c>
      <c r="J2823" s="2" t="s">
        <v>7481</v>
      </c>
      <c r="K2823" s="10"/>
    </row>
    <row r="2824" spans="1:11" ht="13.5" thickBot="1" x14ac:dyDescent="0.25">
      <c r="A2824" s="11"/>
      <c r="B2824" s="3" t="s">
        <v>8212</v>
      </c>
      <c r="C2824" s="3" t="s">
        <v>67</v>
      </c>
      <c r="D2824" s="3" t="s">
        <v>4275</v>
      </c>
      <c r="E2824" s="3" t="s">
        <v>4276</v>
      </c>
      <c r="F2824" s="3" t="s">
        <v>4277</v>
      </c>
      <c r="G2824" s="3" t="s">
        <v>4278</v>
      </c>
      <c r="H2824" s="3" t="s">
        <v>2552</v>
      </c>
      <c r="I2824" s="3" t="s">
        <v>114</v>
      </c>
      <c r="J2824" s="3">
        <f>-12.1614 -77.0192</f>
        <v>-89.180599999999998</v>
      </c>
      <c r="K2824" s="12" t="s">
        <v>115</v>
      </c>
    </row>
    <row r="2825" spans="1:11" ht="13.5" thickBot="1" x14ac:dyDescent="0.25">
      <c r="A2825" s="9"/>
      <c r="B2825" s="2" t="s">
        <v>8213</v>
      </c>
      <c r="C2825" s="2" t="s">
        <v>67</v>
      </c>
      <c r="D2825" s="2" t="s">
        <v>8214</v>
      </c>
      <c r="E2825" s="2" t="s">
        <v>8215</v>
      </c>
      <c r="F2825" s="2" t="s">
        <v>8216</v>
      </c>
      <c r="G2825" s="2" t="s">
        <v>8217</v>
      </c>
      <c r="H2825" s="2" t="s">
        <v>2552</v>
      </c>
      <c r="I2825" s="2" t="s">
        <v>114</v>
      </c>
      <c r="J2825" s="2">
        <f>-16.39 -71.53</f>
        <v>-87.92</v>
      </c>
      <c r="K2825" s="10" t="s">
        <v>115</v>
      </c>
    </row>
    <row r="2826" spans="1:11" ht="13.5" thickBot="1" x14ac:dyDescent="0.25">
      <c r="A2826" s="11"/>
      <c r="B2826" s="3" t="s">
        <v>8218</v>
      </c>
      <c r="C2826" s="3" t="s">
        <v>67</v>
      </c>
      <c r="D2826" s="3" t="s">
        <v>8219</v>
      </c>
      <c r="E2826" s="3" t="s">
        <v>8220</v>
      </c>
      <c r="F2826" s="3" t="s">
        <v>8221</v>
      </c>
      <c r="G2826" s="3" t="s">
        <v>4324</v>
      </c>
      <c r="H2826" s="3" t="s">
        <v>2733</v>
      </c>
      <c r="I2826" s="3" t="s">
        <v>114</v>
      </c>
      <c r="J2826" s="3" t="s">
        <v>4325</v>
      </c>
      <c r="K2826" s="12"/>
    </row>
    <row r="2827" spans="1:11" ht="13.5" thickBot="1" x14ac:dyDescent="0.25">
      <c r="A2827" s="9"/>
      <c r="B2827" s="2" t="s">
        <v>8222</v>
      </c>
      <c r="C2827" s="2" t="s">
        <v>67</v>
      </c>
      <c r="D2827" s="2" t="s">
        <v>8223</v>
      </c>
      <c r="E2827" s="2" t="s">
        <v>8224</v>
      </c>
      <c r="F2827" s="2" t="s">
        <v>8225</v>
      </c>
      <c r="G2827" s="2" t="s">
        <v>8226</v>
      </c>
      <c r="H2827" s="2" t="s">
        <v>2733</v>
      </c>
      <c r="I2827" s="2" t="s">
        <v>114</v>
      </c>
      <c r="J2827" s="2" t="s">
        <v>8227</v>
      </c>
      <c r="K2827" s="10"/>
    </row>
    <row r="2828" spans="1:11" ht="13.5" thickBot="1" x14ac:dyDescent="0.25">
      <c r="A2828" s="11"/>
      <c r="B2828" s="3" t="s">
        <v>8228</v>
      </c>
      <c r="C2828" s="3" t="s">
        <v>67</v>
      </c>
      <c r="D2828" s="3" t="s">
        <v>8229</v>
      </c>
      <c r="E2828" s="3" t="s">
        <v>8230</v>
      </c>
      <c r="F2828" s="3" t="s">
        <v>8231</v>
      </c>
      <c r="G2828" s="3" t="s">
        <v>8232</v>
      </c>
      <c r="H2828" s="3" t="s">
        <v>341</v>
      </c>
      <c r="I2828" s="3" t="s">
        <v>114</v>
      </c>
      <c r="J2828" s="3" t="s">
        <v>8233</v>
      </c>
      <c r="K2828" s="12" t="s">
        <v>115</v>
      </c>
    </row>
    <row r="2829" spans="1:11" ht="13.5" thickBot="1" x14ac:dyDescent="0.25">
      <c r="A2829" s="9"/>
      <c r="B2829" s="2" t="s">
        <v>8234</v>
      </c>
      <c r="C2829" s="2" t="s">
        <v>67</v>
      </c>
      <c r="D2829" s="2" t="s">
        <v>8235</v>
      </c>
      <c r="E2829" s="2" t="s">
        <v>8236</v>
      </c>
      <c r="F2829" s="2" t="s">
        <v>8237</v>
      </c>
      <c r="G2829" s="2" t="s">
        <v>340</v>
      </c>
      <c r="H2829" s="2" t="s">
        <v>341</v>
      </c>
      <c r="I2829" s="2" t="s">
        <v>114</v>
      </c>
      <c r="J2829" s="2" t="s">
        <v>8238</v>
      </c>
      <c r="K2829" s="10" t="s">
        <v>115</v>
      </c>
    </row>
    <row r="2830" spans="1:11" ht="13.5" thickBot="1" x14ac:dyDescent="0.25">
      <c r="A2830" s="11"/>
      <c r="B2830" s="3" t="s">
        <v>8239</v>
      </c>
      <c r="C2830" s="3" t="s">
        <v>67</v>
      </c>
      <c r="D2830" s="3" t="s">
        <v>8240</v>
      </c>
      <c r="E2830" s="3" t="s">
        <v>8241</v>
      </c>
      <c r="F2830" s="3" t="s">
        <v>6019</v>
      </c>
      <c r="G2830" s="3" t="s">
        <v>8242</v>
      </c>
      <c r="H2830" s="3" t="s">
        <v>8243</v>
      </c>
      <c r="I2830" s="3" t="s">
        <v>114</v>
      </c>
      <c r="J2830" s="3" t="s">
        <v>8244</v>
      </c>
      <c r="K2830" s="12"/>
    </row>
    <row r="2831" spans="1:11" ht="13.5" thickBot="1" x14ac:dyDescent="0.25">
      <c r="A2831" s="9"/>
      <c r="B2831" s="2" t="s">
        <v>8245</v>
      </c>
      <c r="C2831" s="2" t="s">
        <v>67</v>
      </c>
      <c r="D2831" s="2" t="s">
        <v>8246</v>
      </c>
      <c r="E2831" s="2" t="s">
        <v>8247</v>
      </c>
      <c r="F2831" s="2" t="s">
        <v>8248</v>
      </c>
      <c r="G2831" s="2" t="s">
        <v>2854</v>
      </c>
      <c r="H2831" s="2" t="s">
        <v>2828</v>
      </c>
      <c r="I2831" s="2" t="s">
        <v>114</v>
      </c>
      <c r="J2831" s="2" t="s">
        <v>8249</v>
      </c>
      <c r="K2831" s="10"/>
    </row>
    <row r="2832" spans="1:11" ht="13.5" thickBot="1" x14ac:dyDescent="0.25">
      <c r="A2832" s="11"/>
      <c r="B2832" s="3" t="s">
        <v>8250</v>
      </c>
      <c r="C2832" s="3" t="s">
        <v>67</v>
      </c>
      <c r="D2832" s="3" t="s">
        <v>8251</v>
      </c>
      <c r="E2832" s="3" t="s">
        <v>8252</v>
      </c>
      <c r="F2832" s="3" t="s">
        <v>8253</v>
      </c>
      <c r="G2832" s="3" t="s">
        <v>8254</v>
      </c>
      <c r="H2832" s="3" t="s">
        <v>335</v>
      </c>
      <c r="I2832" s="3" t="s">
        <v>114</v>
      </c>
      <c r="J2832" s="3">
        <f>-0.2918 -78.5246</f>
        <v>-78.816400000000002</v>
      </c>
      <c r="K2832" s="12" t="s">
        <v>115</v>
      </c>
    </row>
    <row r="2833" spans="1:11" ht="13.5" thickBot="1" x14ac:dyDescent="0.25">
      <c r="A2833" s="9"/>
      <c r="B2833" s="2" t="s">
        <v>8255</v>
      </c>
      <c r="C2833" s="2" t="s">
        <v>67</v>
      </c>
      <c r="D2833" s="2" t="s">
        <v>8256</v>
      </c>
      <c r="E2833" s="2" t="s">
        <v>8257</v>
      </c>
      <c r="F2833" s="2" t="s">
        <v>8258</v>
      </c>
      <c r="G2833" s="2" t="s">
        <v>133</v>
      </c>
      <c r="H2833" s="2" t="s">
        <v>134</v>
      </c>
      <c r="I2833" s="2" t="s">
        <v>114</v>
      </c>
      <c r="J2833" s="2" t="s">
        <v>135</v>
      </c>
      <c r="K2833" s="10" t="s">
        <v>67</v>
      </c>
    </row>
    <row r="2834" spans="1:11" ht="13.5" thickBot="1" x14ac:dyDescent="0.25">
      <c r="A2834" s="11"/>
      <c r="B2834" s="3" t="s">
        <v>4366</v>
      </c>
      <c r="C2834" s="3" t="s">
        <v>67</v>
      </c>
      <c r="D2834" s="3" t="s">
        <v>4235</v>
      </c>
      <c r="E2834" s="3" t="s">
        <v>8259</v>
      </c>
      <c r="F2834" s="3" t="s">
        <v>4237</v>
      </c>
      <c r="G2834" s="3" t="s">
        <v>4238</v>
      </c>
      <c r="H2834" s="3" t="s">
        <v>2104</v>
      </c>
      <c r="I2834" s="3" t="s">
        <v>114</v>
      </c>
      <c r="J2834" s="3">
        <f>-3.06 -60</f>
        <v>-63.06</v>
      </c>
      <c r="K2834" s="12" t="s">
        <v>115</v>
      </c>
    </row>
    <row r="2835" spans="1:11" ht="13.5" thickBot="1" x14ac:dyDescent="0.25">
      <c r="A2835" s="9"/>
      <c r="B2835" s="2" t="s">
        <v>8260</v>
      </c>
      <c r="C2835" s="2" t="s">
        <v>67</v>
      </c>
      <c r="D2835" s="2" t="s">
        <v>8261</v>
      </c>
      <c r="E2835" s="2" t="s">
        <v>8262</v>
      </c>
      <c r="F2835" s="2" t="s">
        <v>8263</v>
      </c>
      <c r="G2835" s="2" t="s">
        <v>8264</v>
      </c>
      <c r="H2835" s="2" t="s">
        <v>364</v>
      </c>
      <c r="I2835" s="2" t="s">
        <v>356</v>
      </c>
      <c r="J2835" s="2" t="s">
        <v>8265</v>
      </c>
      <c r="K2835" s="10" t="s">
        <v>358</v>
      </c>
    </row>
    <row r="2836" spans="1:11" ht="13.5" thickBot="1" x14ac:dyDescent="0.25">
      <c r="A2836" s="11"/>
      <c r="B2836" s="3" t="s">
        <v>8266</v>
      </c>
      <c r="C2836" s="3" t="s">
        <v>67</v>
      </c>
      <c r="D2836" s="3" t="s">
        <v>8267</v>
      </c>
      <c r="E2836" s="3" t="s">
        <v>8268</v>
      </c>
      <c r="F2836" s="3" t="s">
        <v>8269</v>
      </c>
      <c r="G2836" s="3" t="s">
        <v>4383</v>
      </c>
      <c r="H2836" s="3" t="s">
        <v>4384</v>
      </c>
      <c r="I2836" s="3" t="s">
        <v>171</v>
      </c>
      <c r="J2836" s="3" t="s">
        <v>8270</v>
      </c>
      <c r="K2836" s="12"/>
    </row>
    <row r="2837" spans="1:11" ht="13.5" thickBot="1" x14ac:dyDescent="0.25">
      <c r="A2837" s="9"/>
      <c r="B2837" s="2" t="s">
        <v>8271</v>
      </c>
      <c r="C2837" s="2" t="s">
        <v>67</v>
      </c>
      <c r="D2837" s="2" t="s">
        <v>8272</v>
      </c>
      <c r="E2837" s="2" t="s">
        <v>8273</v>
      </c>
      <c r="F2837" s="2" t="s">
        <v>8274</v>
      </c>
      <c r="G2837" s="2" t="s">
        <v>4406</v>
      </c>
      <c r="H2837" s="2" t="s">
        <v>398</v>
      </c>
      <c r="I2837" s="2" t="s">
        <v>33</v>
      </c>
      <c r="J2837" s="2" t="s">
        <v>8275</v>
      </c>
      <c r="K2837" s="10"/>
    </row>
    <row r="2838" spans="1:11" ht="13.5" thickBot="1" x14ac:dyDescent="0.25">
      <c r="A2838" s="11"/>
      <c r="B2838" s="3" t="s">
        <v>8276</v>
      </c>
      <c r="C2838" s="3" t="s">
        <v>67</v>
      </c>
      <c r="D2838" s="3" t="s">
        <v>8277</v>
      </c>
      <c r="E2838" s="3" t="s">
        <v>8278</v>
      </c>
      <c r="F2838" s="3" t="s">
        <v>8279</v>
      </c>
      <c r="G2838" s="3" t="s">
        <v>8280</v>
      </c>
      <c r="H2838" s="3" t="s">
        <v>398</v>
      </c>
      <c r="I2838" s="3" t="s">
        <v>33</v>
      </c>
      <c r="J2838" s="3" t="s">
        <v>2509</v>
      </c>
      <c r="K2838" s="12" t="s">
        <v>67</v>
      </c>
    </row>
    <row r="2839" spans="1:11" ht="13.5" thickBot="1" x14ac:dyDescent="0.25">
      <c r="A2839" s="9"/>
      <c r="B2839" s="2" t="s">
        <v>8281</v>
      </c>
      <c r="C2839" s="2" t="s">
        <v>67</v>
      </c>
      <c r="D2839" s="2" t="s">
        <v>8282</v>
      </c>
      <c r="E2839" s="2" t="s">
        <v>8283</v>
      </c>
      <c r="F2839" s="2" t="s">
        <v>67</v>
      </c>
      <c r="G2839" s="2" t="s">
        <v>8284</v>
      </c>
      <c r="H2839" s="2" t="s">
        <v>32</v>
      </c>
      <c r="I2839" s="2" t="s">
        <v>33</v>
      </c>
      <c r="J2839" s="2" t="s">
        <v>1359</v>
      </c>
      <c r="K2839" s="10"/>
    </row>
    <row r="2840" spans="1:11" ht="13.5" thickBot="1" x14ac:dyDescent="0.25">
      <c r="A2840" s="11"/>
      <c r="B2840" s="3" t="s">
        <v>8285</v>
      </c>
      <c r="C2840" s="3" t="s">
        <v>67</v>
      </c>
      <c r="D2840" s="3" t="s">
        <v>4403</v>
      </c>
      <c r="E2840" s="3" t="s">
        <v>8286</v>
      </c>
      <c r="F2840" s="3" t="s">
        <v>8287</v>
      </c>
      <c r="G2840" s="3" t="s">
        <v>8288</v>
      </c>
      <c r="H2840" s="3" t="s">
        <v>398</v>
      </c>
      <c r="I2840" s="3" t="s">
        <v>33</v>
      </c>
      <c r="J2840" s="3" t="s">
        <v>8289</v>
      </c>
      <c r="K2840" s="12"/>
    </row>
    <row r="2841" spans="1:11" ht="13.5" thickBot="1" x14ac:dyDescent="0.25">
      <c r="A2841" s="9"/>
      <c r="B2841" s="2" t="s">
        <v>8290</v>
      </c>
      <c r="C2841" s="2" t="s">
        <v>67</v>
      </c>
      <c r="D2841" s="2" t="s">
        <v>8291</v>
      </c>
      <c r="E2841" s="2" t="s">
        <v>8292</v>
      </c>
      <c r="F2841" s="2" t="s">
        <v>8293</v>
      </c>
      <c r="G2841" s="2" t="s">
        <v>8294</v>
      </c>
      <c r="H2841" s="2" t="s">
        <v>3372</v>
      </c>
      <c r="I2841" s="2" t="s">
        <v>200</v>
      </c>
      <c r="J2841" s="2" t="s">
        <v>8295</v>
      </c>
      <c r="K2841" s="10" t="s">
        <v>276</v>
      </c>
    </row>
    <row r="2842" spans="1:11" ht="13.5" thickBot="1" x14ac:dyDescent="0.25">
      <c r="A2842" s="11"/>
      <c r="B2842" s="3" t="s">
        <v>8290</v>
      </c>
      <c r="C2842" s="3" t="s">
        <v>67</v>
      </c>
      <c r="D2842" s="3" t="s">
        <v>8291</v>
      </c>
      <c r="E2842" s="3" t="s">
        <v>8292</v>
      </c>
      <c r="F2842" s="3" t="s">
        <v>8293</v>
      </c>
      <c r="G2842" s="3" t="s">
        <v>8294</v>
      </c>
      <c r="H2842" s="3" t="s">
        <v>3372</v>
      </c>
      <c r="I2842" s="3" t="s">
        <v>200</v>
      </c>
      <c r="J2842" s="3" t="s">
        <v>8295</v>
      </c>
      <c r="K2842" s="12" t="s">
        <v>246</v>
      </c>
    </row>
    <row r="2843" spans="1:11" ht="13.5" thickBot="1" x14ac:dyDescent="0.25">
      <c r="A2843" s="9"/>
      <c r="B2843" s="2" t="s">
        <v>4429</v>
      </c>
      <c r="C2843" s="2" t="s">
        <v>67</v>
      </c>
      <c r="D2843" s="2" t="s">
        <v>8296</v>
      </c>
      <c r="E2843" s="2" t="s">
        <v>4430</v>
      </c>
      <c r="F2843" s="2" t="s">
        <v>8297</v>
      </c>
      <c r="G2843" s="2" t="s">
        <v>1358</v>
      </c>
      <c r="H2843" s="2" t="s">
        <v>32</v>
      </c>
      <c r="I2843" s="2" t="s">
        <v>33</v>
      </c>
      <c r="J2843" s="2" t="s">
        <v>1359</v>
      </c>
      <c r="K2843" s="10"/>
    </row>
    <row r="2844" spans="1:11" ht="13.5" thickBot="1" x14ac:dyDescent="0.25">
      <c r="A2844" s="11"/>
      <c r="B2844" s="3" t="s">
        <v>8298</v>
      </c>
      <c r="C2844" s="3" t="s">
        <v>67</v>
      </c>
      <c r="D2844" s="3" t="s">
        <v>8299</v>
      </c>
      <c r="E2844" s="3" t="s">
        <v>8300</v>
      </c>
      <c r="F2844" s="3" t="s">
        <v>4626</v>
      </c>
      <c r="G2844" s="3" t="s">
        <v>8301</v>
      </c>
      <c r="H2844" s="3" t="s">
        <v>147</v>
      </c>
      <c r="I2844" s="3" t="s">
        <v>148</v>
      </c>
      <c r="J2844" s="3" t="s">
        <v>8302</v>
      </c>
      <c r="K2844" s="12" t="s">
        <v>150</v>
      </c>
    </row>
    <row r="2845" spans="1:11" ht="13.5" thickBot="1" x14ac:dyDescent="0.25">
      <c r="A2845" s="9"/>
      <c r="B2845" s="2" t="s">
        <v>8303</v>
      </c>
      <c r="C2845" s="2" t="s">
        <v>67</v>
      </c>
      <c r="D2845" s="2" t="s">
        <v>8304</v>
      </c>
      <c r="E2845" s="2" t="s">
        <v>8305</v>
      </c>
      <c r="F2845" s="2" t="s">
        <v>8306</v>
      </c>
      <c r="G2845" s="2" t="s">
        <v>8307</v>
      </c>
      <c r="H2845" s="2" t="s">
        <v>4508</v>
      </c>
      <c r="I2845" s="2" t="s">
        <v>171</v>
      </c>
      <c r="J2845" s="2" t="s">
        <v>8308</v>
      </c>
      <c r="K2845" s="10"/>
    </row>
    <row r="2846" spans="1:11" ht="13.5" thickBot="1" x14ac:dyDescent="0.25">
      <c r="A2846" s="11"/>
      <c r="B2846" s="3" t="s">
        <v>8309</v>
      </c>
      <c r="C2846" s="3" t="s">
        <v>67</v>
      </c>
      <c r="D2846" s="3" t="s">
        <v>8310</v>
      </c>
      <c r="E2846" s="3" t="s">
        <v>8311</v>
      </c>
      <c r="F2846" s="3" t="s">
        <v>8312</v>
      </c>
      <c r="G2846" s="3" t="s">
        <v>8313</v>
      </c>
      <c r="H2846" s="3" t="s">
        <v>4508</v>
      </c>
      <c r="I2846" s="3" t="s">
        <v>171</v>
      </c>
      <c r="J2846" s="3" t="s">
        <v>8314</v>
      </c>
      <c r="K2846" s="12"/>
    </row>
    <row r="2847" spans="1:11" ht="13.5" thickBot="1" x14ac:dyDescent="0.25">
      <c r="A2847" s="9"/>
      <c r="B2847" s="2" t="s">
        <v>8315</v>
      </c>
      <c r="C2847" s="2" t="s">
        <v>67</v>
      </c>
      <c r="D2847" s="2" t="s">
        <v>8316</v>
      </c>
      <c r="E2847" s="2" t="s">
        <v>8317</v>
      </c>
      <c r="F2847" s="2" t="s">
        <v>8318</v>
      </c>
      <c r="G2847" s="2" t="s">
        <v>444</v>
      </c>
      <c r="H2847" s="2" t="s">
        <v>444</v>
      </c>
      <c r="I2847" s="2" t="s">
        <v>356</v>
      </c>
      <c r="J2847" s="2" t="s">
        <v>8319</v>
      </c>
      <c r="K2847" s="10" t="s">
        <v>358</v>
      </c>
    </row>
    <row r="2848" spans="1:11" ht="13.5" thickBot="1" x14ac:dyDescent="0.25">
      <c r="A2848" s="11"/>
      <c r="B2848" s="3" t="s">
        <v>8320</v>
      </c>
      <c r="C2848" s="3" t="s">
        <v>67</v>
      </c>
      <c r="D2848" s="3" t="s">
        <v>367</v>
      </c>
      <c r="E2848" s="3" t="s">
        <v>8321</v>
      </c>
      <c r="F2848" s="3" t="s">
        <v>8322</v>
      </c>
      <c r="G2848" s="3" t="s">
        <v>8323</v>
      </c>
      <c r="H2848" s="3" t="s">
        <v>371</v>
      </c>
      <c r="I2848" s="3" t="s">
        <v>148</v>
      </c>
      <c r="J2848" s="3" t="s">
        <v>8324</v>
      </c>
      <c r="K2848" s="12" t="s">
        <v>150</v>
      </c>
    </row>
    <row r="2849" spans="1:11" ht="13.5" thickBot="1" x14ac:dyDescent="0.25">
      <c r="A2849" s="9"/>
      <c r="B2849" s="2" t="s">
        <v>8325</v>
      </c>
      <c r="C2849" s="2" t="s">
        <v>67</v>
      </c>
      <c r="D2849" s="2" t="s">
        <v>367</v>
      </c>
      <c r="E2849" s="2" t="s">
        <v>8326</v>
      </c>
      <c r="F2849" s="2" t="s">
        <v>8327</v>
      </c>
      <c r="G2849" s="2" t="s">
        <v>1230</v>
      </c>
      <c r="H2849" s="2" t="s">
        <v>371</v>
      </c>
      <c r="I2849" s="2" t="s">
        <v>148</v>
      </c>
      <c r="J2849" s="2" t="s">
        <v>8328</v>
      </c>
      <c r="K2849" s="10" t="s">
        <v>150</v>
      </c>
    </row>
    <row r="2850" spans="1:11" ht="13.5" thickBot="1" x14ac:dyDescent="0.25">
      <c r="A2850" s="11"/>
      <c r="B2850" s="3" t="s">
        <v>8329</v>
      </c>
      <c r="C2850" s="3" t="s">
        <v>67</v>
      </c>
      <c r="D2850" s="3" t="s">
        <v>367</v>
      </c>
      <c r="E2850" s="3" t="s">
        <v>4517</v>
      </c>
      <c r="F2850" s="3" t="s">
        <v>4518</v>
      </c>
      <c r="G2850" s="3" t="s">
        <v>8330</v>
      </c>
      <c r="H2850" s="3" t="s">
        <v>371</v>
      </c>
      <c r="I2850" s="3" t="s">
        <v>148</v>
      </c>
      <c r="J2850" s="3" t="s">
        <v>8331</v>
      </c>
      <c r="K2850" s="12" t="s">
        <v>150</v>
      </c>
    </row>
    <row r="2851" spans="1:11" ht="13.5" thickBot="1" x14ac:dyDescent="0.25">
      <c r="A2851" s="9"/>
      <c r="B2851" s="2" t="s">
        <v>8332</v>
      </c>
      <c r="C2851" s="2" t="s">
        <v>67</v>
      </c>
      <c r="D2851" s="2" t="s">
        <v>8333</v>
      </c>
      <c r="E2851" s="2" t="s">
        <v>8334</v>
      </c>
      <c r="F2851" s="2" t="s">
        <v>67</v>
      </c>
      <c r="G2851" s="2" t="s">
        <v>2363</v>
      </c>
      <c r="H2851" s="2" t="s">
        <v>364</v>
      </c>
      <c r="I2851" s="2" t="s">
        <v>356</v>
      </c>
      <c r="J2851" s="2" t="s">
        <v>7031</v>
      </c>
      <c r="K2851" s="10" t="s">
        <v>358</v>
      </c>
    </row>
    <row r="2852" spans="1:11" ht="13.5" thickBot="1" x14ac:dyDescent="0.25">
      <c r="A2852" s="11"/>
      <c r="B2852" s="3" t="s">
        <v>8335</v>
      </c>
      <c r="C2852" s="3" t="s">
        <v>67</v>
      </c>
      <c r="D2852" s="3" t="s">
        <v>8336</v>
      </c>
      <c r="E2852" s="3" t="s">
        <v>8337</v>
      </c>
      <c r="F2852" s="3" t="s">
        <v>8338</v>
      </c>
      <c r="G2852" s="3" t="s">
        <v>8339</v>
      </c>
      <c r="H2852" s="3" t="s">
        <v>4537</v>
      </c>
      <c r="I2852" s="3" t="s">
        <v>356</v>
      </c>
      <c r="J2852" s="3" t="s">
        <v>8340</v>
      </c>
      <c r="K2852" s="12" t="s">
        <v>67</v>
      </c>
    </row>
    <row r="2853" spans="1:11" ht="13.5" thickBot="1" x14ac:dyDescent="0.25">
      <c r="A2853" s="9"/>
      <c r="B2853" s="2" t="s">
        <v>8335</v>
      </c>
      <c r="C2853" s="2" t="s">
        <v>67</v>
      </c>
      <c r="D2853" s="2" t="s">
        <v>8336</v>
      </c>
      <c r="E2853" s="2" t="s">
        <v>8337</v>
      </c>
      <c r="F2853" s="2" t="s">
        <v>8338</v>
      </c>
      <c r="G2853" s="2" t="s">
        <v>8339</v>
      </c>
      <c r="H2853" s="2" t="s">
        <v>4537</v>
      </c>
      <c r="I2853" s="2" t="s">
        <v>356</v>
      </c>
      <c r="J2853" s="2" t="s">
        <v>8340</v>
      </c>
      <c r="K2853" s="10" t="s">
        <v>358</v>
      </c>
    </row>
    <row r="2854" spans="1:11" ht="13.5" thickBot="1" x14ac:dyDescent="0.25">
      <c r="A2854" s="11"/>
      <c r="B2854" s="3" t="s">
        <v>8341</v>
      </c>
      <c r="C2854" s="3" t="s">
        <v>67</v>
      </c>
      <c r="D2854" s="3" t="s">
        <v>8342</v>
      </c>
      <c r="E2854" s="3" t="s">
        <v>8343</v>
      </c>
      <c r="F2854" s="3" t="s">
        <v>8344</v>
      </c>
      <c r="G2854" s="3" t="s">
        <v>8345</v>
      </c>
      <c r="H2854" s="3" t="s">
        <v>424</v>
      </c>
      <c r="I2854" s="3" t="s">
        <v>171</v>
      </c>
      <c r="J2854" s="3" t="s">
        <v>8346</v>
      </c>
      <c r="K2854" s="12" t="s">
        <v>426</v>
      </c>
    </row>
    <row r="2855" spans="1:11" ht="13.5" thickBot="1" x14ac:dyDescent="0.25">
      <c r="A2855" s="9"/>
      <c r="B2855" s="2" t="s">
        <v>8347</v>
      </c>
      <c r="C2855" s="2" t="s">
        <v>67</v>
      </c>
      <c r="D2855" s="2" t="s">
        <v>8348</v>
      </c>
      <c r="E2855" s="2" t="s">
        <v>8349</v>
      </c>
      <c r="F2855" s="2" t="s">
        <v>653</v>
      </c>
      <c r="G2855" s="2" t="s">
        <v>654</v>
      </c>
      <c r="H2855" s="2" t="s">
        <v>371</v>
      </c>
      <c r="I2855" s="2" t="s">
        <v>148</v>
      </c>
      <c r="J2855" s="2" t="s">
        <v>655</v>
      </c>
      <c r="K2855" s="10" t="s">
        <v>150</v>
      </c>
    </row>
    <row r="2856" spans="1:11" ht="13.5" thickBot="1" x14ac:dyDescent="0.25">
      <c r="A2856" s="11"/>
      <c r="B2856" s="3" t="s">
        <v>8350</v>
      </c>
      <c r="C2856" s="3" t="s">
        <v>67</v>
      </c>
      <c r="D2856" s="3" t="s">
        <v>8351</v>
      </c>
      <c r="E2856" s="3" t="s">
        <v>8352</v>
      </c>
      <c r="F2856" s="3" t="s">
        <v>8353</v>
      </c>
      <c r="G2856" s="3" t="s">
        <v>8354</v>
      </c>
      <c r="H2856" s="3" t="s">
        <v>4396</v>
      </c>
      <c r="I2856" s="3" t="s">
        <v>148</v>
      </c>
      <c r="J2856" s="3" t="s">
        <v>8355</v>
      </c>
      <c r="K2856" s="12"/>
    </row>
    <row r="2857" spans="1:11" ht="13.5" thickBot="1" x14ac:dyDescent="0.25">
      <c r="A2857" s="9"/>
      <c r="B2857" s="2" t="s">
        <v>8356</v>
      </c>
      <c r="C2857" s="2" t="s">
        <v>67</v>
      </c>
      <c r="D2857" s="2" t="s">
        <v>8357</v>
      </c>
      <c r="E2857" s="2" t="s">
        <v>8358</v>
      </c>
      <c r="F2857" s="2" t="s">
        <v>8359</v>
      </c>
      <c r="G2857" s="2" t="s">
        <v>8360</v>
      </c>
      <c r="H2857" s="2" t="s">
        <v>147</v>
      </c>
      <c r="I2857" s="2" t="s">
        <v>148</v>
      </c>
      <c r="J2857" s="2" t="s">
        <v>8361</v>
      </c>
      <c r="K2857" s="10" t="s">
        <v>150</v>
      </c>
    </row>
    <row r="2858" spans="1:11" ht="13.5" thickBot="1" x14ac:dyDescent="0.25">
      <c r="A2858" s="11"/>
      <c r="B2858" s="3" t="s">
        <v>8362</v>
      </c>
      <c r="C2858" s="3" t="s">
        <v>67</v>
      </c>
      <c r="D2858" s="3" t="s">
        <v>8363</v>
      </c>
      <c r="E2858" s="3" t="s">
        <v>4547</v>
      </c>
      <c r="F2858" s="3" t="s">
        <v>8364</v>
      </c>
      <c r="G2858" s="3" t="s">
        <v>8365</v>
      </c>
      <c r="H2858" s="3" t="s">
        <v>347</v>
      </c>
      <c r="I2858" s="3" t="s">
        <v>348</v>
      </c>
      <c r="J2858" s="3" t="s">
        <v>8366</v>
      </c>
      <c r="K2858" s="12"/>
    </row>
    <row r="2859" spans="1:11" ht="13.5" thickBot="1" x14ac:dyDescent="0.25">
      <c r="A2859" s="9"/>
      <c r="B2859" s="2" t="s">
        <v>8367</v>
      </c>
      <c r="C2859" s="2" t="s">
        <v>67</v>
      </c>
      <c r="D2859" s="2" t="s">
        <v>8368</v>
      </c>
      <c r="E2859" s="2" t="s">
        <v>8369</v>
      </c>
      <c r="F2859" s="2" t="s">
        <v>8370</v>
      </c>
      <c r="G2859" s="2" t="s">
        <v>2557</v>
      </c>
      <c r="H2859" s="2" t="s">
        <v>2558</v>
      </c>
      <c r="I2859" s="2" t="s">
        <v>356</v>
      </c>
      <c r="J2859" s="2" t="s">
        <v>8371</v>
      </c>
      <c r="K2859" s="10" t="s">
        <v>358</v>
      </c>
    </row>
    <row r="2860" spans="1:11" ht="13.5" thickBot="1" x14ac:dyDescent="0.25">
      <c r="A2860" s="11"/>
      <c r="B2860" s="3" t="s">
        <v>8372</v>
      </c>
      <c r="C2860" s="3" t="s">
        <v>67</v>
      </c>
      <c r="D2860" s="3" t="s">
        <v>8373</v>
      </c>
      <c r="E2860" s="3" t="s">
        <v>8374</v>
      </c>
      <c r="F2860" s="3" t="s">
        <v>8375</v>
      </c>
      <c r="G2860" s="3" t="s">
        <v>8376</v>
      </c>
      <c r="H2860" s="3" t="s">
        <v>2558</v>
      </c>
      <c r="I2860" s="3" t="s">
        <v>356</v>
      </c>
      <c r="J2860" s="3" t="s">
        <v>8377</v>
      </c>
      <c r="K2860" s="12" t="s">
        <v>358</v>
      </c>
    </row>
    <row r="2861" spans="1:11" ht="13.5" thickBot="1" x14ac:dyDescent="0.25">
      <c r="A2861" s="9"/>
      <c r="B2861" s="2" t="s">
        <v>8378</v>
      </c>
      <c r="C2861" s="2" t="s">
        <v>67</v>
      </c>
      <c r="D2861" s="2" t="s">
        <v>8379</v>
      </c>
      <c r="E2861" s="2" t="s">
        <v>8380</v>
      </c>
      <c r="F2861" s="2" t="s">
        <v>8381</v>
      </c>
      <c r="G2861" s="2" t="s">
        <v>8382</v>
      </c>
      <c r="H2861" s="2" t="s">
        <v>147</v>
      </c>
      <c r="I2861" s="2" t="s">
        <v>148</v>
      </c>
      <c r="J2861" s="2" t="s">
        <v>8383</v>
      </c>
      <c r="K2861" s="10" t="s">
        <v>150</v>
      </c>
    </row>
    <row r="2862" spans="1:11" ht="13.5" thickBot="1" x14ac:dyDescent="0.25">
      <c r="A2862" s="11"/>
      <c r="B2862" s="3" t="s">
        <v>8384</v>
      </c>
      <c r="C2862" s="3" t="s">
        <v>67</v>
      </c>
      <c r="D2862" s="3" t="s">
        <v>8385</v>
      </c>
      <c r="E2862" s="3" t="s">
        <v>8386</v>
      </c>
      <c r="F2862" s="3" t="s">
        <v>8387</v>
      </c>
      <c r="G2862" s="3" t="s">
        <v>8388</v>
      </c>
      <c r="H2862" s="3" t="s">
        <v>2821</v>
      </c>
      <c r="I2862" s="3" t="s">
        <v>356</v>
      </c>
      <c r="J2862" s="3" t="s">
        <v>8389</v>
      </c>
      <c r="K2862" s="12" t="s">
        <v>358</v>
      </c>
    </row>
    <row r="2863" spans="1:11" ht="13.5" thickBot="1" x14ac:dyDescent="0.25">
      <c r="A2863" s="9"/>
      <c r="B2863" s="2" t="s">
        <v>8390</v>
      </c>
      <c r="C2863" s="2" t="s">
        <v>67</v>
      </c>
      <c r="D2863" s="2" t="s">
        <v>8391</v>
      </c>
      <c r="E2863" s="2" t="s">
        <v>8392</v>
      </c>
      <c r="F2863" s="2" t="s">
        <v>8393</v>
      </c>
      <c r="G2863" s="2" t="s">
        <v>4383</v>
      </c>
      <c r="H2863" s="2" t="s">
        <v>4384</v>
      </c>
      <c r="I2863" s="2" t="s">
        <v>171</v>
      </c>
      <c r="J2863" s="2" t="s">
        <v>8394</v>
      </c>
      <c r="K2863" s="10"/>
    </row>
    <row r="2864" spans="1:11" ht="13.5" thickBot="1" x14ac:dyDescent="0.25">
      <c r="A2864" s="11"/>
      <c r="B2864" s="3" t="s">
        <v>8395</v>
      </c>
      <c r="C2864" s="3" t="s">
        <v>67</v>
      </c>
      <c r="D2864" s="3" t="s">
        <v>8396</v>
      </c>
      <c r="E2864" s="3" t="s">
        <v>8397</v>
      </c>
      <c r="F2864" s="3" t="s">
        <v>8398</v>
      </c>
      <c r="G2864" s="3" t="s">
        <v>4383</v>
      </c>
      <c r="H2864" s="3" t="s">
        <v>4384</v>
      </c>
      <c r="I2864" s="3" t="s">
        <v>171</v>
      </c>
      <c r="J2864" s="3" t="s">
        <v>8394</v>
      </c>
      <c r="K2864" s="12"/>
    </row>
    <row r="2865" spans="1:11" ht="13.5" thickBot="1" x14ac:dyDescent="0.25">
      <c r="A2865" s="9"/>
      <c r="B2865" s="2" t="s">
        <v>8399</v>
      </c>
      <c r="C2865" s="2" t="s">
        <v>67</v>
      </c>
      <c r="D2865" s="2" t="s">
        <v>8400</v>
      </c>
      <c r="E2865" s="2" t="s">
        <v>8401</v>
      </c>
      <c r="F2865" s="2" t="s">
        <v>8402</v>
      </c>
      <c r="G2865" s="2" t="s">
        <v>8403</v>
      </c>
      <c r="H2865" s="2" t="s">
        <v>4384</v>
      </c>
      <c r="I2865" s="2" t="s">
        <v>171</v>
      </c>
      <c r="J2865" s="2" t="s">
        <v>8404</v>
      </c>
      <c r="K2865" s="10"/>
    </row>
    <row r="2866" spans="1:11" ht="13.5" thickBot="1" x14ac:dyDescent="0.25">
      <c r="A2866" s="11"/>
      <c r="B2866" s="3" t="s">
        <v>8405</v>
      </c>
      <c r="C2866" s="3" t="s">
        <v>67</v>
      </c>
      <c r="D2866" s="3" t="s">
        <v>8406</v>
      </c>
      <c r="E2866" s="3" t="s">
        <v>8407</v>
      </c>
      <c r="F2866" s="3" t="s">
        <v>941</v>
      </c>
      <c r="G2866" s="3" t="s">
        <v>1230</v>
      </c>
      <c r="H2866" s="3" t="s">
        <v>371</v>
      </c>
      <c r="I2866" s="3" t="s">
        <v>148</v>
      </c>
      <c r="J2866" s="3" t="s">
        <v>1231</v>
      </c>
      <c r="K2866" s="12" t="s">
        <v>150</v>
      </c>
    </row>
    <row r="2867" spans="1:11" ht="13.5" thickBot="1" x14ac:dyDescent="0.25">
      <c r="A2867" s="9"/>
      <c r="B2867" s="2" t="s">
        <v>8408</v>
      </c>
      <c r="C2867" s="2" t="s">
        <v>67</v>
      </c>
      <c r="D2867" s="2" t="s">
        <v>8409</v>
      </c>
      <c r="E2867" s="2" t="s">
        <v>8410</v>
      </c>
      <c r="F2867" s="2" t="s">
        <v>8411</v>
      </c>
      <c r="G2867" s="2" t="s">
        <v>8412</v>
      </c>
      <c r="H2867" s="2" t="s">
        <v>8413</v>
      </c>
      <c r="I2867" s="2" t="s">
        <v>148</v>
      </c>
      <c r="J2867" s="2">
        <f>-17.58 -149.57</f>
        <v>-167.14999999999998</v>
      </c>
      <c r="K2867" s="10" t="s">
        <v>67</v>
      </c>
    </row>
    <row r="2868" spans="1:11" ht="13.5" thickBot="1" x14ac:dyDescent="0.25">
      <c r="A2868" s="11"/>
      <c r="B2868" s="3" t="s">
        <v>8414</v>
      </c>
      <c r="C2868" s="3" t="s">
        <v>67</v>
      </c>
      <c r="D2868" s="3" t="s">
        <v>394</v>
      </c>
      <c r="E2868" s="3" t="s">
        <v>8415</v>
      </c>
      <c r="F2868" s="3" t="s">
        <v>4593</v>
      </c>
      <c r="G2868" s="3" t="s">
        <v>397</v>
      </c>
      <c r="H2868" s="3" t="s">
        <v>398</v>
      </c>
      <c r="I2868" s="3" t="s">
        <v>33</v>
      </c>
      <c r="J2868" s="3" t="s">
        <v>2499</v>
      </c>
      <c r="K2868" s="12" t="s">
        <v>67</v>
      </c>
    </row>
    <row r="2869" spans="1:11" ht="13.5" thickBot="1" x14ac:dyDescent="0.25">
      <c r="A2869" s="9"/>
      <c r="B2869" s="2" t="s">
        <v>8416</v>
      </c>
      <c r="C2869" s="2" t="s">
        <v>67</v>
      </c>
      <c r="D2869" s="2" t="s">
        <v>8417</v>
      </c>
      <c r="E2869" s="2" t="s">
        <v>8418</v>
      </c>
      <c r="F2869" s="2" t="s">
        <v>8419</v>
      </c>
      <c r="G2869" s="2" t="s">
        <v>8420</v>
      </c>
      <c r="H2869" s="2" t="s">
        <v>2558</v>
      </c>
      <c r="I2869" s="2" t="s">
        <v>356</v>
      </c>
      <c r="J2869" s="2" t="s">
        <v>8421</v>
      </c>
      <c r="K2869" s="10" t="s">
        <v>358</v>
      </c>
    </row>
    <row r="2870" spans="1:11" ht="13.5" thickBot="1" x14ac:dyDescent="0.25">
      <c r="A2870" s="11"/>
      <c r="B2870" s="3" t="s">
        <v>8422</v>
      </c>
      <c r="C2870" s="3" t="s">
        <v>67</v>
      </c>
      <c r="D2870" s="3" t="s">
        <v>8423</v>
      </c>
      <c r="E2870" s="3" t="s">
        <v>8424</v>
      </c>
      <c r="F2870" s="3" t="s">
        <v>8425</v>
      </c>
      <c r="G2870" s="3" t="s">
        <v>8426</v>
      </c>
      <c r="H2870" s="3" t="s">
        <v>417</v>
      </c>
      <c r="I2870" s="3" t="s">
        <v>171</v>
      </c>
      <c r="J2870" s="3" t="s">
        <v>8427</v>
      </c>
      <c r="K2870" s="12"/>
    </row>
    <row r="2871" spans="1:11" ht="13.5" thickBot="1" x14ac:dyDescent="0.25">
      <c r="A2871" s="9"/>
      <c r="B2871" s="2" t="s">
        <v>8428</v>
      </c>
      <c r="C2871" s="2" t="s">
        <v>67</v>
      </c>
      <c r="D2871" s="2" t="s">
        <v>413</v>
      </c>
      <c r="E2871" s="2" t="s">
        <v>8429</v>
      </c>
      <c r="F2871" s="2" t="s">
        <v>8430</v>
      </c>
      <c r="G2871" s="2" t="s">
        <v>8431</v>
      </c>
      <c r="H2871" s="2" t="s">
        <v>417</v>
      </c>
      <c r="I2871" s="2" t="s">
        <v>171</v>
      </c>
      <c r="J2871" s="2" t="s">
        <v>8432</v>
      </c>
      <c r="K2871" s="10"/>
    </row>
    <row r="2872" spans="1:11" ht="13.5" thickBot="1" x14ac:dyDescent="0.25">
      <c r="A2872" s="11"/>
      <c r="B2872" s="3" t="s">
        <v>8433</v>
      </c>
      <c r="C2872" s="3" t="s">
        <v>67</v>
      </c>
      <c r="D2872" s="3" t="s">
        <v>8434</v>
      </c>
      <c r="E2872" s="3" t="s">
        <v>8435</v>
      </c>
      <c r="F2872" s="3" t="s">
        <v>8436</v>
      </c>
      <c r="G2872" s="3" t="s">
        <v>8437</v>
      </c>
      <c r="H2872" s="3" t="s">
        <v>417</v>
      </c>
      <c r="I2872" s="3" t="s">
        <v>171</v>
      </c>
      <c r="J2872" s="3" t="s">
        <v>8438</v>
      </c>
      <c r="K2872" s="12"/>
    </row>
    <row r="2873" spans="1:11" ht="13.5" thickBot="1" x14ac:dyDescent="0.25">
      <c r="A2873" s="9"/>
      <c r="B2873" s="2" t="s">
        <v>8439</v>
      </c>
      <c r="C2873" s="2" t="s">
        <v>67</v>
      </c>
      <c r="D2873" s="2" t="s">
        <v>8440</v>
      </c>
      <c r="E2873" s="2" t="s">
        <v>8441</v>
      </c>
      <c r="F2873" s="2" t="s">
        <v>8442</v>
      </c>
      <c r="G2873" s="2" t="s">
        <v>8443</v>
      </c>
      <c r="H2873" s="2" t="s">
        <v>4470</v>
      </c>
      <c r="I2873" s="2" t="s">
        <v>356</v>
      </c>
      <c r="J2873" s="2" t="s">
        <v>6940</v>
      </c>
      <c r="K2873" s="10" t="s">
        <v>358</v>
      </c>
    </row>
    <row r="2874" spans="1:11" ht="13.5" thickBot="1" x14ac:dyDescent="0.25">
      <c r="A2874" s="11"/>
      <c r="B2874" s="3" t="s">
        <v>8444</v>
      </c>
      <c r="C2874" s="3" t="s">
        <v>67</v>
      </c>
      <c r="D2874" s="3" t="s">
        <v>8445</v>
      </c>
      <c r="E2874" s="3" t="s">
        <v>8446</v>
      </c>
      <c r="F2874" s="3" t="s">
        <v>8447</v>
      </c>
      <c r="G2874" s="3" t="s">
        <v>8448</v>
      </c>
      <c r="H2874" s="3" t="s">
        <v>4470</v>
      </c>
      <c r="I2874" s="3" t="s">
        <v>356</v>
      </c>
      <c r="J2874" s="3" t="s">
        <v>6940</v>
      </c>
      <c r="K2874" s="12" t="s">
        <v>358</v>
      </c>
    </row>
    <row r="2875" spans="1:11" ht="13.5" thickBot="1" x14ac:dyDescent="0.25">
      <c r="A2875" s="9"/>
      <c r="B2875" s="2" t="s">
        <v>8449</v>
      </c>
      <c r="C2875" s="2" t="s">
        <v>67</v>
      </c>
      <c r="D2875" s="2" t="s">
        <v>8450</v>
      </c>
      <c r="E2875" s="2" t="s">
        <v>8451</v>
      </c>
      <c r="F2875" s="2" t="s">
        <v>8452</v>
      </c>
      <c r="G2875" s="2" t="s">
        <v>8453</v>
      </c>
      <c r="H2875" s="2" t="s">
        <v>417</v>
      </c>
      <c r="I2875" s="2" t="s">
        <v>171</v>
      </c>
      <c r="J2875" s="2" t="s">
        <v>8454</v>
      </c>
      <c r="K2875" s="10"/>
    </row>
    <row r="2876" spans="1:11" ht="13.5" thickBot="1" x14ac:dyDescent="0.25">
      <c r="A2876" s="11"/>
      <c r="B2876" s="3" t="s">
        <v>8455</v>
      </c>
      <c r="C2876" s="3" t="s">
        <v>67</v>
      </c>
      <c r="D2876" s="3" t="s">
        <v>8456</v>
      </c>
      <c r="E2876" s="3" t="s">
        <v>8457</v>
      </c>
      <c r="F2876" s="3" t="s">
        <v>8458</v>
      </c>
      <c r="G2876" s="3" t="s">
        <v>8459</v>
      </c>
      <c r="H2876" s="3" t="s">
        <v>417</v>
      </c>
      <c r="I2876" s="3" t="s">
        <v>171</v>
      </c>
      <c r="J2876" s="3" t="s">
        <v>8460</v>
      </c>
      <c r="K2876" s="12"/>
    </row>
    <row r="2877" spans="1:11" ht="13.5" thickBot="1" x14ac:dyDescent="0.25">
      <c r="A2877" s="9"/>
      <c r="B2877" s="2" t="s">
        <v>8461</v>
      </c>
      <c r="C2877" s="2" t="s">
        <v>67</v>
      </c>
      <c r="D2877" s="2" t="s">
        <v>8462</v>
      </c>
      <c r="E2877" s="2" t="s">
        <v>8463</v>
      </c>
      <c r="F2877" s="2" t="s">
        <v>8458</v>
      </c>
      <c r="G2877" s="2" t="s">
        <v>8464</v>
      </c>
      <c r="H2877" s="2" t="s">
        <v>417</v>
      </c>
      <c r="I2877" s="2" t="s">
        <v>171</v>
      </c>
      <c r="J2877" s="2" t="s">
        <v>8465</v>
      </c>
      <c r="K2877" s="10" t="s">
        <v>67</v>
      </c>
    </row>
    <row r="2878" spans="1:11" ht="13.5" thickBot="1" x14ac:dyDescent="0.25">
      <c r="A2878" s="11"/>
      <c r="B2878" s="3" t="s">
        <v>8466</v>
      </c>
      <c r="C2878" s="3" t="s">
        <v>67</v>
      </c>
      <c r="D2878" s="3" t="s">
        <v>4634</v>
      </c>
      <c r="E2878" s="3" t="s">
        <v>4635</v>
      </c>
      <c r="F2878" s="3" t="s">
        <v>4636</v>
      </c>
      <c r="G2878" s="3" t="s">
        <v>2557</v>
      </c>
      <c r="H2878" s="3" t="s">
        <v>2558</v>
      </c>
      <c r="I2878" s="3" t="s">
        <v>356</v>
      </c>
      <c r="J2878" s="3" t="s">
        <v>4637</v>
      </c>
      <c r="K2878" s="12" t="s">
        <v>358</v>
      </c>
    </row>
    <row r="2879" spans="1:11" ht="13.5" thickBot="1" x14ac:dyDescent="0.25">
      <c r="A2879" s="9"/>
      <c r="B2879" s="2" t="s">
        <v>8467</v>
      </c>
      <c r="C2879" s="2" t="s">
        <v>67</v>
      </c>
      <c r="D2879" s="2" t="s">
        <v>8468</v>
      </c>
      <c r="E2879" s="2" t="s">
        <v>8469</v>
      </c>
      <c r="F2879" s="2" t="s">
        <v>4493</v>
      </c>
      <c r="G2879" s="2" t="s">
        <v>3589</v>
      </c>
      <c r="H2879" s="2" t="s">
        <v>533</v>
      </c>
      <c r="I2879" s="2" t="s">
        <v>171</v>
      </c>
      <c r="J2879" s="2" t="s">
        <v>6158</v>
      </c>
      <c r="K2879" s="10"/>
    </row>
    <row r="2880" spans="1:11" ht="13.5" thickBot="1" x14ac:dyDescent="0.25">
      <c r="A2880" s="11"/>
      <c r="B2880" s="3" t="s">
        <v>8470</v>
      </c>
      <c r="C2880" s="3" t="s">
        <v>67</v>
      </c>
      <c r="D2880" s="3" t="s">
        <v>8471</v>
      </c>
      <c r="E2880" s="3" t="s">
        <v>8472</v>
      </c>
      <c r="F2880" s="3" t="s">
        <v>8473</v>
      </c>
      <c r="G2880" s="3" t="s">
        <v>4536</v>
      </c>
      <c r="H2880" s="3" t="s">
        <v>4537</v>
      </c>
      <c r="I2880" s="3" t="s">
        <v>356</v>
      </c>
      <c r="J2880" s="3" t="s">
        <v>8474</v>
      </c>
      <c r="K2880" s="12" t="s">
        <v>358</v>
      </c>
    </row>
    <row r="2881" spans="1:11" ht="13.5" thickBot="1" x14ac:dyDescent="0.25">
      <c r="A2881" s="9"/>
      <c r="B2881" s="2" t="s">
        <v>8475</v>
      </c>
      <c r="C2881" s="2" t="s">
        <v>67</v>
      </c>
      <c r="D2881" s="2" t="s">
        <v>8476</v>
      </c>
      <c r="E2881" s="2" t="s">
        <v>8477</v>
      </c>
      <c r="F2881" s="2" t="s">
        <v>8478</v>
      </c>
      <c r="G2881" s="2" t="s">
        <v>8354</v>
      </c>
      <c r="H2881" s="2" t="s">
        <v>4396</v>
      </c>
      <c r="I2881" s="2" t="s">
        <v>148</v>
      </c>
      <c r="J2881" s="2" t="s">
        <v>8479</v>
      </c>
      <c r="K2881" s="10"/>
    </row>
    <row r="2882" spans="1:11" ht="13.5" thickBot="1" x14ac:dyDescent="0.25">
      <c r="A2882" s="11"/>
      <c r="B2882" s="3" t="s">
        <v>8480</v>
      </c>
      <c r="C2882" s="3" t="s">
        <v>67</v>
      </c>
      <c r="D2882" s="3" t="s">
        <v>8481</v>
      </c>
      <c r="E2882" s="3" t="s">
        <v>8482</v>
      </c>
      <c r="F2882" s="3" t="s">
        <v>8483</v>
      </c>
      <c r="G2882" s="3" t="s">
        <v>8484</v>
      </c>
      <c r="H2882" s="3" t="s">
        <v>2558</v>
      </c>
      <c r="I2882" s="3" t="s">
        <v>356</v>
      </c>
      <c r="J2882" s="3" t="s">
        <v>8485</v>
      </c>
      <c r="K2882" s="12" t="s">
        <v>358</v>
      </c>
    </row>
    <row r="2883" spans="1:11" ht="13.5" thickBot="1" x14ac:dyDescent="0.25">
      <c r="A2883" s="9"/>
      <c r="B2883" s="2" t="s">
        <v>8486</v>
      </c>
      <c r="C2883" s="2" t="s">
        <v>67</v>
      </c>
      <c r="D2883" s="2" t="s">
        <v>8487</v>
      </c>
      <c r="E2883" s="2" t="s">
        <v>8488</v>
      </c>
      <c r="F2883" s="2" t="s">
        <v>8489</v>
      </c>
      <c r="G2883" s="2" t="s">
        <v>8443</v>
      </c>
      <c r="H2883" s="2" t="s">
        <v>4470</v>
      </c>
      <c r="I2883" s="2" t="s">
        <v>356</v>
      </c>
      <c r="J2883" s="2" t="s">
        <v>6940</v>
      </c>
      <c r="K2883" s="10" t="s">
        <v>358</v>
      </c>
    </row>
    <row r="2884" spans="1:11" ht="13.5" thickBot="1" x14ac:dyDescent="0.25">
      <c r="A2884" s="11"/>
      <c r="B2884" s="3" t="s">
        <v>8490</v>
      </c>
      <c r="C2884" s="3" t="s">
        <v>67</v>
      </c>
      <c r="D2884" s="3" t="s">
        <v>8491</v>
      </c>
      <c r="E2884" s="3" t="s">
        <v>8492</v>
      </c>
      <c r="F2884" s="3" t="s">
        <v>67</v>
      </c>
      <c r="G2884" s="3" t="s">
        <v>8493</v>
      </c>
      <c r="H2884" s="3" t="s">
        <v>424</v>
      </c>
      <c r="I2884" s="3" t="s">
        <v>171</v>
      </c>
      <c r="J2884" s="3" t="s">
        <v>8494</v>
      </c>
      <c r="K2884" s="12" t="s">
        <v>426</v>
      </c>
    </row>
    <row r="2885" spans="1:11" ht="13.5" thickBot="1" x14ac:dyDescent="0.25">
      <c r="A2885" s="9"/>
      <c r="B2885" s="2" t="s">
        <v>8495</v>
      </c>
      <c r="C2885" s="2" t="s">
        <v>67</v>
      </c>
      <c r="D2885" s="2" t="s">
        <v>8496</v>
      </c>
      <c r="E2885" s="2" t="s">
        <v>8497</v>
      </c>
      <c r="F2885" s="2" t="s">
        <v>8498</v>
      </c>
      <c r="G2885" s="2" t="s">
        <v>8499</v>
      </c>
      <c r="H2885" s="2" t="s">
        <v>2558</v>
      </c>
      <c r="I2885" s="2" t="s">
        <v>356</v>
      </c>
      <c r="J2885" s="2" t="s">
        <v>8500</v>
      </c>
      <c r="K2885" s="10" t="s">
        <v>358</v>
      </c>
    </row>
    <row r="2886" spans="1:11" ht="13.5" thickBot="1" x14ac:dyDescent="0.25">
      <c r="A2886" s="11"/>
      <c r="B2886" s="3" t="s">
        <v>8501</v>
      </c>
      <c r="C2886" s="3" t="s">
        <v>67</v>
      </c>
      <c r="D2886" s="3" t="s">
        <v>8502</v>
      </c>
      <c r="E2886" s="3" t="s">
        <v>8503</v>
      </c>
      <c r="F2886" s="3" t="s">
        <v>362</v>
      </c>
      <c r="G2886" s="3" t="s">
        <v>2363</v>
      </c>
      <c r="H2886" s="3" t="s">
        <v>364</v>
      </c>
      <c r="I2886" s="3" t="s">
        <v>356</v>
      </c>
      <c r="J2886" s="3" t="s">
        <v>8504</v>
      </c>
      <c r="K2886" s="12" t="s">
        <v>358</v>
      </c>
    </row>
    <row r="2887" spans="1:11" ht="13.5" thickBot="1" x14ac:dyDescent="0.25">
      <c r="A2887" s="9"/>
      <c r="B2887" s="2" t="s">
        <v>8505</v>
      </c>
      <c r="C2887" s="2" t="s">
        <v>67</v>
      </c>
      <c r="D2887" s="2" t="s">
        <v>8506</v>
      </c>
      <c r="E2887" s="2" t="s">
        <v>8507</v>
      </c>
      <c r="F2887" s="2" t="s">
        <v>8508</v>
      </c>
      <c r="G2887" s="2" t="s">
        <v>8509</v>
      </c>
      <c r="H2887" s="2" t="s">
        <v>410</v>
      </c>
      <c r="I2887" s="2" t="s">
        <v>356</v>
      </c>
      <c r="J2887" s="2" t="s">
        <v>8510</v>
      </c>
      <c r="K2887" s="10" t="s">
        <v>358</v>
      </c>
    </row>
    <row r="2888" spans="1:11" ht="13.5" thickBot="1" x14ac:dyDescent="0.25">
      <c r="A2888" s="11"/>
      <c r="B2888" s="3" t="s">
        <v>8511</v>
      </c>
      <c r="C2888" s="3" t="s">
        <v>67</v>
      </c>
      <c r="D2888" s="3" t="s">
        <v>8512</v>
      </c>
      <c r="E2888" s="3" t="s">
        <v>8513</v>
      </c>
      <c r="F2888" s="3" t="s">
        <v>8514</v>
      </c>
      <c r="G2888" s="3" t="s">
        <v>8388</v>
      </c>
      <c r="H2888" s="3" t="s">
        <v>2821</v>
      </c>
      <c r="I2888" s="3" t="s">
        <v>356</v>
      </c>
      <c r="J2888" s="3" t="s">
        <v>2822</v>
      </c>
      <c r="K2888" s="12" t="s">
        <v>358</v>
      </c>
    </row>
    <row r="2889" spans="1:11" ht="13.5" thickBot="1" x14ac:dyDescent="0.25">
      <c r="A2889" s="9"/>
      <c r="B2889" s="2" t="s">
        <v>8515</v>
      </c>
      <c r="C2889" s="2" t="s">
        <v>67</v>
      </c>
      <c r="D2889" s="2" t="s">
        <v>8516</v>
      </c>
      <c r="E2889" s="2" t="s">
        <v>8517</v>
      </c>
      <c r="F2889" s="2" t="s">
        <v>8518</v>
      </c>
      <c r="G2889" s="2" t="s">
        <v>8519</v>
      </c>
      <c r="H2889" s="2" t="s">
        <v>355</v>
      </c>
      <c r="I2889" s="2" t="s">
        <v>356</v>
      </c>
      <c r="J2889" s="2" t="s">
        <v>8520</v>
      </c>
      <c r="K2889" s="10" t="s">
        <v>358</v>
      </c>
    </row>
    <row r="2890" spans="1:11" ht="13.5" thickBot="1" x14ac:dyDescent="0.25">
      <c r="A2890" s="11"/>
      <c r="B2890" s="3" t="s">
        <v>8521</v>
      </c>
      <c r="C2890" s="3" t="s">
        <v>67</v>
      </c>
      <c r="D2890" s="3" t="s">
        <v>4756</v>
      </c>
      <c r="E2890" s="3" t="s">
        <v>8522</v>
      </c>
      <c r="F2890" s="3" t="s">
        <v>2355</v>
      </c>
      <c r="G2890" s="3" t="s">
        <v>1358</v>
      </c>
      <c r="H2890" s="3" t="s">
        <v>32</v>
      </c>
      <c r="I2890" s="3" t="s">
        <v>33</v>
      </c>
      <c r="J2890" s="3" t="s">
        <v>1723</v>
      </c>
      <c r="K2890" s="12"/>
    </row>
    <row r="2891" spans="1:11" ht="13.5" thickBot="1" x14ac:dyDescent="0.25">
      <c r="A2891" s="9"/>
      <c r="B2891" s="2" t="s">
        <v>8523</v>
      </c>
      <c r="C2891" s="2" t="s">
        <v>67</v>
      </c>
      <c r="D2891" s="2" t="s">
        <v>8524</v>
      </c>
      <c r="E2891" s="2" t="s">
        <v>8525</v>
      </c>
      <c r="F2891" s="2" t="s">
        <v>8526</v>
      </c>
      <c r="G2891" s="2" t="s">
        <v>444</v>
      </c>
      <c r="H2891" s="2" t="s">
        <v>444</v>
      </c>
      <c r="I2891" s="2" t="s">
        <v>356</v>
      </c>
      <c r="J2891" s="2" t="s">
        <v>8527</v>
      </c>
      <c r="K2891" s="10" t="s">
        <v>358</v>
      </c>
    </row>
    <row r="2892" spans="1:11" ht="13.5" thickBot="1" x14ac:dyDescent="0.25">
      <c r="A2892" s="11"/>
      <c r="B2892" s="3" t="s">
        <v>8528</v>
      </c>
      <c r="C2892" s="3" t="s">
        <v>67</v>
      </c>
      <c r="D2892" s="3" t="s">
        <v>8529</v>
      </c>
      <c r="E2892" s="3" t="s">
        <v>8530</v>
      </c>
      <c r="F2892" s="3" t="s">
        <v>8531</v>
      </c>
      <c r="G2892" s="3" t="s">
        <v>8532</v>
      </c>
      <c r="H2892" s="3" t="s">
        <v>364</v>
      </c>
      <c r="I2892" s="3" t="s">
        <v>356</v>
      </c>
      <c r="J2892" s="3" t="s">
        <v>8533</v>
      </c>
      <c r="K2892" s="12" t="s">
        <v>358</v>
      </c>
    </row>
    <row r="2893" spans="1:11" ht="13.5" thickBot="1" x14ac:dyDescent="0.25">
      <c r="A2893" s="9"/>
      <c r="B2893" s="2" t="s">
        <v>8534</v>
      </c>
      <c r="C2893" s="2" t="s">
        <v>67</v>
      </c>
      <c r="D2893" s="2" t="s">
        <v>8535</v>
      </c>
      <c r="E2893" s="2" t="s">
        <v>8536</v>
      </c>
      <c r="F2893" s="2" t="s">
        <v>8537</v>
      </c>
      <c r="G2893" s="2" t="s">
        <v>8538</v>
      </c>
      <c r="H2893" s="2" t="s">
        <v>2558</v>
      </c>
      <c r="I2893" s="2" t="s">
        <v>356</v>
      </c>
      <c r="J2893" s="2" t="s">
        <v>8539</v>
      </c>
      <c r="K2893" s="10"/>
    </row>
    <row r="2894" spans="1:11" ht="13.5" thickBot="1" x14ac:dyDescent="0.25">
      <c r="A2894" s="11"/>
      <c r="B2894" s="3" t="s">
        <v>8540</v>
      </c>
      <c r="C2894" s="3" t="s">
        <v>67</v>
      </c>
      <c r="D2894" s="3" t="s">
        <v>8541</v>
      </c>
      <c r="E2894" s="3" t="s">
        <v>8542</v>
      </c>
      <c r="F2894" s="3" t="s">
        <v>362</v>
      </c>
      <c r="G2894" s="3" t="s">
        <v>8543</v>
      </c>
      <c r="H2894" s="3" t="s">
        <v>364</v>
      </c>
      <c r="I2894" s="3" t="s">
        <v>356</v>
      </c>
      <c r="J2894" s="3" t="s">
        <v>8544</v>
      </c>
      <c r="K2894" s="12" t="s">
        <v>358</v>
      </c>
    </row>
    <row r="2895" spans="1:11" ht="13.5" thickBot="1" x14ac:dyDescent="0.25">
      <c r="A2895" s="9"/>
      <c r="B2895" s="2" t="s">
        <v>8545</v>
      </c>
      <c r="C2895" s="2" t="s">
        <v>67</v>
      </c>
      <c r="D2895" s="2" t="s">
        <v>8546</v>
      </c>
      <c r="E2895" s="2" t="s">
        <v>8547</v>
      </c>
      <c r="F2895" s="2" t="s">
        <v>8548</v>
      </c>
      <c r="G2895" s="2" t="s">
        <v>4715</v>
      </c>
      <c r="H2895" s="2" t="s">
        <v>170</v>
      </c>
      <c r="I2895" s="2" t="s">
        <v>171</v>
      </c>
      <c r="J2895" s="2" t="s">
        <v>4716</v>
      </c>
      <c r="K2895" s="10"/>
    </row>
    <row r="2896" spans="1:11" ht="13.5" thickBot="1" x14ac:dyDescent="0.25">
      <c r="A2896" s="11"/>
      <c r="B2896" s="3" t="s">
        <v>8549</v>
      </c>
      <c r="C2896" s="3" t="s">
        <v>67</v>
      </c>
      <c r="D2896" s="3" t="s">
        <v>820</v>
      </c>
      <c r="E2896" s="3" t="s">
        <v>4911</v>
      </c>
      <c r="F2896" s="3" t="s">
        <v>822</v>
      </c>
      <c r="G2896" s="3" t="s">
        <v>8550</v>
      </c>
      <c r="H2896" s="3" t="s">
        <v>48</v>
      </c>
      <c r="I2896" s="3" t="s">
        <v>49</v>
      </c>
      <c r="J2896" s="3" t="s">
        <v>824</v>
      </c>
      <c r="K2896" s="12" t="s">
        <v>51</v>
      </c>
    </row>
    <row r="2897" spans="1:11" ht="13.5" thickBot="1" x14ac:dyDescent="0.25">
      <c r="A2897" s="9"/>
      <c r="B2897" s="2" t="s">
        <v>8551</v>
      </c>
      <c r="C2897" s="2" t="s">
        <v>67</v>
      </c>
      <c r="D2897" s="2" t="s">
        <v>8552</v>
      </c>
      <c r="E2897" s="2" t="s">
        <v>8553</v>
      </c>
      <c r="F2897" s="2" t="s">
        <v>8554</v>
      </c>
      <c r="G2897" s="2" t="s">
        <v>8555</v>
      </c>
      <c r="H2897" s="2" t="s">
        <v>48</v>
      </c>
      <c r="I2897" s="2" t="s">
        <v>49</v>
      </c>
      <c r="J2897" s="2" t="s">
        <v>8556</v>
      </c>
      <c r="K2897" s="10" t="s">
        <v>51</v>
      </c>
    </row>
    <row r="2898" spans="1:11" ht="13.5" thickBot="1" x14ac:dyDescent="0.25">
      <c r="A2898" s="11"/>
      <c r="B2898" s="3" t="s">
        <v>8557</v>
      </c>
      <c r="C2898" s="3" t="s">
        <v>67</v>
      </c>
      <c r="D2898" s="3" t="s">
        <v>8558</v>
      </c>
      <c r="E2898" s="3" t="s">
        <v>8559</v>
      </c>
      <c r="F2898" s="3" t="s">
        <v>8560</v>
      </c>
      <c r="G2898" s="3" t="s">
        <v>2551</v>
      </c>
      <c r="H2898" s="3" t="s">
        <v>2552</v>
      </c>
      <c r="I2898" s="3" t="s">
        <v>114</v>
      </c>
      <c r="J2898" s="3">
        <f>-11.8499 -76.4461</f>
        <v>-88.296000000000006</v>
      </c>
      <c r="K2898" s="12" t="s">
        <v>115</v>
      </c>
    </row>
    <row r="2899" spans="1:11" ht="13.5" thickBot="1" x14ac:dyDescent="0.25">
      <c r="A2899" s="9"/>
      <c r="B2899" s="2" t="s">
        <v>8561</v>
      </c>
      <c r="C2899" s="2" t="s">
        <v>67</v>
      </c>
      <c r="D2899" s="2" t="s">
        <v>8562</v>
      </c>
      <c r="E2899" s="2" t="s">
        <v>8563</v>
      </c>
      <c r="F2899" s="2" t="s">
        <v>8564</v>
      </c>
      <c r="G2899" s="2" t="s">
        <v>5404</v>
      </c>
      <c r="H2899" s="2" t="s">
        <v>5405</v>
      </c>
      <c r="I2899" s="2" t="s">
        <v>114</v>
      </c>
      <c r="J2899" s="2" t="s">
        <v>8565</v>
      </c>
      <c r="K2899" s="10"/>
    </row>
    <row r="2900" spans="1:11" ht="13.5" thickBot="1" x14ac:dyDescent="0.25">
      <c r="A2900" s="11"/>
      <c r="B2900" s="3" t="s">
        <v>8566</v>
      </c>
      <c r="C2900" s="3" t="s">
        <v>67</v>
      </c>
      <c r="D2900" s="3" t="s">
        <v>8567</v>
      </c>
      <c r="E2900" s="3" t="s">
        <v>8568</v>
      </c>
      <c r="F2900" s="3" t="s">
        <v>8569</v>
      </c>
      <c r="G2900" s="3" t="s">
        <v>2942</v>
      </c>
      <c r="H2900" s="3" t="s">
        <v>2943</v>
      </c>
      <c r="I2900" s="3" t="s">
        <v>200</v>
      </c>
      <c r="J2900" s="3" t="s">
        <v>3989</v>
      </c>
      <c r="K2900" s="12" t="s">
        <v>203</v>
      </c>
    </row>
    <row r="2901" spans="1:11" ht="13.5" thickBot="1" x14ac:dyDescent="0.25">
      <c r="A2901" s="9"/>
      <c r="B2901" s="2" t="s">
        <v>8566</v>
      </c>
      <c r="C2901" s="2" t="s">
        <v>67</v>
      </c>
      <c r="D2901" s="2" t="s">
        <v>8567</v>
      </c>
      <c r="E2901" s="2" t="s">
        <v>8568</v>
      </c>
      <c r="F2901" s="2" t="s">
        <v>8569</v>
      </c>
      <c r="G2901" s="2" t="s">
        <v>2942</v>
      </c>
      <c r="H2901" s="2" t="s">
        <v>2943</v>
      </c>
      <c r="I2901" s="2" t="s">
        <v>200</v>
      </c>
      <c r="J2901" s="2" t="s">
        <v>3989</v>
      </c>
      <c r="K2901" s="10" t="s">
        <v>246</v>
      </c>
    </row>
    <row r="2902" spans="1:11" ht="13.5" thickBot="1" x14ac:dyDescent="0.25">
      <c r="A2902" s="11"/>
      <c r="B2902" s="3" t="s">
        <v>8570</v>
      </c>
      <c r="C2902" s="3" t="s">
        <v>67</v>
      </c>
      <c r="D2902" s="3" t="s">
        <v>8571</v>
      </c>
      <c r="E2902" s="3" t="s">
        <v>8572</v>
      </c>
      <c r="F2902" s="3" t="s">
        <v>8573</v>
      </c>
      <c r="G2902" s="3" t="s">
        <v>8574</v>
      </c>
      <c r="H2902" s="3" t="s">
        <v>48</v>
      </c>
      <c r="I2902" s="3" t="s">
        <v>49</v>
      </c>
      <c r="J2902" s="3" t="s">
        <v>8575</v>
      </c>
      <c r="K2902" s="12" t="s">
        <v>51</v>
      </c>
    </row>
    <row r="2903" spans="1:11" ht="13.5" thickBot="1" x14ac:dyDescent="0.25">
      <c r="A2903" s="9"/>
      <c r="B2903" s="2" t="s">
        <v>8576</v>
      </c>
      <c r="C2903" s="2" t="s">
        <v>67</v>
      </c>
      <c r="D2903" s="2" t="s">
        <v>8577</v>
      </c>
      <c r="E2903" s="2" t="s">
        <v>8578</v>
      </c>
      <c r="F2903" s="2" t="s">
        <v>8579</v>
      </c>
      <c r="G2903" s="2" t="s">
        <v>2927</v>
      </c>
      <c r="H2903" s="2" t="s">
        <v>48</v>
      </c>
      <c r="I2903" s="2" t="s">
        <v>49</v>
      </c>
      <c r="J2903" s="2" t="s">
        <v>8580</v>
      </c>
      <c r="K2903" s="10"/>
    </row>
    <row r="2904" spans="1:11" ht="13.5" thickBot="1" x14ac:dyDescent="0.25">
      <c r="A2904" s="11"/>
      <c r="B2904" s="3" t="s">
        <v>8581</v>
      </c>
      <c r="C2904" s="3" t="s">
        <v>67</v>
      </c>
      <c r="D2904" s="3" t="s">
        <v>8577</v>
      </c>
      <c r="E2904" s="3" t="s">
        <v>8582</v>
      </c>
      <c r="F2904" s="3" t="s">
        <v>8583</v>
      </c>
      <c r="G2904" s="3" t="s">
        <v>8584</v>
      </c>
      <c r="H2904" s="3" t="s">
        <v>48</v>
      </c>
      <c r="I2904" s="3" t="s">
        <v>49</v>
      </c>
      <c r="J2904" s="3" t="s">
        <v>8585</v>
      </c>
      <c r="K2904" s="12"/>
    </row>
    <row r="2905" spans="1:11" ht="13.5" thickBot="1" x14ac:dyDescent="0.25">
      <c r="A2905" s="9"/>
      <c r="B2905" s="2" t="s">
        <v>8586</v>
      </c>
      <c r="C2905" s="2" t="s">
        <v>67</v>
      </c>
      <c r="D2905" s="2" t="s">
        <v>8587</v>
      </c>
      <c r="E2905" s="2" t="s">
        <v>8588</v>
      </c>
      <c r="F2905" s="2" t="s">
        <v>8589</v>
      </c>
      <c r="G2905" s="2" t="s">
        <v>8590</v>
      </c>
      <c r="H2905" s="2" t="s">
        <v>258</v>
      </c>
      <c r="I2905" s="2" t="s">
        <v>200</v>
      </c>
      <c r="J2905" s="2" t="s">
        <v>8591</v>
      </c>
      <c r="K2905" s="10" t="s">
        <v>260</v>
      </c>
    </row>
    <row r="2906" spans="1:11" ht="13.5" thickBot="1" x14ac:dyDescent="0.25">
      <c r="A2906" s="11"/>
      <c r="B2906" s="3" t="s">
        <v>8586</v>
      </c>
      <c r="C2906" s="3" t="s">
        <v>67</v>
      </c>
      <c r="D2906" s="3" t="s">
        <v>8587</v>
      </c>
      <c r="E2906" s="3" t="s">
        <v>8588</v>
      </c>
      <c r="F2906" s="3" t="s">
        <v>8589</v>
      </c>
      <c r="G2906" s="3" t="s">
        <v>8590</v>
      </c>
      <c r="H2906" s="3" t="s">
        <v>258</v>
      </c>
      <c r="I2906" s="3" t="s">
        <v>200</v>
      </c>
      <c r="J2906" s="3" t="s">
        <v>8591</v>
      </c>
      <c r="K2906" s="12" t="s">
        <v>246</v>
      </c>
    </row>
    <row r="2907" spans="1:11" ht="13.5" thickBot="1" x14ac:dyDescent="0.25">
      <c r="A2907" s="9"/>
      <c r="B2907" s="2" t="s">
        <v>8592</v>
      </c>
      <c r="C2907" s="2" t="s">
        <v>67</v>
      </c>
      <c r="D2907" s="2" t="s">
        <v>8593</v>
      </c>
      <c r="E2907" s="2" t="s">
        <v>8594</v>
      </c>
      <c r="F2907" s="2" t="s">
        <v>8595</v>
      </c>
      <c r="G2907" s="2" t="s">
        <v>8596</v>
      </c>
      <c r="H2907" s="2" t="s">
        <v>438</v>
      </c>
      <c r="I2907" s="2" t="s">
        <v>33</v>
      </c>
      <c r="J2907" s="2" t="s">
        <v>8597</v>
      </c>
      <c r="K2907" s="10" t="s">
        <v>67</v>
      </c>
    </row>
    <row r="2908" spans="1:11" ht="13.5" thickBot="1" x14ac:dyDescent="0.25">
      <c r="A2908" s="11"/>
      <c r="B2908" s="3" t="s">
        <v>8598</v>
      </c>
      <c r="C2908" s="3" t="s">
        <v>67</v>
      </c>
      <c r="D2908" s="3" t="s">
        <v>8599</v>
      </c>
      <c r="E2908" s="3" t="s">
        <v>8600</v>
      </c>
      <c r="F2908" s="3" t="s">
        <v>8601</v>
      </c>
      <c r="G2908" s="3" t="s">
        <v>8602</v>
      </c>
      <c r="H2908" s="3" t="s">
        <v>364</v>
      </c>
      <c r="I2908" s="3" t="s">
        <v>356</v>
      </c>
      <c r="J2908" s="3" t="s">
        <v>7031</v>
      </c>
      <c r="K2908" s="12" t="s">
        <v>67</v>
      </c>
    </row>
    <row r="2909" spans="1:11" ht="13.5" thickBot="1" x14ac:dyDescent="0.25">
      <c r="A2909" s="9"/>
      <c r="B2909" s="2" t="s">
        <v>8598</v>
      </c>
      <c r="C2909" s="2" t="s">
        <v>67</v>
      </c>
      <c r="D2909" s="2" t="s">
        <v>8599</v>
      </c>
      <c r="E2909" s="2" t="s">
        <v>8600</v>
      </c>
      <c r="F2909" s="2" t="s">
        <v>8601</v>
      </c>
      <c r="G2909" s="2" t="s">
        <v>8602</v>
      </c>
      <c r="H2909" s="2" t="s">
        <v>364</v>
      </c>
      <c r="I2909" s="2" t="s">
        <v>356</v>
      </c>
      <c r="J2909" s="2" t="s">
        <v>7031</v>
      </c>
      <c r="K2909" s="10" t="s">
        <v>358</v>
      </c>
    </row>
    <row r="2910" spans="1:11" ht="13.5" thickBot="1" x14ac:dyDescent="0.25">
      <c r="A2910" s="11"/>
      <c r="B2910" s="3" t="s">
        <v>8603</v>
      </c>
      <c r="C2910" s="3" t="s">
        <v>67</v>
      </c>
      <c r="D2910" s="3" t="s">
        <v>4527</v>
      </c>
      <c r="E2910" s="3" t="s">
        <v>8604</v>
      </c>
      <c r="F2910" s="3" t="s">
        <v>8605</v>
      </c>
      <c r="G2910" s="3" t="s">
        <v>8606</v>
      </c>
      <c r="H2910" s="3" t="s">
        <v>2162</v>
      </c>
      <c r="I2910" s="3" t="s">
        <v>171</v>
      </c>
      <c r="J2910" s="3" t="s">
        <v>4531</v>
      </c>
      <c r="K2910" s="12" t="s">
        <v>426</v>
      </c>
    </row>
    <row r="2911" spans="1:11" ht="13.5" thickBot="1" x14ac:dyDescent="0.25">
      <c r="A2911" s="9"/>
      <c r="B2911" s="2" t="s">
        <v>8607</v>
      </c>
      <c r="C2911" s="2" t="s">
        <v>67</v>
      </c>
      <c r="D2911" s="2" t="s">
        <v>8608</v>
      </c>
      <c r="E2911" s="2" t="s">
        <v>8609</v>
      </c>
      <c r="F2911" s="2" t="s">
        <v>8610</v>
      </c>
      <c r="G2911" s="2" t="s">
        <v>8611</v>
      </c>
      <c r="H2911" s="2" t="s">
        <v>398</v>
      </c>
      <c r="I2911" s="2" t="s">
        <v>33</v>
      </c>
      <c r="J2911" s="2" t="s">
        <v>8612</v>
      </c>
      <c r="K2911" s="10" t="s">
        <v>67</v>
      </c>
    </row>
    <row r="2912" spans="1:11" ht="13.5" thickBot="1" x14ac:dyDescent="0.25">
      <c r="A2912" s="11"/>
      <c r="B2912" s="3" t="s">
        <v>8613</v>
      </c>
      <c r="C2912" s="3" t="s">
        <v>67</v>
      </c>
      <c r="D2912" s="3" t="s">
        <v>8614</v>
      </c>
      <c r="E2912" s="3" t="s">
        <v>8615</v>
      </c>
      <c r="F2912" s="3" t="s">
        <v>8616</v>
      </c>
      <c r="G2912" s="3" t="s">
        <v>8617</v>
      </c>
      <c r="H2912" s="3" t="s">
        <v>355</v>
      </c>
      <c r="I2912" s="3" t="s">
        <v>356</v>
      </c>
      <c r="J2912" s="3" t="s">
        <v>8618</v>
      </c>
      <c r="K2912" s="12"/>
    </row>
    <row r="2913" spans="1:11" ht="13.5" thickBot="1" x14ac:dyDescent="0.25">
      <c r="A2913" s="9"/>
      <c r="B2913" s="2" t="s">
        <v>8619</v>
      </c>
      <c r="C2913" s="2" t="s">
        <v>67</v>
      </c>
      <c r="D2913" s="2" t="s">
        <v>8620</v>
      </c>
      <c r="E2913" s="2" t="s">
        <v>8621</v>
      </c>
      <c r="F2913" s="2" t="s">
        <v>8622</v>
      </c>
      <c r="G2913" s="2" t="s">
        <v>8623</v>
      </c>
      <c r="H2913" s="2" t="s">
        <v>2558</v>
      </c>
      <c r="I2913" s="2" t="s">
        <v>356</v>
      </c>
      <c r="J2913" s="2" t="s">
        <v>8624</v>
      </c>
      <c r="K2913" s="10" t="s">
        <v>358</v>
      </c>
    </row>
    <row r="2914" spans="1:11" ht="13.5" thickBot="1" x14ac:dyDescent="0.25">
      <c r="A2914" s="11"/>
      <c r="B2914" s="3" t="s">
        <v>8625</v>
      </c>
      <c r="C2914" s="3" t="s">
        <v>67</v>
      </c>
      <c r="D2914" s="3" t="s">
        <v>8626</v>
      </c>
      <c r="E2914" s="3" t="s">
        <v>8627</v>
      </c>
      <c r="F2914" s="3" t="s">
        <v>8628</v>
      </c>
      <c r="G2914" s="3" t="s">
        <v>8629</v>
      </c>
      <c r="H2914" s="3" t="s">
        <v>355</v>
      </c>
      <c r="I2914" s="3" t="s">
        <v>356</v>
      </c>
      <c r="J2914" s="3" t="s">
        <v>8630</v>
      </c>
      <c r="K2914" s="12" t="s">
        <v>358</v>
      </c>
    </row>
    <row r="2915" spans="1:11" ht="13.5" thickBot="1" x14ac:dyDescent="0.25">
      <c r="A2915" s="9"/>
      <c r="B2915" s="2" t="s">
        <v>8631</v>
      </c>
      <c r="C2915" s="2" t="s">
        <v>67</v>
      </c>
      <c r="D2915" s="2" t="s">
        <v>8632</v>
      </c>
      <c r="E2915" s="2" t="s">
        <v>8633</v>
      </c>
      <c r="F2915" s="2" t="s">
        <v>8634</v>
      </c>
      <c r="G2915" s="2" t="s">
        <v>8635</v>
      </c>
      <c r="H2915" s="2" t="s">
        <v>364</v>
      </c>
      <c r="I2915" s="2" t="s">
        <v>356</v>
      </c>
      <c r="J2915" s="2" t="s">
        <v>8636</v>
      </c>
      <c r="K2915" s="10" t="s">
        <v>358</v>
      </c>
    </row>
    <row r="2916" spans="1:11" ht="13.5" thickBot="1" x14ac:dyDescent="0.25">
      <c r="A2916" s="11"/>
      <c r="B2916" s="3" t="s">
        <v>8637</v>
      </c>
      <c r="C2916" s="3" t="s">
        <v>67</v>
      </c>
      <c r="D2916" s="3" t="s">
        <v>8638</v>
      </c>
      <c r="E2916" s="3" t="s">
        <v>8639</v>
      </c>
      <c r="F2916" s="3" t="s">
        <v>8640</v>
      </c>
      <c r="G2916" s="3" t="s">
        <v>8641</v>
      </c>
      <c r="H2916" s="3" t="s">
        <v>85</v>
      </c>
      <c r="I2916" s="3" t="s">
        <v>33</v>
      </c>
      <c r="J2916" s="3" t="s">
        <v>8642</v>
      </c>
      <c r="K2916" s="12"/>
    </row>
    <row r="2917" spans="1:11" ht="13.5" thickBot="1" x14ac:dyDescent="0.25">
      <c r="A2917" s="9"/>
      <c r="B2917" s="2" t="s">
        <v>8643</v>
      </c>
      <c r="C2917" s="2" t="s">
        <v>67</v>
      </c>
      <c r="D2917" s="2" t="s">
        <v>8644</v>
      </c>
      <c r="E2917" s="2" t="s">
        <v>8645</v>
      </c>
      <c r="F2917" s="2" t="s">
        <v>8646</v>
      </c>
      <c r="G2917" s="2" t="s">
        <v>8647</v>
      </c>
      <c r="H2917" s="2" t="s">
        <v>3787</v>
      </c>
      <c r="I2917" s="2" t="s">
        <v>58</v>
      </c>
      <c r="J2917" s="2" t="s">
        <v>8648</v>
      </c>
      <c r="K2917" s="10" t="s">
        <v>42</v>
      </c>
    </row>
    <row r="2918" spans="1:11" ht="13.5" thickBot="1" x14ac:dyDescent="0.25">
      <c r="A2918" s="11"/>
      <c r="B2918" s="3" t="s">
        <v>8643</v>
      </c>
      <c r="C2918" s="3" t="s">
        <v>67</v>
      </c>
      <c r="D2918" s="3" t="s">
        <v>8644</v>
      </c>
      <c r="E2918" s="3" t="s">
        <v>8645</v>
      </c>
      <c r="F2918" s="3" t="s">
        <v>8646</v>
      </c>
      <c r="G2918" s="3" t="s">
        <v>8647</v>
      </c>
      <c r="H2918" s="3" t="s">
        <v>3787</v>
      </c>
      <c r="I2918" s="3" t="s">
        <v>58</v>
      </c>
      <c r="J2918" s="3" t="s">
        <v>8648</v>
      </c>
      <c r="K2918" s="12" t="s">
        <v>202</v>
      </c>
    </row>
    <row r="2919" spans="1:11" ht="13.5" thickBot="1" x14ac:dyDescent="0.25">
      <c r="A2919" s="9"/>
      <c r="B2919" s="2" t="s">
        <v>8649</v>
      </c>
      <c r="C2919" s="2" t="s">
        <v>67</v>
      </c>
      <c r="D2919" s="2" t="s">
        <v>8650</v>
      </c>
      <c r="E2919" s="2" t="s">
        <v>8651</v>
      </c>
      <c r="F2919" s="2" t="s">
        <v>8652</v>
      </c>
      <c r="G2919" s="2" t="s">
        <v>8653</v>
      </c>
      <c r="H2919" s="2" t="s">
        <v>561</v>
      </c>
      <c r="I2919" s="2" t="s">
        <v>348</v>
      </c>
      <c r="J2919" s="2" t="s">
        <v>8654</v>
      </c>
      <c r="K2919" s="10"/>
    </row>
    <row r="2920" spans="1:11" ht="13.5" thickBot="1" x14ac:dyDescent="0.25">
      <c r="A2920" s="11"/>
      <c r="B2920" s="3" t="s">
        <v>8655</v>
      </c>
      <c r="C2920" s="3" t="s">
        <v>67</v>
      </c>
      <c r="D2920" s="3" t="s">
        <v>8656</v>
      </c>
      <c r="E2920" s="3" t="s">
        <v>8657</v>
      </c>
      <c r="F2920" s="3" t="s">
        <v>8658</v>
      </c>
      <c r="G2920" s="3" t="s">
        <v>3155</v>
      </c>
      <c r="H2920" s="3" t="s">
        <v>184</v>
      </c>
      <c r="I2920" s="3" t="s">
        <v>58</v>
      </c>
      <c r="J2920" s="3" t="s">
        <v>7542</v>
      </c>
      <c r="K2920" s="12" t="s">
        <v>42</v>
      </c>
    </row>
    <row r="2921" spans="1:11" ht="13.5" thickBot="1" x14ac:dyDescent="0.25">
      <c r="A2921" s="9"/>
      <c r="B2921" s="2" t="s">
        <v>8659</v>
      </c>
      <c r="C2921" s="2" t="s">
        <v>67</v>
      </c>
      <c r="D2921" s="2" t="s">
        <v>8660</v>
      </c>
      <c r="E2921" s="2" t="s">
        <v>8661</v>
      </c>
      <c r="F2921" s="2" t="s">
        <v>6280</v>
      </c>
      <c r="G2921" s="2" t="s">
        <v>120</v>
      </c>
      <c r="H2921" s="2" t="s">
        <v>121</v>
      </c>
      <c r="I2921" s="2" t="s">
        <v>93</v>
      </c>
      <c r="J2921" s="2" t="s">
        <v>8662</v>
      </c>
      <c r="K2921" s="10" t="s">
        <v>42</v>
      </c>
    </row>
    <row r="2922" spans="1:11" ht="13.5" thickBot="1" x14ac:dyDescent="0.25">
      <c r="A2922" s="11"/>
      <c r="B2922" s="3" t="s">
        <v>8659</v>
      </c>
      <c r="C2922" s="3" t="s">
        <v>67</v>
      </c>
      <c r="D2922" s="3" t="s">
        <v>8660</v>
      </c>
      <c r="E2922" s="3" t="s">
        <v>8661</v>
      </c>
      <c r="F2922" s="3" t="s">
        <v>6280</v>
      </c>
      <c r="G2922" s="3" t="s">
        <v>120</v>
      </c>
      <c r="H2922" s="3" t="s">
        <v>121</v>
      </c>
      <c r="I2922" s="3" t="s">
        <v>93</v>
      </c>
      <c r="J2922" s="3" t="s">
        <v>8662</v>
      </c>
      <c r="K2922" s="12" t="s">
        <v>19</v>
      </c>
    </row>
    <row r="2923" spans="1:11" ht="13.5" thickBot="1" x14ac:dyDescent="0.25">
      <c r="A2923" s="9"/>
      <c r="B2923" s="2" t="s">
        <v>8663</v>
      </c>
      <c r="C2923" s="2" t="s">
        <v>67</v>
      </c>
      <c r="D2923" s="2" t="s">
        <v>3280</v>
      </c>
      <c r="E2923" s="2" t="s">
        <v>8664</v>
      </c>
      <c r="F2923" s="2" t="s">
        <v>1909</v>
      </c>
      <c r="G2923" s="2" t="s">
        <v>2937</v>
      </c>
      <c r="H2923" s="2" t="s">
        <v>40</v>
      </c>
      <c r="I2923" s="2" t="s">
        <v>17</v>
      </c>
      <c r="J2923" s="2" t="s">
        <v>8665</v>
      </c>
      <c r="K2923" s="10" t="s">
        <v>19</v>
      </c>
    </row>
    <row r="2924" spans="1:11" ht="13.5" thickBot="1" x14ac:dyDescent="0.25">
      <c r="A2924" s="11"/>
      <c r="B2924" s="3" t="s">
        <v>8663</v>
      </c>
      <c r="C2924" s="3" t="s">
        <v>67</v>
      </c>
      <c r="D2924" s="3" t="s">
        <v>3280</v>
      </c>
      <c r="E2924" s="3" t="s">
        <v>8664</v>
      </c>
      <c r="F2924" s="3" t="s">
        <v>1909</v>
      </c>
      <c r="G2924" s="3" t="s">
        <v>2937</v>
      </c>
      <c r="H2924" s="3" t="s">
        <v>40</v>
      </c>
      <c r="I2924" s="3" t="s">
        <v>17</v>
      </c>
      <c r="J2924" s="3" t="s">
        <v>8665</v>
      </c>
      <c r="K2924" s="12" t="s">
        <v>42</v>
      </c>
    </row>
    <row r="2925" spans="1:11" ht="13.5" thickBot="1" x14ac:dyDescent="0.25">
      <c r="A2925" s="9"/>
      <c r="B2925" s="2" t="s">
        <v>8666</v>
      </c>
      <c r="C2925" s="2" t="s">
        <v>67</v>
      </c>
      <c r="D2925" s="2" t="s">
        <v>8667</v>
      </c>
      <c r="E2925" s="2" t="s">
        <v>8668</v>
      </c>
      <c r="F2925" s="2" t="s">
        <v>8669</v>
      </c>
      <c r="G2925" s="2" t="s">
        <v>8670</v>
      </c>
      <c r="H2925" s="2" t="s">
        <v>3555</v>
      </c>
      <c r="I2925" s="2" t="s">
        <v>200</v>
      </c>
      <c r="J2925" s="2" t="s">
        <v>8671</v>
      </c>
      <c r="K2925" s="10" t="s">
        <v>202</v>
      </c>
    </row>
    <row r="2926" spans="1:11" ht="13.5" thickBot="1" x14ac:dyDescent="0.25">
      <c r="A2926" s="11"/>
      <c r="B2926" s="3" t="s">
        <v>8666</v>
      </c>
      <c r="C2926" s="3" t="s">
        <v>67</v>
      </c>
      <c r="D2926" s="3" t="s">
        <v>8667</v>
      </c>
      <c r="E2926" s="3" t="s">
        <v>8668</v>
      </c>
      <c r="F2926" s="3" t="s">
        <v>8669</v>
      </c>
      <c r="G2926" s="3" t="s">
        <v>8670</v>
      </c>
      <c r="H2926" s="3" t="s">
        <v>3555</v>
      </c>
      <c r="I2926" s="3" t="s">
        <v>200</v>
      </c>
      <c r="J2926" s="3" t="s">
        <v>8671</v>
      </c>
      <c r="K2926" s="12" t="s">
        <v>203</v>
      </c>
    </row>
    <row r="2927" spans="1:11" ht="13.5" thickBot="1" x14ac:dyDescent="0.25">
      <c r="A2927" s="9"/>
      <c r="B2927" s="2" t="s">
        <v>8666</v>
      </c>
      <c r="C2927" s="2" t="s">
        <v>67</v>
      </c>
      <c r="D2927" s="2" t="s">
        <v>8667</v>
      </c>
      <c r="E2927" s="2" t="s">
        <v>8668</v>
      </c>
      <c r="F2927" s="2" t="s">
        <v>8669</v>
      </c>
      <c r="G2927" s="2" t="s">
        <v>8670</v>
      </c>
      <c r="H2927" s="2" t="s">
        <v>3555</v>
      </c>
      <c r="I2927" s="2" t="s">
        <v>200</v>
      </c>
      <c r="J2927" s="2" t="s">
        <v>8671</v>
      </c>
      <c r="K2927" s="10" t="s">
        <v>42</v>
      </c>
    </row>
    <row r="2928" spans="1:11" ht="13.5" thickBot="1" x14ac:dyDescent="0.25">
      <c r="A2928" s="11"/>
      <c r="B2928" s="3" t="s">
        <v>8672</v>
      </c>
      <c r="C2928" s="3" t="s">
        <v>67</v>
      </c>
      <c r="D2928" s="3" t="s">
        <v>8673</v>
      </c>
      <c r="E2928" s="3" t="s">
        <v>8674</v>
      </c>
      <c r="F2928" s="3" t="s">
        <v>8675</v>
      </c>
      <c r="G2928" s="3" t="s">
        <v>8676</v>
      </c>
      <c r="H2928" s="3" t="s">
        <v>4922</v>
      </c>
      <c r="I2928" s="3" t="s">
        <v>58</v>
      </c>
      <c r="J2928" s="3" t="s">
        <v>8677</v>
      </c>
      <c r="K2928" s="12" t="s">
        <v>202</v>
      </c>
    </row>
    <row r="2929" spans="1:11" ht="13.5" thickBot="1" x14ac:dyDescent="0.25">
      <c r="A2929" s="9"/>
      <c r="B2929" s="2" t="s">
        <v>8678</v>
      </c>
      <c r="C2929" s="2" t="s">
        <v>67</v>
      </c>
      <c r="D2929" s="2" t="s">
        <v>8679</v>
      </c>
      <c r="E2929" s="2" t="s">
        <v>8680</v>
      </c>
      <c r="F2929" s="2" t="s">
        <v>8681</v>
      </c>
      <c r="G2929" s="2" t="s">
        <v>8682</v>
      </c>
      <c r="H2929" s="2" t="s">
        <v>4922</v>
      </c>
      <c r="I2929" s="2" t="s">
        <v>58</v>
      </c>
      <c r="J2929" s="2" t="s">
        <v>8683</v>
      </c>
      <c r="K2929" s="10" t="s">
        <v>202</v>
      </c>
    </row>
    <row r="2930" spans="1:11" ht="13.5" thickBot="1" x14ac:dyDescent="0.25">
      <c r="A2930" s="11"/>
      <c r="B2930" s="3" t="s">
        <v>8684</v>
      </c>
      <c r="C2930" s="3" t="s">
        <v>67</v>
      </c>
      <c r="D2930" s="3" t="s">
        <v>8685</v>
      </c>
      <c r="E2930" s="3" t="s">
        <v>8686</v>
      </c>
      <c r="F2930" s="3" t="s">
        <v>3752</v>
      </c>
      <c r="G2930" s="3" t="s">
        <v>8687</v>
      </c>
      <c r="H2930" s="3" t="s">
        <v>1876</v>
      </c>
      <c r="I2930" s="3" t="s">
        <v>17</v>
      </c>
      <c r="J2930" s="3" t="s">
        <v>8688</v>
      </c>
      <c r="K2930" s="12" t="s">
        <v>19</v>
      </c>
    </row>
    <row r="2931" spans="1:11" ht="13.5" thickBot="1" x14ac:dyDescent="0.25">
      <c r="A2931" s="9"/>
      <c r="B2931" s="2" t="s">
        <v>8689</v>
      </c>
      <c r="C2931" s="2" t="s">
        <v>67</v>
      </c>
      <c r="D2931" s="2" t="s">
        <v>8690</v>
      </c>
      <c r="E2931" s="2" t="s">
        <v>8691</v>
      </c>
      <c r="F2931" s="2" t="s">
        <v>8692</v>
      </c>
      <c r="G2931" s="2" t="s">
        <v>3618</v>
      </c>
      <c r="H2931" s="2" t="s">
        <v>3619</v>
      </c>
      <c r="I2931" s="2" t="s">
        <v>348</v>
      </c>
      <c r="J2931" s="2" t="s">
        <v>7922</v>
      </c>
      <c r="K2931" s="10"/>
    </row>
    <row r="2932" spans="1:11" ht="13.5" thickBot="1" x14ac:dyDescent="0.25">
      <c r="A2932" s="11"/>
      <c r="B2932" s="3" t="s">
        <v>8693</v>
      </c>
      <c r="C2932" s="3" t="s">
        <v>67</v>
      </c>
      <c r="D2932" s="3" t="s">
        <v>8694</v>
      </c>
      <c r="E2932" s="3" t="s">
        <v>8695</v>
      </c>
      <c r="F2932" s="3" t="s">
        <v>8696</v>
      </c>
      <c r="G2932" s="3" t="s">
        <v>3447</v>
      </c>
      <c r="H2932" s="3" t="s">
        <v>2320</v>
      </c>
      <c r="I2932" s="3" t="s">
        <v>17</v>
      </c>
      <c r="J2932" s="3" t="s">
        <v>3448</v>
      </c>
      <c r="K2932" s="12" t="s">
        <v>19</v>
      </c>
    </row>
    <row r="2933" spans="1:11" ht="13.5" thickBot="1" x14ac:dyDescent="0.25">
      <c r="A2933" s="9"/>
      <c r="B2933" s="2" t="s">
        <v>8697</v>
      </c>
      <c r="C2933" s="2" t="s">
        <v>67</v>
      </c>
      <c r="D2933" s="2" t="s">
        <v>8698</v>
      </c>
      <c r="E2933" s="2" t="s">
        <v>8699</v>
      </c>
      <c r="F2933" s="2" t="s">
        <v>8700</v>
      </c>
      <c r="G2933" s="2" t="s">
        <v>8701</v>
      </c>
      <c r="H2933" s="2" t="s">
        <v>8702</v>
      </c>
      <c r="I2933" s="2" t="s">
        <v>17</v>
      </c>
      <c r="J2933" s="2" t="s">
        <v>8703</v>
      </c>
      <c r="K2933" s="10" t="s">
        <v>19</v>
      </c>
    </row>
    <row r="2934" spans="1:11" ht="13.5" thickBot="1" x14ac:dyDescent="0.25">
      <c r="A2934" s="11"/>
      <c r="B2934" s="3" t="s">
        <v>8704</v>
      </c>
      <c r="C2934" s="3" t="s">
        <v>67</v>
      </c>
      <c r="D2934" s="3" t="s">
        <v>8705</v>
      </c>
      <c r="E2934" s="3" t="s">
        <v>8706</v>
      </c>
      <c r="F2934" s="3" t="s">
        <v>8707</v>
      </c>
      <c r="G2934" s="3" t="s">
        <v>3155</v>
      </c>
      <c r="H2934" s="3" t="s">
        <v>184</v>
      </c>
      <c r="I2934" s="3" t="s">
        <v>58</v>
      </c>
      <c r="J2934" s="3" t="s">
        <v>7542</v>
      </c>
      <c r="K2934" s="12" t="s">
        <v>42</v>
      </c>
    </row>
    <row r="2935" spans="1:11" ht="13.5" thickBot="1" x14ac:dyDescent="0.25">
      <c r="A2935" s="9"/>
      <c r="B2935" s="2" t="s">
        <v>8708</v>
      </c>
      <c r="C2935" s="2" t="s">
        <v>67</v>
      </c>
      <c r="D2935" s="2" t="s">
        <v>8709</v>
      </c>
      <c r="E2935" s="2" t="s">
        <v>8710</v>
      </c>
      <c r="F2935" s="2" t="s">
        <v>8711</v>
      </c>
      <c r="G2935" s="2" t="s">
        <v>6208</v>
      </c>
      <c r="H2935" s="2" t="s">
        <v>6208</v>
      </c>
      <c r="I2935" s="2" t="s">
        <v>200</v>
      </c>
      <c r="J2935" s="2" t="s">
        <v>6209</v>
      </c>
      <c r="K2935" s="10" t="s">
        <v>203</v>
      </c>
    </row>
    <row r="2936" spans="1:11" ht="13.5" thickBot="1" x14ac:dyDescent="0.25">
      <c r="A2936" s="11"/>
      <c r="B2936" s="3" t="s">
        <v>8708</v>
      </c>
      <c r="C2936" s="3" t="s">
        <v>67</v>
      </c>
      <c r="D2936" s="3" t="s">
        <v>8709</v>
      </c>
      <c r="E2936" s="3" t="s">
        <v>8710</v>
      </c>
      <c r="F2936" s="3" t="s">
        <v>8711</v>
      </c>
      <c r="G2936" s="3" t="s">
        <v>6208</v>
      </c>
      <c r="H2936" s="3" t="s">
        <v>6208</v>
      </c>
      <c r="I2936" s="3" t="s">
        <v>200</v>
      </c>
      <c r="J2936" s="3" t="s">
        <v>6209</v>
      </c>
      <c r="K2936" s="12" t="s">
        <v>268</v>
      </c>
    </row>
    <row r="2937" spans="1:11" ht="13.5" thickBot="1" x14ac:dyDescent="0.25">
      <c r="A2937" s="9"/>
      <c r="B2937" s="2" t="s">
        <v>8708</v>
      </c>
      <c r="C2937" s="2" t="s">
        <v>67</v>
      </c>
      <c r="D2937" s="2" t="s">
        <v>8709</v>
      </c>
      <c r="E2937" s="2" t="s">
        <v>8710</v>
      </c>
      <c r="F2937" s="2" t="s">
        <v>8711</v>
      </c>
      <c r="G2937" s="2" t="s">
        <v>6208</v>
      </c>
      <c r="H2937" s="2" t="s">
        <v>6208</v>
      </c>
      <c r="I2937" s="2" t="s">
        <v>200</v>
      </c>
      <c r="J2937" s="2" t="s">
        <v>6209</v>
      </c>
      <c r="K2937" s="10" t="s">
        <v>246</v>
      </c>
    </row>
    <row r="2938" spans="1:11" ht="13.5" thickBot="1" x14ac:dyDescent="0.25">
      <c r="A2938" s="11"/>
      <c r="B2938" s="3" t="s">
        <v>8712</v>
      </c>
      <c r="C2938" s="3" t="s">
        <v>67</v>
      </c>
      <c r="D2938" s="3" t="s">
        <v>8713</v>
      </c>
      <c r="E2938" s="3" t="s">
        <v>8714</v>
      </c>
      <c r="F2938" s="3" t="s">
        <v>8715</v>
      </c>
      <c r="G2938" s="3" t="s">
        <v>8716</v>
      </c>
      <c r="H2938" s="3" t="s">
        <v>309</v>
      </c>
      <c r="I2938" s="3" t="s">
        <v>200</v>
      </c>
      <c r="J2938" s="3" t="s">
        <v>8717</v>
      </c>
      <c r="K2938" s="12" t="s">
        <v>203</v>
      </c>
    </row>
    <row r="2939" spans="1:11" ht="13.5" thickBot="1" x14ac:dyDescent="0.25">
      <c r="A2939" s="9"/>
      <c r="B2939" s="2" t="s">
        <v>8712</v>
      </c>
      <c r="C2939" s="2" t="s">
        <v>67</v>
      </c>
      <c r="D2939" s="2" t="s">
        <v>8713</v>
      </c>
      <c r="E2939" s="2" t="s">
        <v>8714</v>
      </c>
      <c r="F2939" s="2" t="s">
        <v>8715</v>
      </c>
      <c r="G2939" s="2" t="s">
        <v>8716</v>
      </c>
      <c r="H2939" s="2" t="s">
        <v>309</v>
      </c>
      <c r="I2939" s="2" t="s">
        <v>200</v>
      </c>
      <c r="J2939" s="2" t="s">
        <v>8717</v>
      </c>
      <c r="K2939" s="10" t="s">
        <v>246</v>
      </c>
    </row>
    <row r="2940" spans="1:11" ht="13.5" thickBot="1" x14ac:dyDescent="0.25">
      <c r="A2940" s="11"/>
      <c r="B2940" s="3" t="s">
        <v>8712</v>
      </c>
      <c r="C2940" s="3" t="s">
        <v>67</v>
      </c>
      <c r="D2940" s="3" t="s">
        <v>8713</v>
      </c>
      <c r="E2940" s="3" t="s">
        <v>8714</v>
      </c>
      <c r="F2940" s="3" t="s">
        <v>8715</v>
      </c>
      <c r="G2940" s="3" t="s">
        <v>8716</v>
      </c>
      <c r="H2940" s="3" t="s">
        <v>309</v>
      </c>
      <c r="I2940" s="3" t="s">
        <v>200</v>
      </c>
      <c r="J2940" s="3" t="s">
        <v>8717</v>
      </c>
      <c r="K2940" s="12" t="s">
        <v>268</v>
      </c>
    </row>
    <row r="2941" spans="1:11" ht="13.5" thickBot="1" x14ac:dyDescent="0.25">
      <c r="A2941" s="9"/>
      <c r="B2941" s="2" t="s">
        <v>8718</v>
      </c>
      <c r="C2941" s="2" t="s">
        <v>67</v>
      </c>
      <c r="D2941" s="2" t="s">
        <v>8719</v>
      </c>
      <c r="E2941" s="2" t="s">
        <v>8720</v>
      </c>
      <c r="F2941" s="2" t="s">
        <v>6249</v>
      </c>
      <c r="G2941" s="2" t="s">
        <v>8721</v>
      </c>
      <c r="H2941" s="2" t="s">
        <v>1090</v>
      </c>
      <c r="I2941" s="2" t="s">
        <v>17</v>
      </c>
      <c r="J2941" s="2" t="s">
        <v>8722</v>
      </c>
      <c r="K2941" s="10" t="s">
        <v>19</v>
      </c>
    </row>
    <row r="2942" spans="1:11" ht="13.5" thickBot="1" x14ac:dyDescent="0.25">
      <c r="A2942" s="11"/>
      <c r="B2942" s="3" t="s">
        <v>8723</v>
      </c>
      <c r="C2942" s="3" t="s">
        <v>67</v>
      </c>
      <c r="D2942" s="3" t="s">
        <v>8724</v>
      </c>
      <c r="E2942" s="3" t="s">
        <v>8725</v>
      </c>
      <c r="F2942" s="3" t="s">
        <v>8726</v>
      </c>
      <c r="G2942" s="3" t="s">
        <v>8727</v>
      </c>
      <c r="H2942" s="3" t="s">
        <v>5273</v>
      </c>
      <c r="I2942" s="3" t="s">
        <v>58</v>
      </c>
      <c r="J2942" s="3" t="s">
        <v>8728</v>
      </c>
      <c r="K2942" s="12" t="s">
        <v>202</v>
      </c>
    </row>
    <row r="2943" spans="1:11" ht="13.5" thickBot="1" x14ac:dyDescent="0.25">
      <c r="A2943" s="9"/>
      <c r="B2943" s="2" t="s">
        <v>8729</v>
      </c>
      <c r="C2943" s="2" t="s">
        <v>67</v>
      </c>
      <c r="D2943" s="2" t="s">
        <v>8730</v>
      </c>
      <c r="E2943" s="2" t="s">
        <v>8731</v>
      </c>
      <c r="F2943" s="2" t="s">
        <v>8732</v>
      </c>
      <c r="G2943" s="2" t="s">
        <v>8733</v>
      </c>
      <c r="H2943" s="2" t="s">
        <v>5273</v>
      </c>
      <c r="I2943" s="2" t="s">
        <v>58</v>
      </c>
      <c r="J2943" s="2" t="s">
        <v>8734</v>
      </c>
      <c r="K2943" s="10" t="s">
        <v>202</v>
      </c>
    </row>
    <row r="2944" spans="1:11" ht="13.5" thickBot="1" x14ac:dyDescent="0.25">
      <c r="A2944" s="11"/>
      <c r="B2944" s="3" t="s">
        <v>8735</v>
      </c>
      <c r="C2944" s="3" t="s">
        <v>67</v>
      </c>
      <c r="D2944" s="3" t="s">
        <v>8736</v>
      </c>
      <c r="E2944" s="3" t="s">
        <v>8737</v>
      </c>
      <c r="F2944" s="3" t="s">
        <v>8738</v>
      </c>
      <c r="G2944" s="3" t="s">
        <v>8739</v>
      </c>
      <c r="H2944" s="3" t="s">
        <v>4922</v>
      </c>
      <c r="I2944" s="3" t="s">
        <v>58</v>
      </c>
      <c r="J2944" s="3" t="s">
        <v>8740</v>
      </c>
      <c r="K2944" s="12" t="s">
        <v>202</v>
      </c>
    </row>
    <row r="2945" spans="1:11" ht="13.5" thickBot="1" x14ac:dyDescent="0.25">
      <c r="A2945" s="9"/>
      <c r="B2945" s="2" t="s">
        <v>8741</v>
      </c>
      <c r="C2945" s="2" t="s">
        <v>67</v>
      </c>
      <c r="D2945" s="2" t="s">
        <v>8742</v>
      </c>
      <c r="E2945" s="2" t="s">
        <v>8743</v>
      </c>
      <c r="F2945" s="2" t="s">
        <v>8744</v>
      </c>
      <c r="G2945" s="2" t="s">
        <v>5902</v>
      </c>
      <c r="H2945" s="2" t="s">
        <v>5902</v>
      </c>
      <c r="I2945" s="2" t="s">
        <v>200</v>
      </c>
      <c r="J2945" s="2" t="s">
        <v>8745</v>
      </c>
      <c r="K2945" s="10" t="s">
        <v>260</v>
      </c>
    </row>
    <row r="2946" spans="1:11" ht="13.5" thickBot="1" x14ac:dyDescent="0.25">
      <c r="A2946" s="11"/>
      <c r="B2946" s="3" t="s">
        <v>8741</v>
      </c>
      <c r="C2946" s="3" t="s">
        <v>67</v>
      </c>
      <c r="D2946" s="3" t="s">
        <v>8742</v>
      </c>
      <c r="E2946" s="3" t="s">
        <v>8743</v>
      </c>
      <c r="F2946" s="3" t="s">
        <v>8744</v>
      </c>
      <c r="G2946" s="3" t="s">
        <v>5902</v>
      </c>
      <c r="H2946" s="3" t="s">
        <v>5902</v>
      </c>
      <c r="I2946" s="3" t="s">
        <v>200</v>
      </c>
      <c r="J2946" s="3" t="s">
        <v>8745</v>
      </c>
      <c r="K2946" s="12" t="s">
        <v>246</v>
      </c>
    </row>
    <row r="2947" spans="1:11" ht="13.5" thickBot="1" x14ac:dyDescent="0.25">
      <c r="A2947" s="9"/>
      <c r="B2947" s="2" t="s">
        <v>8746</v>
      </c>
      <c r="C2947" s="2" t="s">
        <v>67</v>
      </c>
      <c r="D2947" s="2" t="s">
        <v>2487</v>
      </c>
      <c r="E2947" s="2" t="s">
        <v>8747</v>
      </c>
      <c r="F2947" s="2" t="s">
        <v>2489</v>
      </c>
      <c r="G2947" s="2" t="s">
        <v>229</v>
      </c>
      <c r="H2947" s="2" t="s">
        <v>230</v>
      </c>
      <c r="I2947" s="2" t="s">
        <v>230</v>
      </c>
      <c r="J2947" s="2" t="s">
        <v>231</v>
      </c>
      <c r="K2947" s="10" t="s">
        <v>67</v>
      </c>
    </row>
    <row r="2948" spans="1:11" ht="13.5" thickBot="1" x14ac:dyDescent="0.25">
      <c r="A2948" s="11"/>
      <c r="B2948" s="3" t="s">
        <v>8748</v>
      </c>
      <c r="C2948" s="3" t="s">
        <v>67</v>
      </c>
      <c r="D2948" s="3" t="s">
        <v>8749</v>
      </c>
      <c r="E2948" s="3" t="s">
        <v>8750</v>
      </c>
      <c r="F2948" s="3" t="s">
        <v>2653</v>
      </c>
      <c r="G2948" s="3" t="s">
        <v>5291</v>
      </c>
      <c r="H2948" s="3" t="s">
        <v>3931</v>
      </c>
      <c r="I2948" s="3" t="s">
        <v>200</v>
      </c>
      <c r="J2948" s="3" t="s">
        <v>8751</v>
      </c>
      <c r="K2948" s="12" t="s">
        <v>203</v>
      </c>
    </row>
    <row r="2949" spans="1:11" ht="13.5" thickBot="1" x14ac:dyDescent="0.25">
      <c r="A2949" s="9"/>
      <c r="B2949" s="2" t="s">
        <v>8752</v>
      </c>
      <c r="C2949" s="2" t="s">
        <v>67</v>
      </c>
      <c r="D2949" s="2" t="s">
        <v>8753</v>
      </c>
      <c r="E2949" s="2" t="s">
        <v>8754</v>
      </c>
      <c r="F2949" s="2" t="s">
        <v>8755</v>
      </c>
      <c r="G2949" s="2" t="s">
        <v>5291</v>
      </c>
      <c r="H2949" s="2" t="s">
        <v>3931</v>
      </c>
      <c r="I2949" s="2" t="s">
        <v>200</v>
      </c>
      <c r="J2949" s="2" t="s">
        <v>8756</v>
      </c>
      <c r="K2949" s="10" t="s">
        <v>203</v>
      </c>
    </row>
    <row r="2950" spans="1:11" ht="13.5" thickBot="1" x14ac:dyDescent="0.25">
      <c r="A2950" s="11"/>
      <c r="B2950" s="3" t="s">
        <v>8757</v>
      </c>
      <c r="C2950" s="3" t="s">
        <v>67</v>
      </c>
      <c r="D2950" s="3" t="s">
        <v>8758</v>
      </c>
      <c r="E2950" s="3" t="s">
        <v>8759</v>
      </c>
      <c r="F2950" s="3" t="s">
        <v>8760</v>
      </c>
      <c r="G2950" s="3" t="s">
        <v>8761</v>
      </c>
      <c r="H2950" s="3" t="s">
        <v>92</v>
      </c>
      <c r="I2950" s="3" t="s">
        <v>93</v>
      </c>
      <c r="J2950" s="3" t="s">
        <v>8762</v>
      </c>
      <c r="K2950" s="12"/>
    </row>
    <row r="2951" spans="1:11" ht="13.5" thickBot="1" x14ac:dyDescent="0.25">
      <c r="A2951" s="9"/>
      <c r="B2951" s="2" t="s">
        <v>8763</v>
      </c>
      <c r="C2951" s="2" t="s">
        <v>67</v>
      </c>
      <c r="D2951" s="2" t="s">
        <v>8764</v>
      </c>
      <c r="E2951" s="2" t="s">
        <v>8765</v>
      </c>
      <c r="F2951" s="2" t="s">
        <v>8766</v>
      </c>
      <c r="G2951" s="2" t="s">
        <v>8767</v>
      </c>
      <c r="H2951" s="2" t="s">
        <v>266</v>
      </c>
      <c r="I2951" s="2" t="s">
        <v>200</v>
      </c>
      <c r="J2951" s="2" t="s">
        <v>8768</v>
      </c>
      <c r="K2951" s="10" t="s">
        <v>203</v>
      </c>
    </row>
    <row r="2952" spans="1:11" ht="13.5" thickBot="1" x14ac:dyDescent="0.25">
      <c r="A2952" s="11"/>
      <c r="B2952" s="3" t="s">
        <v>8763</v>
      </c>
      <c r="C2952" s="3" t="s">
        <v>67</v>
      </c>
      <c r="D2952" s="3" t="s">
        <v>8764</v>
      </c>
      <c r="E2952" s="3" t="s">
        <v>8765</v>
      </c>
      <c r="F2952" s="3" t="s">
        <v>8766</v>
      </c>
      <c r="G2952" s="3" t="s">
        <v>8767</v>
      </c>
      <c r="H2952" s="3" t="s">
        <v>266</v>
      </c>
      <c r="I2952" s="3" t="s">
        <v>200</v>
      </c>
      <c r="J2952" s="3" t="s">
        <v>8768</v>
      </c>
      <c r="K2952" s="12" t="s">
        <v>268</v>
      </c>
    </row>
    <row r="2953" spans="1:11" ht="13.5" thickBot="1" x14ac:dyDescent="0.25">
      <c r="A2953" s="9"/>
      <c r="B2953" s="2" t="s">
        <v>8763</v>
      </c>
      <c r="C2953" s="2" t="s">
        <v>67</v>
      </c>
      <c r="D2953" s="2" t="s">
        <v>8764</v>
      </c>
      <c r="E2953" s="2" t="s">
        <v>8765</v>
      </c>
      <c r="F2953" s="2" t="s">
        <v>8766</v>
      </c>
      <c r="G2953" s="2" t="s">
        <v>8767</v>
      </c>
      <c r="H2953" s="2" t="s">
        <v>266</v>
      </c>
      <c r="I2953" s="2" t="s">
        <v>200</v>
      </c>
      <c r="J2953" s="2" t="s">
        <v>8768</v>
      </c>
      <c r="K2953" s="10" t="s">
        <v>246</v>
      </c>
    </row>
    <row r="2954" spans="1:11" ht="13.5" thickBot="1" x14ac:dyDescent="0.25">
      <c r="A2954" s="11"/>
      <c r="B2954" s="3" t="s">
        <v>8769</v>
      </c>
      <c r="C2954" s="3" t="s">
        <v>67</v>
      </c>
      <c r="D2954" s="3" t="s">
        <v>8770</v>
      </c>
      <c r="E2954" s="3" t="s">
        <v>8771</v>
      </c>
      <c r="F2954" s="3" t="s">
        <v>8772</v>
      </c>
      <c r="G2954" s="3" t="s">
        <v>265</v>
      </c>
      <c r="H2954" s="3" t="s">
        <v>266</v>
      </c>
      <c r="I2954" s="3" t="s">
        <v>200</v>
      </c>
      <c r="J2954" s="3" t="s">
        <v>8773</v>
      </c>
      <c r="K2954" s="12" t="s">
        <v>268</v>
      </c>
    </row>
    <row r="2955" spans="1:11" ht="13.5" thickBot="1" x14ac:dyDescent="0.25">
      <c r="A2955" s="9"/>
      <c r="B2955" s="2" t="s">
        <v>8769</v>
      </c>
      <c r="C2955" s="2" t="s">
        <v>67</v>
      </c>
      <c r="D2955" s="2" t="s">
        <v>8770</v>
      </c>
      <c r="E2955" s="2" t="s">
        <v>8771</v>
      </c>
      <c r="F2955" s="2" t="s">
        <v>8772</v>
      </c>
      <c r="G2955" s="2" t="s">
        <v>265</v>
      </c>
      <c r="H2955" s="2" t="s">
        <v>266</v>
      </c>
      <c r="I2955" s="2" t="s">
        <v>200</v>
      </c>
      <c r="J2955" s="2" t="s">
        <v>8773</v>
      </c>
      <c r="K2955" s="10" t="s">
        <v>246</v>
      </c>
    </row>
    <row r="2956" spans="1:11" ht="13.5" thickBot="1" x14ac:dyDescent="0.25">
      <c r="A2956" s="11"/>
      <c r="B2956" s="3" t="s">
        <v>8774</v>
      </c>
      <c r="C2956" s="3" t="s">
        <v>67</v>
      </c>
      <c r="D2956" s="3" t="s">
        <v>8775</v>
      </c>
      <c r="E2956" s="3" t="s">
        <v>8776</v>
      </c>
      <c r="F2956" s="3" t="s">
        <v>8777</v>
      </c>
      <c r="G2956" s="3" t="s">
        <v>1084</v>
      </c>
      <c r="H2956" s="3" t="s">
        <v>1085</v>
      </c>
      <c r="I2956" s="3" t="s">
        <v>17</v>
      </c>
      <c r="J2956" s="3" t="s">
        <v>8778</v>
      </c>
      <c r="K2956" s="12" t="s">
        <v>19</v>
      </c>
    </row>
    <row r="2957" spans="1:11" ht="13.5" thickBot="1" x14ac:dyDescent="0.25">
      <c r="A2957" s="9"/>
      <c r="B2957" s="2" t="s">
        <v>8779</v>
      </c>
      <c r="C2957" s="2" t="s">
        <v>67</v>
      </c>
      <c r="D2957" s="2" t="s">
        <v>8780</v>
      </c>
      <c r="E2957" s="2" t="s">
        <v>8781</v>
      </c>
      <c r="F2957" s="2" t="s">
        <v>7914</v>
      </c>
      <c r="G2957" s="2" t="s">
        <v>8782</v>
      </c>
      <c r="H2957" s="2" t="s">
        <v>3507</v>
      </c>
      <c r="I2957" s="2" t="s">
        <v>93</v>
      </c>
      <c r="J2957" s="2" t="s">
        <v>8783</v>
      </c>
      <c r="K2957" s="10" t="s">
        <v>19</v>
      </c>
    </row>
    <row r="2958" spans="1:11" ht="13.5" thickBot="1" x14ac:dyDescent="0.25">
      <c r="A2958" s="11"/>
      <c r="B2958" s="3" t="s">
        <v>8784</v>
      </c>
      <c r="C2958" s="3" t="s">
        <v>67</v>
      </c>
      <c r="D2958" s="3" t="s">
        <v>8785</v>
      </c>
      <c r="E2958" s="3" t="s">
        <v>8786</v>
      </c>
      <c r="F2958" s="3" t="s">
        <v>8787</v>
      </c>
      <c r="G2958" s="3" t="s">
        <v>3676</v>
      </c>
      <c r="H2958" s="3" t="s">
        <v>575</v>
      </c>
      <c r="I2958" s="3" t="s">
        <v>17</v>
      </c>
      <c r="J2958" s="3" t="s">
        <v>8788</v>
      </c>
      <c r="K2958" s="12" t="s">
        <v>19</v>
      </c>
    </row>
    <row r="2959" spans="1:11" ht="13.5" thickBot="1" x14ac:dyDescent="0.25">
      <c r="A2959" s="9"/>
      <c r="B2959" s="2" t="s">
        <v>8784</v>
      </c>
      <c r="C2959" s="2" t="s">
        <v>67</v>
      </c>
      <c r="D2959" s="2" t="s">
        <v>8785</v>
      </c>
      <c r="E2959" s="2" t="s">
        <v>8786</v>
      </c>
      <c r="F2959" s="2" t="s">
        <v>8787</v>
      </c>
      <c r="G2959" s="2" t="s">
        <v>3676</v>
      </c>
      <c r="H2959" s="2" t="s">
        <v>575</v>
      </c>
      <c r="I2959" s="2" t="s">
        <v>17</v>
      </c>
      <c r="J2959" s="2" t="s">
        <v>8788</v>
      </c>
      <c r="K2959" s="10" t="s">
        <v>193</v>
      </c>
    </row>
    <row r="2960" spans="1:11" ht="13.5" thickBot="1" x14ac:dyDescent="0.25">
      <c r="A2960" s="11"/>
      <c r="B2960" s="3" t="s">
        <v>8789</v>
      </c>
      <c r="C2960" s="3" t="s">
        <v>67</v>
      </c>
      <c r="D2960" s="3" t="s">
        <v>8790</v>
      </c>
      <c r="E2960" s="3" t="s">
        <v>8791</v>
      </c>
      <c r="F2960" s="3" t="s">
        <v>8792</v>
      </c>
      <c r="G2960" s="3" t="s">
        <v>7756</v>
      </c>
      <c r="H2960" s="3" t="s">
        <v>209</v>
      </c>
      <c r="I2960" s="3" t="s">
        <v>17</v>
      </c>
      <c r="J2960" s="3" t="s">
        <v>6186</v>
      </c>
      <c r="K2960" s="12"/>
    </row>
    <row r="2961" spans="1:11" ht="13.5" thickBot="1" x14ac:dyDescent="0.25">
      <c r="A2961" s="9"/>
      <c r="B2961" s="2" t="s">
        <v>8793</v>
      </c>
      <c r="C2961" s="2" t="s">
        <v>67</v>
      </c>
      <c r="D2961" s="2" t="s">
        <v>8794</v>
      </c>
      <c r="E2961" s="2" t="s">
        <v>8795</v>
      </c>
      <c r="F2961" s="2" t="s">
        <v>8796</v>
      </c>
      <c r="G2961" s="2" t="s">
        <v>2694</v>
      </c>
      <c r="H2961" s="2" t="s">
        <v>2695</v>
      </c>
      <c r="I2961" s="2" t="s">
        <v>200</v>
      </c>
      <c r="J2961" s="2" t="s">
        <v>8797</v>
      </c>
      <c r="K2961" s="10" t="s">
        <v>260</v>
      </c>
    </row>
    <row r="2962" spans="1:11" ht="13.5" thickBot="1" x14ac:dyDescent="0.25">
      <c r="A2962" s="11"/>
      <c r="B2962" s="3" t="s">
        <v>8793</v>
      </c>
      <c r="C2962" s="3" t="s">
        <v>67</v>
      </c>
      <c r="D2962" s="3" t="s">
        <v>8794</v>
      </c>
      <c r="E2962" s="3" t="s">
        <v>8795</v>
      </c>
      <c r="F2962" s="3" t="s">
        <v>8796</v>
      </c>
      <c r="G2962" s="3" t="s">
        <v>2694</v>
      </c>
      <c r="H2962" s="3" t="s">
        <v>2695</v>
      </c>
      <c r="I2962" s="3" t="s">
        <v>200</v>
      </c>
      <c r="J2962" s="3" t="s">
        <v>8797</v>
      </c>
      <c r="K2962" s="12" t="s">
        <v>246</v>
      </c>
    </row>
    <row r="2963" spans="1:11" ht="13.5" thickBot="1" x14ac:dyDescent="0.25">
      <c r="A2963" s="9"/>
      <c r="B2963" s="2" t="s">
        <v>8798</v>
      </c>
      <c r="C2963" s="2" t="s">
        <v>67</v>
      </c>
      <c r="D2963" s="2" t="s">
        <v>8799</v>
      </c>
      <c r="E2963" s="2" t="s">
        <v>8800</v>
      </c>
      <c r="F2963" s="2" t="s">
        <v>8801</v>
      </c>
      <c r="G2963" s="2" t="s">
        <v>8802</v>
      </c>
      <c r="H2963" s="2" t="s">
        <v>611</v>
      </c>
      <c r="I2963" s="2" t="s">
        <v>171</v>
      </c>
      <c r="J2963" s="2" t="s">
        <v>8803</v>
      </c>
      <c r="K2963" s="10" t="s">
        <v>644</v>
      </c>
    </row>
    <row r="2964" spans="1:11" ht="13.5" thickBot="1" x14ac:dyDescent="0.25">
      <c r="A2964" s="11"/>
      <c r="B2964" s="3" t="s">
        <v>8798</v>
      </c>
      <c r="C2964" s="3" t="s">
        <v>67</v>
      </c>
      <c r="D2964" s="3" t="s">
        <v>8799</v>
      </c>
      <c r="E2964" s="3" t="s">
        <v>8800</v>
      </c>
      <c r="F2964" s="3" t="s">
        <v>8801</v>
      </c>
      <c r="G2964" s="3" t="s">
        <v>8802</v>
      </c>
      <c r="H2964" s="3" t="s">
        <v>611</v>
      </c>
      <c r="I2964" s="3" t="s">
        <v>171</v>
      </c>
      <c r="J2964" s="3" t="s">
        <v>8803</v>
      </c>
      <c r="K2964" s="12" t="s">
        <v>643</v>
      </c>
    </row>
    <row r="2965" spans="1:11" ht="13.5" thickBot="1" x14ac:dyDescent="0.25">
      <c r="A2965" s="9"/>
      <c r="B2965" s="2" t="s">
        <v>8798</v>
      </c>
      <c r="C2965" s="2" t="s">
        <v>67</v>
      </c>
      <c r="D2965" s="2" t="s">
        <v>8799</v>
      </c>
      <c r="E2965" s="2" t="s">
        <v>8800</v>
      </c>
      <c r="F2965" s="2" t="s">
        <v>8801</v>
      </c>
      <c r="G2965" s="2" t="s">
        <v>8802</v>
      </c>
      <c r="H2965" s="2" t="s">
        <v>611</v>
      </c>
      <c r="I2965" s="2" t="s">
        <v>171</v>
      </c>
      <c r="J2965" s="2" t="s">
        <v>8803</v>
      </c>
      <c r="K2965" s="10" t="s">
        <v>426</v>
      </c>
    </row>
    <row r="2966" spans="1:11" ht="13.5" thickBot="1" x14ac:dyDescent="0.25">
      <c r="A2966" s="11"/>
      <c r="B2966" s="3" t="s">
        <v>8798</v>
      </c>
      <c r="C2966" s="3" t="s">
        <v>67</v>
      </c>
      <c r="D2966" s="3" t="s">
        <v>8799</v>
      </c>
      <c r="E2966" s="3" t="s">
        <v>8800</v>
      </c>
      <c r="F2966" s="3" t="s">
        <v>8801</v>
      </c>
      <c r="G2966" s="3" t="s">
        <v>8802</v>
      </c>
      <c r="H2966" s="3" t="s">
        <v>611</v>
      </c>
      <c r="I2966" s="3" t="s">
        <v>171</v>
      </c>
      <c r="J2966" s="3" t="s">
        <v>8803</v>
      </c>
      <c r="K2966" s="12" t="s">
        <v>4745</v>
      </c>
    </row>
    <row r="2967" spans="1:11" ht="13.5" thickBot="1" x14ac:dyDescent="0.25">
      <c r="A2967" s="9"/>
      <c r="B2967" s="2" t="s">
        <v>8804</v>
      </c>
      <c r="C2967" s="2" t="s">
        <v>67</v>
      </c>
      <c r="D2967" s="2" t="s">
        <v>8805</v>
      </c>
      <c r="E2967" s="2" t="s">
        <v>8806</v>
      </c>
      <c r="F2967" s="2" t="s">
        <v>8807</v>
      </c>
      <c r="G2967" s="2" t="s">
        <v>8808</v>
      </c>
      <c r="H2967" s="2" t="s">
        <v>4922</v>
      </c>
      <c r="I2967" s="2" t="s">
        <v>58</v>
      </c>
      <c r="J2967" s="2" t="s">
        <v>8809</v>
      </c>
      <c r="K2967" s="10" t="s">
        <v>202</v>
      </c>
    </row>
    <row r="2968" spans="1:11" ht="13.5" thickBot="1" x14ac:dyDescent="0.25">
      <c r="A2968" s="11"/>
      <c r="B2968" s="3" t="s">
        <v>8810</v>
      </c>
      <c r="C2968" s="3" t="s">
        <v>67</v>
      </c>
      <c r="D2968" s="3" t="s">
        <v>8811</v>
      </c>
      <c r="E2968" s="3" t="s">
        <v>8812</v>
      </c>
      <c r="F2968" s="3" t="s">
        <v>8813</v>
      </c>
      <c r="G2968" s="3"/>
      <c r="H2968" s="3" t="s">
        <v>458</v>
      </c>
      <c r="I2968" s="3" t="s">
        <v>200</v>
      </c>
      <c r="J2968" s="3" t="s">
        <v>5333</v>
      </c>
      <c r="K2968" s="12" t="s">
        <v>246</v>
      </c>
    </row>
    <row r="2969" spans="1:11" ht="13.5" thickBot="1" x14ac:dyDescent="0.25">
      <c r="A2969" s="9"/>
      <c r="B2969" s="2" t="s">
        <v>8810</v>
      </c>
      <c r="C2969" s="2" t="s">
        <v>67</v>
      </c>
      <c r="D2969" s="2" t="s">
        <v>8811</v>
      </c>
      <c r="E2969" s="2" t="s">
        <v>8812</v>
      </c>
      <c r="F2969" s="2" t="s">
        <v>8813</v>
      </c>
      <c r="G2969" s="2"/>
      <c r="H2969" s="2" t="s">
        <v>458</v>
      </c>
      <c r="I2969" s="2" t="s">
        <v>200</v>
      </c>
      <c r="J2969" s="2" t="s">
        <v>5333</v>
      </c>
      <c r="K2969" s="10" t="s">
        <v>276</v>
      </c>
    </row>
    <row r="2970" spans="1:11" ht="13.5" thickBot="1" x14ac:dyDescent="0.25">
      <c r="A2970" s="11"/>
      <c r="B2970" s="3" t="s">
        <v>8814</v>
      </c>
      <c r="C2970" s="3" t="s">
        <v>67</v>
      </c>
      <c r="D2970" s="3" t="s">
        <v>8815</v>
      </c>
      <c r="E2970" s="3" t="s">
        <v>8816</v>
      </c>
      <c r="F2970" s="3" t="s">
        <v>8817</v>
      </c>
      <c r="G2970" s="3" t="s">
        <v>8818</v>
      </c>
      <c r="H2970" s="3" t="s">
        <v>458</v>
      </c>
      <c r="I2970" s="3" t="s">
        <v>200</v>
      </c>
      <c r="J2970" s="3" t="s">
        <v>8819</v>
      </c>
      <c r="K2970" s="12" t="s">
        <v>246</v>
      </c>
    </row>
    <row r="2971" spans="1:11" ht="13.5" thickBot="1" x14ac:dyDescent="0.25">
      <c r="A2971" s="9"/>
      <c r="B2971" s="2" t="s">
        <v>8814</v>
      </c>
      <c r="C2971" s="2" t="s">
        <v>67</v>
      </c>
      <c r="D2971" s="2" t="s">
        <v>8815</v>
      </c>
      <c r="E2971" s="2" t="s">
        <v>8816</v>
      </c>
      <c r="F2971" s="2" t="s">
        <v>8817</v>
      </c>
      <c r="G2971" s="2" t="s">
        <v>8818</v>
      </c>
      <c r="H2971" s="2" t="s">
        <v>458</v>
      </c>
      <c r="I2971" s="2" t="s">
        <v>200</v>
      </c>
      <c r="J2971" s="2" t="s">
        <v>8819</v>
      </c>
      <c r="K2971" s="10" t="s">
        <v>276</v>
      </c>
    </row>
    <row r="2972" spans="1:11" ht="13.5" thickBot="1" x14ac:dyDescent="0.25">
      <c r="A2972" s="11"/>
      <c r="B2972" s="3" t="s">
        <v>8820</v>
      </c>
      <c r="C2972" s="3" t="s">
        <v>67</v>
      </c>
      <c r="D2972" s="3" t="s">
        <v>8821</v>
      </c>
      <c r="E2972" s="3" t="s">
        <v>8822</v>
      </c>
      <c r="F2972" s="3" t="s">
        <v>8823</v>
      </c>
      <c r="G2972" s="3" t="s">
        <v>581</v>
      </c>
      <c r="H2972" s="3" t="s">
        <v>582</v>
      </c>
      <c r="I2972" s="3" t="s">
        <v>348</v>
      </c>
      <c r="J2972" s="3" t="s">
        <v>8824</v>
      </c>
      <c r="K2972" s="12" t="s">
        <v>584</v>
      </c>
    </row>
    <row r="2973" spans="1:11" ht="13.5" thickBot="1" x14ac:dyDescent="0.25">
      <c r="A2973" s="9"/>
      <c r="B2973" s="2" t="s">
        <v>8825</v>
      </c>
      <c r="C2973" s="2" t="s">
        <v>67</v>
      </c>
      <c r="D2973" s="2" t="s">
        <v>8826</v>
      </c>
      <c r="E2973" s="2" t="s">
        <v>8827</v>
      </c>
      <c r="F2973" s="2" t="s">
        <v>8828</v>
      </c>
      <c r="G2973" s="2" t="s">
        <v>8829</v>
      </c>
      <c r="H2973" s="2" t="s">
        <v>199</v>
      </c>
      <c r="I2973" s="2" t="s">
        <v>200</v>
      </c>
      <c r="J2973" s="2" t="s">
        <v>8830</v>
      </c>
      <c r="K2973" s="10" t="s">
        <v>203</v>
      </c>
    </row>
    <row r="2974" spans="1:11" ht="13.5" thickBot="1" x14ac:dyDescent="0.25">
      <c r="A2974" s="11"/>
      <c r="B2974" s="3" t="s">
        <v>8825</v>
      </c>
      <c r="C2974" s="3" t="s">
        <v>67</v>
      </c>
      <c r="D2974" s="3" t="s">
        <v>8826</v>
      </c>
      <c r="E2974" s="3" t="s">
        <v>8827</v>
      </c>
      <c r="F2974" s="3" t="s">
        <v>8828</v>
      </c>
      <c r="G2974" s="3" t="s">
        <v>8829</v>
      </c>
      <c r="H2974" s="3" t="s">
        <v>199</v>
      </c>
      <c r="I2974" s="3" t="s">
        <v>200</v>
      </c>
      <c r="J2974" s="3" t="s">
        <v>8830</v>
      </c>
      <c r="K2974" s="12" t="s">
        <v>42</v>
      </c>
    </row>
    <row r="2975" spans="1:11" ht="13.5" thickBot="1" x14ac:dyDescent="0.25">
      <c r="A2975" s="9"/>
      <c r="B2975" s="2" t="s">
        <v>8825</v>
      </c>
      <c r="C2975" s="2" t="s">
        <v>67</v>
      </c>
      <c r="D2975" s="2" t="s">
        <v>8826</v>
      </c>
      <c r="E2975" s="2" t="s">
        <v>8827</v>
      </c>
      <c r="F2975" s="2" t="s">
        <v>8828</v>
      </c>
      <c r="G2975" s="2" t="s">
        <v>8829</v>
      </c>
      <c r="H2975" s="2" t="s">
        <v>199</v>
      </c>
      <c r="I2975" s="2" t="s">
        <v>200</v>
      </c>
      <c r="J2975" s="2" t="s">
        <v>8830</v>
      </c>
      <c r="K2975" s="10" t="s">
        <v>202</v>
      </c>
    </row>
    <row r="2976" spans="1:11" ht="13.5" thickBot="1" x14ac:dyDescent="0.25">
      <c r="A2976" s="11"/>
      <c r="B2976" s="3" t="s">
        <v>8831</v>
      </c>
      <c r="C2976" s="3" t="s">
        <v>67</v>
      </c>
      <c r="D2976" s="3" t="s">
        <v>8832</v>
      </c>
      <c r="E2976" s="3" t="s">
        <v>8833</v>
      </c>
      <c r="F2976" s="3" t="s">
        <v>8834</v>
      </c>
      <c r="G2976" s="3" t="s">
        <v>3612</v>
      </c>
      <c r="H2976" s="3" t="s">
        <v>3613</v>
      </c>
      <c r="I2976" s="3" t="s">
        <v>348</v>
      </c>
      <c r="J2976" s="3" t="s">
        <v>8835</v>
      </c>
      <c r="K2976" s="12" t="s">
        <v>584</v>
      </c>
    </row>
    <row r="2977" spans="1:11" ht="13.5" thickBot="1" x14ac:dyDescent="0.25">
      <c r="A2977" s="9"/>
      <c r="B2977" s="2" t="s">
        <v>8836</v>
      </c>
      <c r="C2977" s="2" t="s">
        <v>67</v>
      </c>
      <c r="D2977" s="2" t="s">
        <v>8837</v>
      </c>
      <c r="E2977" s="2" t="s">
        <v>5457</v>
      </c>
      <c r="F2977" s="2" t="s">
        <v>5458</v>
      </c>
      <c r="G2977" s="2" t="s">
        <v>5459</v>
      </c>
      <c r="H2977" s="2" t="s">
        <v>3326</v>
      </c>
      <c r="I2977" s="2" t="s">
        <v>200</v>
      </c>
      <c r="J2977" s="2" t="s">
        <v>5460</v>
      </c>
      <c r="K2977" s="10" t="s">
        <v>246</v>
      </c>
    </row>
    <row r="2978" spans="1:11" ht="13.5" thickBot="1" x14ac:dyDescent="0.25">
      <c r="A2978" s="11"/>
      <c r="B2978" s="3" t="s">
        <v>8836</v>
      </c>
      <c r="C2978" s="3" t="s">
        <v>67</v>
      </c>
      <c r="D2978" s="3" t="s">
        <v>8837</v>
      </c>
      <c r="E2978" s="3" t="s">
        <v>5457</v>
      </c>
      <c r="F2978" s="3" t="s">
        <v>5458</v>
      </c>
      <c r="G2978" s="3" t="s">
        <v>5459</v>
      </c>
      <c r="H2978" s="3" t="s">
        <v>3326</v>
      </c>
      <c r="I2978" s="3" t="s">
        <v>200</v>
      </c>
      <c r="J2978" s="3" t="s">
        <v>5460</v>
      </c>
      <c r="K2978" s="12" t="s">
        <v>260</v>
      </c>
    </row>
    <row r="2979" spans="1:11" ht="13.5" thickBot="1" x14ac:dyDescent="0.25">
      <c r="A2979" s="9"/>
      <c r="B2979" s="2" t="s">
        <v>8836</v>
      </c>
      <c r="C2979" s="2" t="s">
        <v>67</v>
      </c>
      <c r="D2979" s="2" t="s">
        <v>8837</v>
      </c>
      <c r="E2979" s="2" t="s">
        <v>5457</v>
      </c>
      <c r="F2979" s="2" t="s">
        <v>5458</v>
      </c>
      <c r="G2979" s="2" t="s">
        <v>5459</v>
      </c>
      <c r="H2979" s="2" t="s">
        <v>3326</v>
      </c>
      <c r="I2979" s="2" t="s">
        <v>200</v>
      </c>
      <c r="J2979" s="2" t="s">
        <v>5460</v>
      </c>
      <c r="K2979" s="10" t="s">
        <v>276</v>
      </c>
    </row>
    <row r="2980" spans="1:11" ht="13.5" thickBot="1" x14ac:dyDescent="0.25">
      <c r="A2980" s="11"/>
      <c r="B2980" s="3" t="s">
        <v>8838</v>
      </c>
      <c r="C2980" s="3" t="s">
        <v>67</v>
      </c>
      <c r="D2980" s="3" t="s">
        <v>8839</v>
      </c>
      <c r="E2980" s="3" t="s">
        <v>8840</v>
      </c>
      <c r="F2980" s="3" t="s">
        <v>8841</v>
      </c>
      <c r="G2980" s="3" t="s">
        <v>6083</v>
      </c>
      <c r="H2980" s="3" t="s">
        <v>6082</v>
      </c>
      <c r="I2980" s="3" t="s">
        <v>200</v>
      </c>
      <c r="J2980" s="3" t="s">
        <v>8842</v>
      </c>
      <c r="K2980" s="12"/>
    </row>
    <row r="2981" spans="1:11" ht="13.5" thickBot="1" x14ac:dyDescent="0.25">
      <c r="A2981" s="9"/>
      <c r="B2981" s="2" t="s">
        <v>8843</v>
      </c>
      <c r="C2981" s="2" t="s">
        <v>67</v>
      </c>
      <c r="D2981" s="2" t="s">
        <v>8844</v>
      </c>
      <c r="E2981" s="2" t="s">
        <v>8845</v>
      </c>
      <c r="F2981" s="2" t="s">
        <v>8846</v>
      </c>
      <c r="G2981" s="2" t="s">
        <v>8847</v>
      </c>
      <c r="H2981" s="2" t="s">
        <v>8702</v>
      </c>
      <c r="I2981" s="2" t="s">
        <v>17</v>
      </c>
      <c r="J2981" s="2" t="s">
        <v>8848</v>
      </c>
      <c r="K2981" s="10" t="s">
        <v>19</v>
      </c>
    </row>
    <row r="2982" spans="1:11" ht="13.5" thickBot="1" x14ac:dyDescent="0.25">
      <c r="A2982" s="11"/>
      <c r="B2982" s="3" t="s">
        <v>8849</v>
      </c>
      <c r="C2982" s="3" t="s">
        <v>67</v>
      </c>
      <c r="D2982" s="3" t="s">
        <v>8850</v>
      </c>
      <c r="E2982" s="3" t="s">
        <v>8851</v>
      </c>
      <c r="F2982" s="3" t="s">
        <v>8852</v>
      </c>
      <c r="G2982" s="3" t="s">
        <v>5474</v>
      </c>
      <c r="H2982" s="3" t="s">
        <v>3595</v>
      </c>
      <c r="I2982" s="3" t="s">
        <v>348</v>
      </c>
      <c r="J2982" s="3" t="s">
        <v>8853</v>
      </c>
      <c r="K2982" s="12"/>
    </row>
    <row r="2983" spans="1:11" ht="13.5" thickBot="1" x14ac:dyDescent="0.25">
      <c r="A2983" s="9"/>
      <c r="B2983" s="2" t="s">
        <v>8854</v>
      </c>
      <c r="C2983" s="2" t="s">
        <v>67</v>
      </c>
      <c r="D2983" s="2" t="s">
        <v>8855</v>
      </c>
      <c r="E2983" s="2" t="s">
        <v>8856</v>
      </c>
      <c r="F2983" s="2" t="s">
        <v>8857</v>
      </c>
      <c r="G2983" s="2" t="s">
        <v>8858</v>
      </c>
      <c r="H2983" s="2" t="s">
        <v>3595</v>
      </c>
      <c r="I2983" s="2" t="s">
        <v>348</v>
      </c>
      <c r="J2983" s="2" t="s">
        <v>8859</v>
      </c>
      <c r="K2983" s="10"/>
    </row>
    <row r="2984" spans="1:11" ht="13.5" thickBot="1" x14ac:dyDescent="0.25">
      <c r="A2984" s="11"/>
      <c r="B2984" s="3" t="s">
        <v>8860</v>
      </c>
      <c r="C2984" s="3" t="s">
        <v>67</v>
      </c>
      <c r="D2984" s="3" t="s">
        <v>8861</v>
      </c>
      <c r="E2984" s="3" t="s">
        <v>5472</v>
      </c>
      <c r="F2984" s="3" t="s">
        <v>8862</v>
      </c>
      <c r="G2984" s="3" t="s">
        <v>8863</v>
      </c>
      <c r="H2984" s="3" t="s">
        <v>3595</v>
      </c>
      <c r="I2984" s="3" t="s">
        <v>348</v>
      </c>
      <c r="J2984" s="3" t="s">
        <v>8864</v>
      </c>
      <c r="K2984" s="12"/>
    </row>
    <row r="2985" spans="1:11" ht="13.5" thickBot="1" x14ac:dyDescent="0.25">
      <c r="A2985" s="9"/>
      <c r="B2985" s="2" t="s">
        <v>5492</v>
      </c>
      <c r="C2985" s="2" t="s">
        <v>67</v>
      </c>
      <c r="D2985" s="2" t="s">
        <v>5493</v>
      </c>
      <c r="E2985" s="2" t="s">
        <v>8865</v>
      </c>
      <c r="F2985" s="2" t="s">
        <v>5495</v>
      </c>
      <c r="G2985" s="2" t="s">
        <v>8866</v>
      </c>
      <c r="H2985" s="2" t="s">
        <v>505</v>
      </c>
      <c r="I2985" s="2" t="s">
        <v>58</v>
      </c>
      <c r="J2985" s="2" t="s">
        <v>8867</v>
      </c>
      <c r="K2985" s="10"/>
    </row>
    <row r="2986" spans="1:11" ht="13.5" thickBot="1" x14ac:dyDescent="0.25">
      <c r="A2986" s="11"/>
      <c r="B2986" s="3" t="s">
        <v>8868</v>
      </c>
      <c r="C2986" s="3" t="s">
        <v>67</v>
      </c>
      <c r="D2986" s="3" t="s">
        <v>8869</v>
      </c>
      <c r="E2986" s="3" t="s">
        <v>8870</v>
      </c>
      <c r="F2986" s="3" t="s">
        <v>8871</v>
      </c>
      <c r="G2986" s="3" t="s">
        <v>3606</v>
      </c>
      <c r="H2986" s="3" t="s">
        <v>3607</v>
      </c>
      <c r="I2986" s="3" t="s">
        <v>348</v>
      </c>
      <c r="J2986" s="3" t="s">
        <v>7873</v>
      </c>
      <c r="K2986" s="12"/>
    </row>
    <row r="2987" spans="1:11" ht="13.5" thickBot="1" x14ac:dyDescent="0.25">
      <c r="A2987" s="9"/>
      <c r="B2987" s="2" t="s">
        <v>8872</v>
      </c>
      <c r="C2987" s="2" t="s">
        <v>67</v>
      </c>
      <c r="D2987" s="2" t="s">
        <v>8873</v>
      </c>
      <c r="E2987" s="2" t="s">
        <v>8874</v>
      </c>
      <c r="F2987" s="2" t="s">
        <v>8875</v>
      </c>
      <c r="G2987" s="2" t="s">
        <v>3172</v>
      </c>
      <c r="H2987" s="2" t="s">
        <v>3173</v>
      </c>
      <c r="I2987" s="2" t="s">
        <v>58</v>
      </c>
      <c r="J2987" s="2" t="s">
        <v>8876</v>
      </c>
      <c r="K2987" s="10" t="s">
        <v>42</v>
      </c>
    </row>
    <row r="2988" spans="1:11" ht="13.5" thickBot="1" x14ac:dyDescent="0.25">
      <c r="A2988" s="11"/>
      <c r="B2988" s="3" t="s">
        <v>8872</v>
      </c>
      <c r="C2988" s="3" t="s">
        <v>67</v>
      </c>
      <c r="D2988" s="3" t="s">
        <v>8873</v>
      </c>
      <c r="E2988" s="3" t="s">
        <v>8874</v>
      </c>
      <c r="F2988" s="3" t="s">
        <v>8875</v>
      </c>
      <c r="G2988" s="3" t="s">
        <v>3172</v>
      </c>
      <c r="H2988" s="3" t="s">
        <v>3173</v>
      </c>
      <c r="I2988" s="3" t="s">
        <v>58</v>
      </c>
      <c r="J2988" s="3" t="s">
        <v>8876</v>
      </c>
      <c r="K2988" s="12" t="s">
        <v>202</v>
      </c>
    </row>
    <row r="2989" spans="1:11" ht="13.5" thickBot="1" x14ac:dyDescent="0.25">
      <c r="A2989" s="9"/>
      <c r="B2989" s="2" t="s">
        <v>8877</v>
      </c>
      <c r="C2989" s="2" t="s">
        <v>67</v>
      </c>
      <c r="D2989" s="2" t="s">
        <v>8878</v>
      </c>
      <c r="E2989" s="2" t="s">
        <v>8879</v>
      </c>
      <c r="F2989" s="2" t="s">
        <v>8880</v>
      </c>
      <c r="G2989" s="2" t="s">
        <v>281</v>
      </c>
      <c r="H2989" s="2" t="s">
        <v>282</v>
      </c>
      <c r="I2989" s="2" t="s">
        <v>200</v>
      </c>
      <c r="J2989" s="2" t="s">
        <v>3902</v>
      </c>
      <c r="K2989" s="10" t="s">
        <v>268</v>
      </c>
    </row>
    <row r="2990" spans="1:11" ht="13.5" thickBot="1" x14ac:dyDescent="0.25">
      <c r="A2990" s="11"/>
      <c r="B2990" s="3" t="s">
        <v>8877</v>
      </c>
      <c r="C2990" s="3" t="s">
        <v>67</v>
      </c>
      <c r="D2990" s="3" t="s">
        <v>8878</v>
      </c>
      <c r="E2990" s="3" t="s">
        <v>8879</v>
      </c>
      <c r="F2990" s="3" t="s">
        <v>8880</v>
      </c>
      <c r="G2990" s="3" t="s">
        <v>281</v>
      </c>
      <c r="H2990" s="3" t="s">
        <v>282</v>
      </c>
      <c r="I2990" s="3" t="s">
        <v>200</v>
      </c>
      <c r="J2990" s="3" t="s">
        <v>3902</v>
      </c>
      <c r="K2990" s="12" t="s">
        <v>246</v>
      </c>
    </row>
    <row r="2991" spans="1:11" ht="13.5" thickBot="1" x14ac:dyDescent="0.25">
      <c r="A2991" s="9"/>
      <c r="B2991" s="2" t="s">
        <v>8877</v>
      </c>
      <c r="C2991" s="2" t="s">
        <v>67</v>
      </c>
      <c r="D2991" s="2" t="s">
        <v>8878</v>
      </c>
      <c r="E2991" s="2" t="s">
        <v>8879</v>
      </c>
      <c r="F2991" s="2" t="s">
        <v>8880</v>
      </c>
      <c r="G2991" s="2" t="s">
        <v>281</v>
      </c>
      <c r="H2991" s="2" t="s">
        <v>282</v>
      </c>
      <c r="I2991" s="2" t="s">
        <v>200</v>
      </c>
      <c r="J2991" s="2" t="s">
        <v>3902</v>
      </c>
      <c r="K2991" s="10" t="s">
        <v>203</v>
      </c>
    </row>
    <row r="2992" spans="1:11" ht="13.5" thickBot="1" x14ac:dyDescent="0.25">
      <c r="A2992" s="11"/>
      <c r="B2992" s="3" t="s">
        <v>8881</v>
      </c>
      <c r="C2992" s="3" t="s">
        <v>67</v>
      </c>
      <c r="D2992" s="3" t="s">
        <v>8882</v>
      </c>
      <c r="E2992" s="3" t="s">
        <v>8883</v>
      </c>
      <c r="F2992" s="3" t="s">
        <v>8884</v>
      </c>
      <c r="G2992" s="3" t="s">
        <v>8885</v>
      </c>
      <c r="H2992" s="3" t="s">
        <v>3541</v>
      </c>
      <c r="I2992" s="3" t="s">
        <v>58</v>
      </c>
      <c r="J2992" s="3" t="s">
        <v>8886</v>
      </c>
      <c r="K2992" s="12" t="s">
        <v>42</v>
      </c>
    </row>
    <row r="2993" spans="1:11" ht="13.5" thickBot="1" x14ac:dyDescent="0.25">
      <c r="A2993" s="9"/>
      <c r="B2993" s="2" t="s">
        <v>8881</v>
      </c>
      <c r="C2993" s="2" t="s">
        <v>67</v>
      </c>
      <c r="D2993" s="2" t="s">
        <v>8882</v>
      </c>
      <c r="E2993" s="2" t="s">
        <v>8883</v>
      </c>
      <c r="F2993" s="2" t="s">
        <v>8884</v>
      </c>
      <c r="G2993" s="2" t="s">
        <v>8885</v>
      </c>
      <c r="H2993" s="2" t="s">
        <v>3541</v>
      </c>
      <c r="I2993" s="2" t="s">
        <v>58</v>
      </c>
      <c r="J2993" s="2" t="s">
        <v>8886</v>
      </c>
      <c r="K2993" s="10" t="s">
        <v>202</v>
      </c>
    </row>
    <row r="2994" spans="1:11" ht="13.5" thickBot="1" x14ac:dyDescent="0.25">
      <c r="A2994" s="11"/>
      <c r="B2994" s="3" t="s">
        <v>8887</v>
      </c>
      <c r="C2994" s="3" t="s">
        <v>67</v>
      </c>
      <c r="D2994" s="3" t="s">
        <v>8888</v>
      </c>
      <c r="E2994" s="3" t="s">
        <v>8889</v>
      </c>
      <c r="F2994" s="3" t="s">
        <v>8890</v>
      </c>
      <c r="G2994" s="3" t="s">
        <v>3134</v>
      </c>
      <c r="H2994" s="3" t="s">
        <v>230</v>
      </c>
      <c r="I2994" s="3" t="s">
        <v>230</v>
      </c>
      <c r="J2994" s="3" t="s">
        <v>8891</v>
      </c>
      <c r="K2994" s="12"/>
    </row>
    <row r="2995" spans="1:11" ht="13.5" thickBot="1" x14ac:dyDescent="0.25">
      <c r="A2995" s="9"/>
      <c r="B2995" s="2" t="s">
        <v>8892</v>
      </c>
      <c r="C2995" s="2" t="s">
        <v>67</v>
      </c>
      <c r="D2995" s="2" t="s">
        <v>8893</v>
      </c>
      <c r="E2995" s="2" t="s">
        <v>8894</v>
      </c>
      <c r="F2995" s="2" t="s">
        <v>3709</v>
      </c>
      <c r="G2995" s="2" t="s">
        <v>2028</v>
      </c>
      <c r="H2995" s="2" t="s">
        <v>40</v>
      </c>
      <c r="I2995" s="2" t="s">
        <v>17</v>
      </c>
      <c r="J2995" s="2" t="s">
        <v>8895</v>
      </c>
      <c r="K2995" s="10" t="s">
        <v>42</v>
      </c>
    </row>
    <row r="2996" spans="1:11" ht="13.5" thickBot="1" x14ac:dyDescent="0.25">
      <c r="A2996" s="11"/>
      <c r="B2996" s="3" t="s">
        <v>8892</v>
      </c>
      <c r="C2996" s="3" t="s">
        <v>67</v>
      </c>
      <c r="D2996" s="3" t="s">
        <v>8893</v>
      </c>
      <c r="E2996" s="3" t="s">
        <v>8894</v>
      </c>
      <c r="F2996" s="3" t="s">
        <v>3709</v>
      </c>
      <c r="G2996" s="3" t="s">
        <v>2028</v>
      </c>
      <c r="H2996" s="3" t="s">
        <v>40</v>
      </c>
      <c r="I2996" s="3" t="s">
        <v>17</v>
      </c>
      <c r="J2996" s="3" t="s">
        <v>8895</v>
      </c>
      <c r="K2996" s="12" t="s">
        <v>19</v>
      </c>
    </row>
    <row r="2997" spans="1:11" ht="13.5" thickBot="1" x14ac:dyDescent="0.25">
      <c r="A2997" s="9"/>
      <c r="B2997" s="2" t="s">
        <v>8896</v>
      </c>
      <c r="C2997" s="2" t="s">
        <v>67</v>
      </c>
      <c r="D2997" s="2" t="s">
        <v>8897</v>
      </c>
      <c r="E2997" s="2" t="s">
        <v>8898</v>
      </c>
      <c r="F2997" s="2" t="s">
        <v>8899</v>
      </c>
      <c r="G2997" s="2" t="s">
        <v>8900</v>
      </c>
      <c r="H2997" s="2" t="s">
        <v>471</v>
      </c>
      <c r="I2997" s="2" t="s">
        <v>200</v>
      </c>
      <c r="J2997" s="2" t="s">
        <v>472</v>
      </c>
      <c r="K2997" s="10" t="s">
        <v>246</v>
      </c>
    </row>
    <row r="2998" spans="1:11" ht="13.5" thickBot="1" x14ac:dyDescent="0.25">
      <c r="A2998" s="11"/>
      <c r="B2998" s="3" t="s">
        <v>8901</v>
      </c>
      <c r="C2998" s="3" t="s">
        <v>67</v>
      </c>
      <c r="D2998" s="3" t="s">
        <v>8902</v>
      </c>
      <c r="E2998" s="3" t="s">
        <v>8903</v>
      </c>
      <c r="F2998" s="3" t="s">
        <v>8904</v>
      </c>
      <c r="G2998" s="3" t="s">
        <v>8905</v>
      </c>
      <c r="H2998" s="3" t="s">
        <v>2821</v>
      </c>
      <c r="I2998" s="3" t="s">
        <v>356</v>
      </c>
      <c r="J2998" s="3" t="s">
        <v>8906</v>
      </c>
      <c r="K2998" s="12" t="s">
        <v>358</v>
      </c>
    </row>
    <row r="2999" spans="1:11" ht="13.5" thickBot="1" x14ac:dyDescent="0.25">
      <c r="A2999" s="9"/>
      <c r="B2999" s="2" t="s">
        <v>8907</v>
      </c>
      <c r="C2999" s="2" t="s">
        <v>67</v>
      </c>
      <c r="D2999" s="2" t="s">
        <v>8908</v>
      </c>
      <c r="E2999" s="2" t="s">
        <v>8909</v>
      </c>
      <c r="F2999" s="2" t="s">
        <v>8910</v>
      </c>
      <c r="G2999" s="2" t="s">
        <v>5404</v>
      </c>
      <c r="H2999" s="2" t="s">
        <v>5405</v>
      </c>
      <c r="I2999" s="2" t="s">
        <v>114</v>
      </c>
      <c r="J2999" s="2" t="s">
        <v>8911</v>
      </c>
      <c r="K2999" s="10"/>
    </row>
    <row r="3000" spans="1:11" ht="13.5" thickBot="1" x14ac:dyDescent="0.25">
      <c r="A3000" s="11"/>
      <c r="B3000" s="3" t="s">
        <v>8912</v>
      </c>
      <c r="C3000" s="3" t="s">
        <v>67</v>
      </c>
      <c r="D3000" s="3" t="s">
        <v>8913</v>
      </c>
      <c r="E3000" s="3" t="s">
        <v>8914</v>
      </c>
      <c r="F3000" s="3" t="s">
        <v>8915</v>
      </c>
      <c r="G3000" s="3" t="s">
        <v>8916</v>
      </c>
      <c r="H3000" s="3" t="s">
        <v>2558</v>
      </c>
      <c r="I3000" s="3" t="s">
        <v>356</v>
      </c>
      <c r="J3000" s="3" t="s">
        <v>8917</v>
      </c>
      <c r="K3000" s="12" t="s">
        <v>358</v>
      </c>
    </row>
    <row r="3001" spans="1:11" ht="13.5" thickBot="1" x14ac:dyDescent="0.25">
      <c r="A3001" s="9"/>
      <c r="B3001" s="2" t="s">
        <v>8918</v>
      </c>
      <c r="C3001" s="2" t="s">
        <v>67</v>
      </c>
      <c r="D3001" s="2" t="s">
        <v>8919</v>
      </c>
      <c r="E3001" s="2" t="s">
        <v>8920</v>
      </c>
      <c r="F3001" s="2" t="s">
        <v>5544</v>
      </c>
      <c r="G3001" s="2" t="s">
        <v>8921</v>
      </c>
      <c r="H3001" s="2" t="s">
        <v>48</v>
      </c>
      <c r="I3001" s="2" t="s">
        <v>49</v>
      </c>
      <c r="J3001" s="2" t="s">
        <v>8922</v>
      </c>
      <c r="K3001" s="10" t="s">
        <v>51</v>
      </c>
    </row>
    <row r="3002" spans="1:11" ht="13.5" thickBot="1" x14ac:dyDescent="0.25">
      <c r="A3002" s="11"/>
      <c r="B3002" s="3" t="s">
        <v>8923</v>
      </c>
      <c r="C3002" s="3" t="s">
        <v>67</v>
      </c>
      <c r="D3002" s="3" t="s">
        <v>8924</v>
      </c>
      <c r="E3002" s="3" t="s">
        <v>8925</v>
      </c>
      <c r="F3002" s="3" t="s">
        <v>8926</v>
      </c>
      <c r="G3002" s="3" t="s">
        <v>8927</v>
      </c>
      <c r="H3002" s="3" t="s">
        <v>6169</v>
      </c>
      <c r="I3002" s="3" t="s">
        <v>200</v>
      </c>
      <c r="J3002" s="3" t="s">
        <v>8928</v>
      </c>
      <c r="K3002" s="12" t="s">
        <v>203</v>
      </c>
    </row>
    <row r="3003" spans="1:11" ht="13.5" thickBot="1" x14ac:dyDescent="0.25">
      <c r="A3003" s="9"/>
      <c r="B3003" s="2" t="s">
        <v>8923</v>
      </c>
      <c r="C3003" s="2" t="s">
        <v>67</v>
      </c>
      <c r="D3003" s="2" t="s">
        <v>8924</v>
      </c>
      <c r="E3003" s="2" t="s">
        <v>8925</v>
      </c>
      <c r="F3003" s="2" t="s">
        <v>8926</v>
      </c>
      <c r="G3003" s="2" t="s">
        <v>8927</v>
      </c>
      <c r="H3003" s="2" t="s">
        <v>6169</v>
      </c>
      <c r="I3003" s="2" t="s">
        <v>200</v>
      </c>
      <c r="J3003" s="2" t="s">
        <v>8928</v>
      </c>
      <c r="K3003" s="10" t="s">
        <v>246</v>
      </c>
    </row>
    <row r="3004" spans="1:11" ht="13.5" thickBot="1" x14ac:dyDescent="0.25">
      <c r="A3004" s="11"/>
      <c r="B3004" s="3" t="s">
        <v>8923</v>
      </c>
      <c r="C3004" s="3" t="s">
        <v>67</v>
      </c>
      <c r="D3004" s="3" t="s">
        <v>8924</v>
      </c>
      <c r="E3004" s="3" t="s">
        <v>8925</v>
      </c>
      <c r="F3004" s="3" t="s">
        <v>8926</v>
      </c>
      <c r="G3004" s="3" t="s">
        <v>8927</v>
      </c>
      <c r="H3004" s="3" t="s">
        <v>6169</v>
      </c>
      <c r="I3004" s="3" t="s">
        <v>200</v>
      </c>
      <c r="J3004" s="3" t="s">
        <v>8928</v>
      </c>
      <c r="K3004" s="12" t="s">
        <v>268</v>
      </c>
    </row>
    <row r="3005" spans="1:11" ht="13.5" thickBot="1" x14ac:dyDescent="0.25">
      <c r="A3005" s="9"/>
      <c r="B3005" s="2" t="s">
        <v>8929</v>
      </c>
      <c r="C3005" s="2" t="s">
        <v>67</v>
      </c>
      <c r="D3005" s="2" t="s">
        <v>8930</v>
      </c>
      <c r="E3005" s="2" t="s">
        <v>8931</v>
      </c>
      <c r="F3005" s="2" t="s">
        <v>8932</v>
      </c>
      <c r="G3005" s="2" t="s">
        <v>8927</v>
      </c>
      <c r="H3005" s="2" t="s">
        <v>6169</v>
      </c>
      <c r="I3005" s="2" t="s">
        <v>200</v>
      </c>
      <c r="J3005" s="2" t="s">
        <v>8933</v>
      </c>
      <c r="K3005" s="10" t="s">
        <v>268</v>
      </c>
    </row>
    <row r="3006" spans="1:11" ht="13.5" thickBot="1" x14ac:dyDescent="0.25">
      <c r="A3006" s="11"/>
      <c r="B3006" s="3" t="s">
        <v>8929</v>
      </c>
      <c r="C3006" s="3" t="s">
        <v>67</v>
      </c>
      <c r="D3006" s="3" t="s">
        <v>8930</v>
      </c>
      <c r="E3006" s="3" t="s">
        <v>8931</v>
      </c>
      <c r="F3006" s="3" t="s">
        <v>8932</v>
      </c>
      <c r="G3006" s="3" t="s">
        <v>8927</v>
      </c>
      <c r="H3006" s="3" t="s">
        <v>6169</v>
      </c>
      <c r="I3006" s="3" t="s">
        <v>200</v>
      </c>
      <c r="J3006" s="3" t="s">
        <v>8933</v>
      </c>
      <c r="K3006" s="12" t="s">
        <v>203</v>
      </c>
    </row>
    <row r="3007" spans="1:11" ht="13.5" thickBot="1" x14ac:dyDescent="0.25">
      <c r="A3007" s="9"/>
      <c r="B3007" s="2" t="s">
        <v>8929</v>
      </c>
      <c r="C3007" s="2" t="s">
        <v>67</v>
      </c>
      <c r="D3007" s="2" t="s">
        <v>8930</v>
      </c>
      <c r="E3007" s="2" t="s">
        <v>8931</v>
      </c>
      <c r="F3007" s="2" t="s">
        <v>8932</v>
      </c>
      <c r="G3007" s="2" t="s">
        <v>8927</v>
      </c>
      <c r="H3007" s="2" t="s">
        <v>6169</v>
      </c>
      <c r="I3007" s="2" t="s">
        <v>200</v>
      </c>
      <c r="J3007" s="2" t="s">
        <v>8933</v>
      </c>
      <c r="K3007" s="10" t="s">
        <v>246</v>
      </c>
    </row>
    <row r="3008" spans="1:11" ht="13.5" thickBot="1" x14ac:dyDescent="0.25">
      <c r="A3008" s="11"/>
      <c r="B3008" s="3" t="s">
        <v>8934</v>
      </c>
      <c r="C3008" s="3" t="s">
        <v>67</v>
      </c>
      <c r="D3008" s="3" t="s">
        <v>8935</v>
      </c>
      <c r="E3008" s="3" t="s">
        <v>8936</v>
      </c>
      <c r="F3008" s="3" t="s">
        <v>8937</v>
      </c>
      <c r="G3008" s="3" t="s">
        <v>3864</v>
      </c>
      <c r="H3008" s="3" t="s">
        <v>3865</v>
      </c>
      <c r="I3008" s="3" t="s">
        <v>200</v>
      </c>
      <c r="J3008" s="3" t="s">
        <v>8938</v>
      </c>
      <c r="K3008" s="12" t="s">
        <v>276</v>
      </c>
    </row>
    <row r="3009" spans="1:11" ht="13.5" thickBot="1" x14ac:dyDescent="0.25">
      <c r="A3009" s="9"/>
      <c r="B3009" s="2" t="s">
        <v>8934</v>
      </c>
      <c r="C3009" s="2" t="s">
        <v>67</v>
      </c>
      <c r="D3009" s="2" t="s">
        <v>8935</v>
      </c>
      <c r="E3009" s="2" t="s">
        <v>8936</v>
      </c>
      <c r="F3009" s="2" t="s">
        <v>8937</v>
      </c>
      <c r="G3009" s="2" t="s">
        <v>3864</v>
      </c>
      <c r="H3009" s="2" t="s">
        <v>3865</v>
      </c>
      <c r="I3009" s="2" t="s">
        <v>200</v>
      </c>
      <c r="J3009" s="2" t="s">
        <v>8938</v>
      </c>
      <c r="K3009" s="10" t="s">
        <v>246</v>
      </c>
    </row>
    <row r="3010" spans="1:11" ht="13.5" thickBot="1" x14ac:dyDescent="0.25">
      <c r="A3010" s="11"/>
      <c r="B3010" s="3" t="s">
        <v>8939</v>
      </c>
      <c r="C3010" s="3" t="s">
        <v>67</v>
      </c>
      <c r="D3010" s="3" t="s">
        <v>8940</v>
      </c>
      <c r="E3010" s="3" t="s">
        <v>8941</v>
      </c>
      <c r="F3010" s="3" t="s">
        <v>8942</v>
      </c>
      <c r="G3010" s="3" t="s">
        <v>8943</v>
      </c>
      <c r="H3010" s="3" t="s">
        <v>3865</v>
      </c>
      <c r="I3010" s="3" t="s">
        <v>200</v>
      </c>
      <c r="J3010" s="3" t="s">
        <v>8944</v>
      </c>
      <c r="K3010" s="12" t="s">
        <v>246</v>
      </c>
    </row>
    <row r="3011" spans="1:11" ht="13.5" thickBot="1" x14ac:dyDescent="0.25">
      <c r="A3011" s="9"/>
      <c r="B3011" s="2" t="s">
        <v>8939</v>
      </c>
      <c r="C3011" s="2" t="s">
        <v>67</v>
      </c>
      <c r="D3011" s="2" t="s">
        <v>8940</v>
      </c>
      <c r="E3011" s="2" t="s">
        <v>8941</v>
      </c>
      <c r="F3011" s="2" t="s">
        <v>8942</v>
      </c>
      <c r="G3011" s="2" t="s">
        <v>8943</v>
      </c>
      <c r="H3011" s="2" t="s">
        <v>3865</v>
      </c>
      <c r="I3011" s="2" t="s">
        <v>200</v>
      </c>
      <c r="J3011" s="2" t="s">
        <v>8944</v>
      </c>
      <c r="K3011" s="10" t="s">
        <v>276</v>
      </c>
    </row>
    <row r="3012" spans="1:11" ht="13.5" thickBot="1" x14ac:dyDescent="0.25">
      <c r="A3012" s="11"/>
      <c r="B3012" s="3" t="s">
        <v>8945</v>
      </c>
      <c r="C3012" s="3" t="s">
        <v>67</v>
      </c>
      <c r="D3012" s="3" t="s">
        <v>8946</v>
      </c>
      <c r="E3012" s="3" t="s">
        <v>8947</v>
      </c>
      <c r="F3012" s="3" t="s">
        <v>8948</v>
      </c>
      <c r="G3012" s="3" t="s">
        <v>3864</v>
      </c>
      <c r="H3012" s="3" t="s">
        <v>3865</v>
      </c>
      <c r="I3012" s="3" t="s">
        <v>200</v>
      </c>
      <c r="J3012" s="3" t="s">
        <v>8938</v>
      </c>
      <c r="K3012" s="12" t="s">
        <v>246</v>
      </c>
    </row>
    <row r="3013" spans="1:11" ht="13.5" thickBot="1" x14ac:dyDescent="0.25">
      <c r="A3013" s="9"/>
      <c r="B3013" s="2" t="s">
        <v>8945</v>
      </c>
      <c r="C3013" s="2" t="s">
        <v>67</v>
      </c>
      <c r="D3013" s="2" t="s">
        <v>8946</v>
      </c>
      <c r="E3013" s="2" t="s">
        <v>8947</v>
      </c>
      <c r="F3013" s="2" t="s">
        <v>8948</v>
      </c>
      <c r="G3013" s="2" t="s">
        <v>3864</v>
      </c>
      <c r="H3013" s="2" t="s">
        <v>3865</v>
      </c>
      <c r="I3013" s="2" t="s">
        <v>200</v>
      </c>
      <c r="J3013" s="2" t="s">
        <v>8938</v>
      </c>
      <c r="K3013" s="10" t="s">
        <v>276</v>
      </c>
    </row>
    <row r="3014" spans="1:11" ht="13.5" thickBot="1" x14ac:dyDescent="0.25">
      <c r="A3014" s="11"/>
      <c r="B3014" s="3" t="s">
        <v>8949</v>
      </c>
      <c r="C3014" s="3" t="s">
        <v>67</v>
      </c>
      <c r="D3014" s="3" t="s">
        <v>8950</v>
      </c>
      <c r="E3014" s="3" t="s">
        <v>8951</v>
      </c>
      <c r="F3014" s="3" t="s">
        <v>67</v>
      </c>
      <c r="G3014" s="3" t="s">
        <v>8952</v>
      </c>
      <c r="H3014" s="3" t="s">
        <v>5285</v>
      </c>
      <c r="I3014" s="3" t="s">
        <v>200</v>
      </c>
      <c r="J3014" s="3" t="s">
        <v>6087</v>
      </c>
      <c r="K3014" s="12" t="s">
        <v>276</v>
      </c>
    </row>
    <row r="3015" spans="1:11" ht="13.5" thickBot="1" x14ac:dyDescent="0.25">
      <c r="A3015" s="9"/>
      <c r="B3015" s="2" t="s">
        <v>8949</v>
      </c>
      <c r="C3015" s="2" t="s">
        <v>67</v>
      </c>
      <c r="D3015" s="2" t="s">
        <v>8950</v>
      </c>
      <c r="E3015" s="2" t="s">
        <v>8951</v>
      </c>
      <c r="F3015" s="2" t="s">
        <v>67</v>
      </c>
      <c r="G3015" s="2" t="s">
        <v>8952</v>
      </c>
      <c r="H3015" s="2" t="s">
        <v>5285</v>
      </c>
      <c r="I3015" s="2" t="s">
        <v>200</v>
      </c>
      <c r="J3015" s="2" t="s">
        <v>6087</v>
      </c>
      <c r="K3015" s="10" t="s">
        <v>246</v>
      </c>
    </row>
    <row r="3016" spans="1:11" ht="13.5" thickBot="1" x14ac:dyDescent="0.25">
      <c r="A3016" s="11"/>
      <c r="B3016" s="3" t="s">
        <v>8953</v>
      </c>
      <c r="C3016" s="3" t="s">
        <v>67</v>
      </c>
      <c r="D3016" s="3" t="s">
        <v>8954</v>
      </c>
      <c r="E3016" s="3" t="s">
        <v>8955</v>
      </c>
      <c r="F3016" s="3" t="s">
        <v>8956</v>
      </c>
      <c r="G3016" s="3" t="s">
        <v>8927</v>
      </c>
      <c r="H3016" s="3" t="s">
        <v>6169</v>
      </c>
      <c r="I3016" s="3" t="s">
        <v>200</v>
      </c>
      <c r="J3016" s="3" t="s">
        <v>8957</v>
      </c>
      <c r="K3016" s="12" t="s">
        <v>246</v>
      </c>
    </row>
    <row r="3017" spans="1:11" ht="13.5" thickBot="1" x14ac:dyDescent="0.25">
      <c r="A3017" s="9"/>
      <c r="B3017" s="2" t="s">
        <v>8953</v>
      </c>
      <c r="C3017" s="2" t="s">
        <v>67</v>
      </c>
      <c r="D3017" s="2" t="s">
        <v>8954</v>
      </c>
      <c r="E3017" s="2" t="s">
        <v>8955</v>
      </c>
      <c r="F3017" s="2" t="s">
        <v>8956</v>
      </c>
      <c r="G3017" s="2" t="s">
        <v>8927</v>
      </c>
      <c r="H3017" s="2" t="s">
        <v>6169</v>
      </c>
      <c r="I3017" s="2" t="s">
        <v>200</v>
      </c>
      <c r="J3017" s="2" t="s">
        <v>8957</v>
      </c>
      <c r="K3017" s="10" t="s">
        <v>268</v>
      </c>
    </row>
    <row r="3018" spans="1:11" ht="13.5" thickBot="1" x14ac:dyDescent="0.25">
      <c r="A3018" s="11"/>
      <c r="B3018" s="3" t="s">
        <v>8958</v>
      </c>
      <c r="C3018" s="3" t="s">
        <v>67</v>
      </c>
      <c r="D3018" s="3" t="s">
        <v>8959</v>
      </c>
      <c r="E3018" s="3" t="s">
        <v>8960</v>
      </c>
      <c r="F3018" s="3" t="s">
        <v>8961</v>
      </c>
      <c r="G3018" s="3" t="s">
        <v>8962</v>
      </c>
      <c r="H3018" s="3" t="s">
        <v>6082</v>
      </c>
      <c r="I3018" s="3" t="s">
        <v>200</v>
      </c>
      <c r="J3018" s="3" t="s">
        <v>8963</v>
      </c>
      <c r="K3018" s="12" t="s">
        <v>247</v>
      </c>
    </row>
    <row r="3019" spans="1:11" ht="13.5" thickBot="1" x14ac:dyDescent="0.25">
      <c r="A3019" s="9"/>
      <c r="B3019" s="2" t="s">
        <v>8964</v>
      </c>
      <c r="C3019" s="2" t="s">
        <v>67</v>
      </c>
      <c r="D3019" s="2" t="s">
        <v>8965</v>
      </c>
      <c r="E3019" s="2" t="s">
        <v>8966</v>
      </c>
      <c r="F3019" s="2" t="s">
        <v>8967</v>
      </c>
      <c r="G3019" s="2" t="s">
        <v>8968</v>
      </c>
      <c r="H3019" s="2" t="s">
        <v>6169</v>
      </c>
      <c r="I3019" s="2" t="s">
        <v>200</v>
      </c>
      <c r="J3019" s="2" t="s">
        <v>8969</v>
      </c>
      <c r="K3019" s="10" t="s">
        <v>268</v>
      </c>
    </row>
    <row r="3020" spans="1:11" ht="13.5" thickBot="1" x14ac:dyDescent="0.25">
      <c r="A3020" s="11"/>
      <c r="B3020" s="3" t="s">
        <v>8964</v>
      </c>
      <c r="C3020" s="3" t="s">
        <v>67</v>
      </c>
      <c r="D3020" s="3" t="s">
        <v>8965</v>
      </c>
      <c r="E3020" s="3" t="s">
        <v>8966</v>
      </c>
      <c r="F3020" s="3" t="s">
        <v>8967</v>
      </c>
      <c r="G3020" s="3" t="s">
        <v>8968</v>
      </c>
      <c r="H3020" s="3" t="s">
        <v>6169</v>
      </c>
      <c r="I3020" s="3" t="s">
        <v>200</v>
      </c>
      <c r="J3020" s="3" t="s">
        <v>8969</v>
      </c>
      <c r="K3020" s="12" t="s">
        <v>246</v>
      </c>
    </row>
    <row r="3021" spans="1:11" ht="13.5" thickBot="1" x14ac:dyDescent="0.25">
      <c r="A3021" s="9"/>
      <c r="B3021" s="2" t="s">
        <v>8970</v>
      </c>
      <c r="C3021" s="2" t="s">
        <v>67</v>
      </c>
      <c r="D3021" s="2" t="s">
        <v>5705</v>
      </c>
      <c r="E3021" s="2" t="s">
        <v>8971</v>
      </c>
      <c r="F3021" s="2" t="s">
        <v>8972</v>
      </c>
      <c r="G3021" s="2" t="s">
        <v>5302</v>
      </c>
      <c r="H3021" s="2" t="s">
        <v>519</v>
      </c>
      <c r="I3021" s="2" t="s">
        <v>200</v>
      </c>
      <c r="J3021" s="2" t="s">
        <v>5708</v>
      </c>
      <c r="K3021" s="10" t="s">
        <v>276</v>
      </c>
    </row>
    <row r="3022" spans="1:11" ht="13.5" thickBot="1" x14ac:dyDescent="0.25">
      <c r="A3022" s="11"/>
      <c r="B3022" s="3" t="s">
        <v>8970</v>
      </c>
      <c r="C3022" s="3" t="s">
        <v>67</v>
      </c>
      <c r="D3022" s="3" t="s">
        <v>5705</v>
      </c>
      <c r="E3022" s="3" t="s">
        <v>8971</v>
      </c>
      <c r="F3022" s="3" t="s">
        <v>8972</v>
      </c>
      <c r="G3022" s="3" t="s">
        <v>5302</v>
      </c>
      <c r="H3022" s="3" t="s">
        <v>519</v>
      </c>
      <c r="I3022" s="3" t="s">
        <v>200</v>
      </c>
      <c r="J3022" s="3" t="s">
        <v>5708</v>
      </c>
      <c r="K3022" s="12" t="s">
        <v>246</v>
      </c>
    </row>
    <row r="3023" spans="1:11" ht="13.5" thickBot="1" x14ac:dyDescent="0.25">
      <c r="A3023" s="9"/>
      <c r="B3023" s="2" t="s">
        <v>3697</v>
      </c>
      <c r="C3023" s="2" t="s">
        <v>67</v>
      </c>
      <c r="D3023" s="2" t="s">
        <v>3698</v>
      </c>
      <c r="E3023" s="2" t="s">
        <v>8973</v>
      </c>
      <c r="F3023" s="2" t="s">
        <v>3700</v>
      </c>
      <c r="G3023" s="2" t="s">
        <v>3701</v>
      </c>
      <c r="H3023" s="2" t="s">
        <v>498</v>
      </c>
      <c r="I3023" s="2" t="s">
        <v>200</v>
      </c>
      <c r="J3023" s="2" t="s">
        <v>8974</v>
      </c>
      <c r="K3023" s="10" t="s">
        <v>268</v>
      </c>
    </row>
    <row r="3024" spans="1:11" ht="13.5" thickBot="1" x14ac:dyDescent="0.25">
      <c r="A3024" s="11"/>
      <c r="B3024" s="3" t="s">
        <v>3697</v>
      </c>
      <c r="C3024" s="3" t="s">
        <v>67</v>
      </c>
      <c r="D3024" s="3" t="s">
        <v>3698</v>
      </c>
      <c r="E3024" s="3" t="s">
        <v>8973</v>
      </c>
      <c r="F3024" s="3" t="s">
        <v>3700</v>
      </c>
      <c r="G3024" s="3" t="s">
        <v>3701</v>
      </c>
      <c r="H3024" s="3" t="s">
        <v>498</v>
      </c>
      <c r="I3024" s="3" t="s">
        <v>200</v>
      </c>
      <c r="J3024" s="3" t="s">
        <v>8974</v>
      </c>
      <c r="K3024" s="12" t="s">
        <v>246</v>
      </c>
    </row>
    <row r="3025" spans="1:11" ht="13.5" thickBot="1" x14ac:dyDescent="0.25">
      <c r="A3025" s="9"/>
      <c r="B3025" s="2" t="s">
        <v>8975</v>
      </c>
      <c r="C3025" s="2" t="s">
        <v>67</v>
      </c>
      <c r="D3025" s="2" t="s">
        <v>8976</v>
      </c>
      <c r="E3025" s="2" t="s">
        <v>8977</v>
      </c>
      <c r="F3025" s="2" t="s">
        <v>8978</v>
      </c>
      <c r="G3025" s="2" t="s">
        <v>8979</v>
      </c>
      <c r="H3025" s="2" t="s">
        <v>6208</v>
      </c>
      <c r="I3025" s="2" t="s">
        <v>200</v>
      </c>
      <c r="J3025" s="2" t="s">
        <v>8980</v>
      </c>
      <c r="K3025" s="10" t="s">
        <v>246</v>
      </c>
    </row>
    <row r="3026" spans="1:11" ht="13.5" thickBot="1" x14ac:dyDescent="0.25">
      <c r="A3026" s="11"/>
      <c r="B3026" s="3" t="s">
        <v>8975</v>
      </c>
      <c r="C3026" s="3" t="s">
        <v>67</v>
      </c>
      <c r="D3026" s="3" t="s">
        <v>8976</v>
      </c>
      <c r="E3026" s="3" t="s">
        <v>8977</v>
      </c>
      <c r="F3026" s="3" t="s">
        <v>8978</v>
      </c>
      <c r="G3026" s="3" t="s">
        <v>8979</v>
      </c>
      <c r="H3026" s="3" t="s">
        <v>6208</v>
      </c>
      <c r="I3026" s="3" t="s">
        <v>200</v>
      </c>
      <c r="J3026" s="3" t="s">
        <v>8980</v>
      </c>
      <c r="K3026" s="12" t="s">
        <v>268</v>
      </c>
    </row>
    <row r="3027" spans="1:11" ht="13.5" thickBot="1" x14ac:dyDescent="0.25">
      <c r="A3027" s="9"/>
      <c r="B3027" s="2" t="s">
        <v>8975</v>
      </c>
      <c r="C3027" s="2" t="s">
        <v>67</v>
      </c>
      <c r="D3027" s="2" t="s">
        <v>8976</v>
      </c>
      <c r="E3027" s="2" t="s">
        <v>8977</v>
      </c>
      <c r="F3027" s="2" t="s">
        <v>8978</v>
      </c>
      <c r="G3027" s="2" t="s">
        <v>8979</v>
      </c>
      <c r="H3027" s="2" t="s">
        <v>6208</v>
      </c>
      <c r="I3027" s="2" t="s">
        <v>200</v>
      </c>
      <c r="J3027" s="2" t="s">
        <v>8980</v>
      </c>
      <c r="K3027" s="10" t="s">
        <v>203</v>
      </c>
    </row>
    <row r="3028" spans="1:11" ht="13.5" thickBot="1" x14ac:dyDescent="0.25">
      <c r="A3028" s="11"/>
      <c r="B3028" s="3" t="s">
        <v>8981</v>
      </c>
      <c r="C3028" s="3" t="s">
        <v>67</v>
      </c>
      <c r="D3028" s="3" t="s">
        <v>8982</v>
      </c>
      <c r="E3028" s="3" t="s">
        <v>8983</v>
      </c>
      <c r="F3028" s="3" t="s">
        <v>8984</v>
      </c>
      <c r="G3028" s="3" t="s">
        <v>8985</v>
      </c>
      <c r="H3028" s="3" t="s">
        <v>1830</v>
      </c>
      <c r="I3028" s="3" t="s">
        <v>200</v>
      </c>
      <c r="J3028" s="3" t="s">
        <v>8986</v>
      </c>
      <c r="K3028" s="12" t="s">
        <v>246</v>
      </c>
    </row>
    <row r="3029" spans="1:11" ht="13.5" thickBot="1" x14ac:dyDescent="0.25">
      <c r="A3029" s="9"/>
      <c r="B3029" s="2" t="s">
        <v>8981</v>
      </c>
      <c r="C3029" s="2" t="s">
        <v>67</v>
      </c>
      <c r="D3029" s="2" t="s">
        <v>8982</v>
      </c>
      <c r="E3029" s="2" t="s">
        <v>8983</v>
      </c>
      <c r="F3029" s="2" t="s">
        <v>8984</v>
      </c>
      <c r="G3029" s="2" t="s">
        <v>8985</v>
      </c>
      <c r="H3029" s="2" t="s">
        <v>1830</v>
      </c>
      <c r="I3029" s="2" t="s">
        <v>200</v>
      </c>
      <c r="J3029" s="2" t="s">
        <v>8986</v>
      </c>
      <c r="K3029" s="10" t="s">
        <v>260</v>
      </c>
    </row>
    <row r="3030" spans="1:11" ht="13.5" thickBot="1" x14ac:dyDescent="0.25">
      <c r="A3030" s="11"/>
      <c r="B3030" s="3" t="s">
        <v>8987</v>
      </c>
      <c r="C3030" s="3" t="s">
        <v>67</v>
      </c>
      <c r="D3030" s="3" t="s">
        <v>8988</v>
      </c>
      <c r="E3030" s="3" t="s">
        <v>8989</v>
      </c>
      <c r="F3030" s="3" t="s">
        <v>8990</v>
      </c>
      <c r="G3030" s="3" t="s">
        <v>490</v>
      </c>
      <c r="H3030" s="3" t="s">
        <v>491</v>
      </c>
      <c r="I3030" s="3" t="s">
        <v>200</v>
      </c>
      <c r="J3030" s="3" t="s">
        <v>8991</v>
      </c>
      <c r="K3030" s="12" t="s">
        <v>246</v>
      </c>
    </row>
    <row r="3031" spans="1:11" ht="13.5" thickBot="1" x14ac:dyDescent="0.25">
      <c r="A3031" s="9"/>
      <c r="B3031" s="2" t="s">
        <v>8987</v>
      </c>
      <c r="C3031" s="2" t="s">
        <v>67</v>
      </c>
      <c r="D3031" s="2" t="s">
        <v>8988</v>
      </c>
      <c r="E3031" s="2" t="s">
        <v>8989</v>
      </c>
      <c r="F3031" s="2" t="s">
        <v>8990</v>
      </c>
      <c r="G3031" s="2" t="s">
        <v>490</v>
      </c>
      <c r="H3031" s="2" t="s">
        <v>491</v>
      </c>
      <c r="I3031" s="2" t="s">
        <v>200</v>
      </c>
      <c r="J3031" s="2" t="s">
        <v>8991</v>
      </c>
      <c r="K3031" s="10" t="s">
        <v>203</v>
      </c>
    </row>
    <row r="3032" spans="1:11" ht="13.5" thickBot="1" x14ac:dyDescent="0.25">
      <c r="A3032" s="11"/>
      <c r="B3032" s="3" t="s">
        <v>8987</v>
      </c>
      <c r="C3032" s="3" t="s">
        <v>67</v>
      </c>
      <c r="D3032" s="3" t="s">
        <v>8988</v>
      </c>
      <c r="E3032" s="3" t="s">
        <v>8989</v>
      </c>
      <c r="F3032" s="3" t="s">
        <v>8990</v>
      </c>
      <c r="G3032" s="3" t="s">
        <v>490</v>
      </c>
      <c r="H3032" s="3" t="s">
        <v>491</v>
      </c>
      <c r="I3032" s="3" t="s">
        <v>200</v>
      </c>
      <c r="J3032" s="3" t="s">
        <v>8991</v>
      </c>
      <c r="K3032" s="12" t="s">
        <v>268</v>
      </c>
    </row>
    <row r="3033" spans="1:11" ht="13.5" thickBot="1" x14ac:dyDescent="0.25">
      <c r="A3033" s="9"/>
      <c r="B3033" s="2" t="s">
        <v>8992</v>
      </c>
      <c r="C3033" s="2" t="s">
        <v>67</v>
      </c>
      <c r="D3033" s="2" t="s">
        <v>8993</v>
      </c>
      <c r="E3033" s="2" t="s">
        <v>8994</v>
      </c>
      <c r="F3033" s="2" t="s">
        <v>8995</v>
      </c>
      <c r="G3033" s="2" t="s">
        <v>265</v>
      </c>
      <c r="H3033" s="2" t="s">
        <v>266</v>
      </c>
      <c r="I3033" s="2" t="s">
        <v>200</v>
      </c>
      <c r="J3033" s="2" t="s">
        <v>8773</v>
      </c>
      <c r="K3033" s="10" t="s">
        <v>246</v>
      </c>
    </row>
    <row r="3034" spans="1:11" ht="13.5" thickBot="1" x14ac:dyDescent="0.25">
      <c r="A3034" s="11"/>
      <c r="B3034" s="3" t="s">
        <v>8992</v>
      </c>
      <c r="C3034" s="3" t="s">
        <v>67</v>
      </c>
      <c r="D3034" s="3" t="s">
        <v>8993</v>
      </c>
      <c r="E3034" s="3" t="s">
        <v>8994</v>
      </c>
      <c r="F3034" s="3" t="s">
        <v>8995</v>
      </c>
      <c r="G3034" s="3" t="s">
        <v>265</v>
      </c>
      <c r="H3034" s="3" t="s">
        <v>266</v>
      </c>
      <c r="I3034" s="3" t="s">
        <v>200</v>
      </c>
      <c r="J3034" s="3" t="s">
        <v>8773</v>
      </c>
      <c r="K3034" s="12" t="s">
        <v>268</v>
      </c>
    </row>
    <row r="3035" spans="1:11" ht="13.5" thickBot="1" x14ac:dyDescent="0.25">
      <c r="A3035" s="9"/>
      <c r="B3035" s="2" t="s">
        <v>8996</v>
      </c>
      <c r="C3035" s="2" t="s">
        <v>67</v>
      </c>
      <c r="D3035" s="2" t="s">
        <v>8997</v>
      </c>
      <c r="E3035" s="2" t="s">
        <v>8998</v>
      </c>
      <c r="F3035" s="2" t="s">
        <v>8999</v>
      </c>
      <c r="G3035" s="2" t="s">
        <v>265</v>
      </c>
      <c r="H3035" s="2" t="s">
        <v>266</v>
      </c>
      <c r="I3035" s="2" t="s">
        <v>200</v>
      </c>
      <c r="J3035" s="2" t="s">
        <v>8773</v>
      </c>
      <c r="K3035" s="10" t="s">
        <v>268</v>
      </c>
    </row>
    <row r="3036" spans="1:11" ht="13.5" thickBot="1" x14ac:dyDescent="0.25">
      <c r="A3036" s="11"/>
      <c r="B3036" s="3" t="s">
        <v>8996</v>
      </c>
      <c r="C3036" s="3" t="s">
        <v>67</v>
      </c>
      <c r="D3036" s="3" t="s">
        <v>8997</v>
      </c>
      <c r="E3036" s="3" t="s">
        <v>8998</v>
      </c>
      <c r="F3036" s="3" t="s">
        <v>8999</v>
      </c>
      <c r="G3036" s="3" t="s">
        <v>265</v>
      </c>
      <c r="H3036" s="3" t="s">
        <v>266</v>
      </c>
      <c r="I3036" s="3" t="s">
        <v>200</v>
      </c>
      <c r="J3036" s="3" t="s">
        <v>8773</v>
      </c>
      <c r="K3036" s="12" t="s">
        <v>246</v>
      </c>
    </row>
    <row r="3037" spans="1:11" ht="13.5" thickBot="1" x14ac:dyDescent="0.25">
      <c r="A3037" s="9"/>
      <c r="B3037" s="2" t="s">
        <v>9000</v>
      </c>
      <c r="C3037" s="2" t="s">
        <v>67</v>
      </c>
      <c r="D3037" s="2" t="s">
        <v>9001</v>
      </c>
      <c r="E3037" s="2" t="s">
        <v>9002</v>
      </c>
      <c r="F3037" s="2" t="s">
        <v>9003</v>
      </c>
      <c r="G3037" s="2" t="s">
        <v>470</v>
      </c>
      <c r="H3037" s="2" t="s">
        <v>471</v>
      </c>
      <c r="I3037" s="2" t="s">
        <v>200</v>
      </c>
      <c r="J3037" s="2" t="s">
        <v>472</v>
      </c>
      <c r="K3037" s="10" t="s">
        <v>246</v>
      </c>
    </row>
    <row r="3038" spans="1:11" ht="13.5" thickBot="1" x14ac:dyDescent="0.25">
      <c r="A3038" s="11"/>
      <c r="B3038" s="3" t="s">
        <v>9004</v>
      </c>
      <c r="C3038" s="3" t="s">
        <v>67</v>
      </c>
      <c r="D3038" s="3" t="s">
        <v>9005</v>
      </c>
      <c r="E3038" s="3" t="s">
        <v>9006</v>
      </c>
      <c r="F3038" s="3" t="s">
        <v>9007</v>
      </c>
      <c r="G3038" s="3" t="s">
        <v>301</v>
      </c>
      <c r="H3038" s="3" t="s">
        <v>302</v>
      </c>
      <c r="I3038" s="3" t="s">
        <v>200</v>
      </c>
      <c r="J3038" s="3" t="s">
        <v>9008</v>
      </c>
      <c r="K3038" s="12" t="s">
        <v>276</v>
      </c>
    </row>
    <row r="3039" spans="1:11" ht="13.5" thickBot="1" x14ac:dyDescent="0.25">
      <c r="A3039" s="9"/>
      <c r="B3039" s="2" t="s">
        <v>9004</v>
      </c>
      <c r="C3039" s="2" t="s">
        <v>67</v>
      </c>
      <c r="D3039" s="2" t="s">
        <v>9005</v>
      </c>
      <c r="E3039" s="2" t="s">
        <v>9006</v>
      </c>
      <c r="F3039" s="2" t="s">
        <v>9007</v>
      </c>
      <c r="G3039" s="2" t="s">
        <v>301</v>
      </c>
      <c r="H3039" s="2" t="s">
        <v>302</v>
      </c>
      <c r="I3039" s="2" t="s">
        <v>200</v>
      </c>
      <c r="J3039" s="2" t="s">
        <v>9008</v>
      </c>
      <c r="K3039" s="10" t="s">
        <v>246</v>
      </c>
    </row>
    <row r="3040" spans="1:11" ht="13.5" thickBot="1" x14ac:dyDescent="0.25">
      <c r="A3040" s="11"/>
      <c r="B3040" s="3" t="s">
        <v>9009</v>
      </c>
      <c r="C3040" s="3" t="s">
        <v>67</v>
      </c>
      <c r="D3040" s="3" t="s">
        <v>9010</v>
      </c>
      <c r="E3040" s="3" t="s">
        <v>9011</v>
      </c>
      <c r="F3040" s="3" t="s">
        <v>9012</v>
      </c>
      <c r="G3040" s="3" t="s">
        <v>9013</v>
      </c>
      <c r="H3040" s="3" t="s">
        <v>258</v>
      </c>
      <c r="I3040" s="3" t="s">
        <v>200</v>
      </c>
      <c r="J3040" s="3" t="s">
        <v>9014</v>
      </c>
      <c r="K3040" s="12" t="s">
        <v>260</v>
      </c>
    </row>
    <row r="3041" spans="1:11" ht="13.5" thickBot="1" x14ac:dyDescent="0.25">
      <c r="A3041" s="9"/>
      <c r="B3041" s="2" t="s">
        <v>9009</v>
      </c>
      <c r="C3041" s="2" t="s">
        <v>67</v>
      </c>
      <c r="D3041" s="2" t="s">
        <v>9010</v>
      </c>
      <c r="E3041" s="2" t="s">
        <v>9011</v>
      </c>
      <c r="F3041" s="2" t="s">
        <v>9012</v>
      </c>
      <c r="G3041" s="2" t="s">
        <v>9013</v>
      </c>
      <c r="H3041" s="2" t="s">
        <v>258</v>
      </c>
      <c r="I3041" s="2" t="s">
        <v>200</v>
      </c>
      <c r="J3041" s="2" t="s">
        <v>9014</v>
      </c>
      <c r="K3041" s="10" t="s">
        <v>246</v>
      </c>
    </row>
    <row r="3042" spans="1:11" ht="13.5" thickBot="1" x14ac:dyDescent="0.25">
      <c r="A3042" s="11"/>
      <c r="B3042" s="3" t="s">
        <v>9015</v>
      </c>
      <c r="C3042" s="3" t="s">
        <v>67</v>
      </c>
      <c r="D3042" s="3" t="s">
        <v>9016</v>
      </c>
      <c r="E3042" s="3" t="s">
        <v>9017</v>
      </c>
      <c r="F3042" s="3" t="s">
        <v>9018</v>
      </c>
      <c r="G3042" s="3" t="s">
        <v>9019</v>
      </c>
      <c r="H3042" s="3" t="s">
        <v>302</v>
      </c>
      <c r="I3042" s="3" t="s">
        <v>200</v>
      </c>
      <c r="J3042" s="3" t="s">
        <v>9020</v>
      </c>
      <c r="K3042" s="12" t="s">
        <v>246</v>
      </c>
    </row>
    <row r="3043" spans="1:11" ht="13.5" thickBot="1" x14ac:dyDescent="0.25">
      <c r="A3043" s="9"/>
      <c r="B3043" s="2" t="s">
        <v>9015</v>
      </c>
      <c r="C3043" s="2" t="s">
        <v>67</v>
      </c>
      <c r="D3043" s="2" t="s">
        <v>9016</v>
      </c>
      <c r="E3043" s="2" t="s">
        <v>9017</v>
      </c>
      <c r="F3043" s="2" t="s">
        <v>9018</v>
      </c>
      <c r="G3043" s="2" t="s">
        <v>9019</v>
      </c>
      <c r="H3043" s="2" t="s">
        <v>302</v>
      </c>
      <c r="I3043" s="2" t="s">
        <v>200</v>
      </c>
      <c r="J3043" s="2" t="s">
        <v>9020</v>
      </c>
      <c r="K3043" s="10" t="s">
        <v>276</v>
      </c>
    </row>
    <row r="3044" spans="1:11" ht="13.5" thickBot="1" x14ac:dyDescent="0.25">
      <c r="A3044" s="11"/>
      <c r="B3044" s="3" t="s">
        <v>9021</v>
      </c>
      <c r="C3044" s="3" t="s">
        <v>67</v>
      </c>
      <c r="D3044" s="3" t="s">
        <v>9022</v>
      </c>
      <c r="E3044" s="3" t="s">
        <v>5597</v>
      </c>
      <c r="F3044" s="3" t="s">
        <v>9023</v>
      </c>
      <c r="G3044" s="3" t="s">
        <v>3405</v>
      </c>
      <c r="H3044" s="3" t="s">
        <v>3406</v>
      </c>
      <c r="I3044" s="3" t="s">
        <v>200</v>
      </c>
      <c r="J3044" s="3" t="s">
        <v>3724</v>
      </c>
      <c r="K3044" s="12" t="s">
        <v>246</v>
      </c>
    </row>
    <row r="3045" spans="1:11" ht="13.5" thickBot="1" x14ac:dyDescent="0.25">
      <c r="A3045" s="9"/>
      <c r="B3045" s="2" t="s">
        <v>9021</v>
      </c>
      <c r="C3045" s="2" t="s">
        <v>67</v>
      </c>
      <c r="D3045" s="2" t="s">
        <v>9022</v>
      </c>
      <c r="E3045" s="2" t="s">
        <v>5597</v>
      </c>
      <c r="F3045" s="2" t="s">
        <v>9023</v>
      </c>
      <c r="G3045" s="2" t="s">
        <v>3405</v>
      </c>
      <c r="H3045" s="2" t="s">
        <v>3406</v>
      </c>
      <c r="I3045" s="2" t="s">
        <v>200</v>
      </c>
      <c r="J3045" s="2" t="s">
        <v>3724</v>
      </c>
      <c r="K3045" s="10" t="s">
        <v>247</v>
      </c>
    </row>
    <row r="3046" spans="1:11" ht="13.5" thickBot="1" x14ac:dyDescent="0.25">
      <c r="A3046" s="11"/>
      <c r="B3046" s="3" t="s">
        <v>9024</v>
      </c>
      <c r="C3046" s="3" t="s">
        <v>67</v>
      </c>
      <c r="D3046" s="3" t="s">
        <v>9025</v>
      </c>
      <c r="E3046" s="3" t="s">
        <v>9026</v>
      </c>
      <c r="F3046" s="3" t="s">
        <v>9027</v>
      </c>
      <c r="G3046" s="3" t="s">
        <v>4029</v>
      </c>
      <c r="H3046" s="3" t="s">
        <v>3333</v>
      </c>
      <c r="I3046" s="3" t="s">
        <v>200</v>
      </c>
      <c r="J3046" s="3" t="s">
        <v>9028</v>
      </c>
      <c r="K3046" s="12" t="s">
        <v>276</v>
      </c>
    </row>
    <row r="3047" spans="1:11" ht="13.5" thickBot="1" x14ac:dyDescent="0.25">
      <c r="A3047" s="9"/>
      <c r="B3047" s="2" t="s">
        <v>9024</v>
      </c>
      <c r="C3047" s="2" t="s">
        <v>67</v>
      </c>
      <c r="D3047" s="2" t="s">
        <v>9025</v>
      </c>
      <c r="E3047" s="2" t="s">
        <v>9026</v>
      </c>
      <c r="F3047" s="2" t="s">
        <v>9027</v>
      </c>
      <c r="G3047" s="2" t="s">
        <v>4029</v>
      </c>
      <c r="H3047" s="2" t="s">
        <v>3333</v>
      </c>
      <c r="I3047" s="2" t="s">
        <v>200</v>
      </c>
      <c r="J3047" s="2" t="s">
        <v>9028</v>
      </c>
      <c r="K3047" s="10" t="s">
        <v>246</v>
      </c>
    </row>
    <row r="3048" spans="1:11" ht="13.5" thickBot="1" x14ac:dyDescent="0.25">
      <c r="A3048" s="11"/>
      <c r="B3048" s="3" t="s">
        <v>9029</v>
      </c>
      <c r="C3048" s="3" t="s">
        <v>67</v>
      </c>
      <c r="D3048" s="3" t="s">
        <v>9030</v>
      </c>
      <c r="E3048" s="3" t="s">
        <v>9031</v>
      </c>
      <c r="F3048" s="3" t="s">
        <v>9032</v>
      </c>
      <c r="G3048" s="3" t="s">
        <v>9033</v>
      </c>
      <c r="H3048" s="3" t="s">
        <v>199</v>
      </c>
      <c r="I3048" s="3" t="s">
        <v>200</v>
      </c>
      <c r="J3048" s="3" t="s">
        <v>9034</v>
      </c>
      <c r="K3048" s="12" t="s">
        <v>42</v>
      </c>
    </row>
    <row r="3049" spans="1:11" ht="13.5" thickBot="1" x14ac:dyDescent="0.25">
      <c r="A3049" s="9"/>
      <c r="B3049" s="2" t="s">
        <v>9029</v>
      </c>
      <c r="C3049" s="2" t="s">
        <v>67</v>
      </c>
      <c r="D3049" s="2" t="s">
        <v>9030</v>
      </c>
      <c r="E3049" s="2" t="s">
        <v>9031</v>
      </c>
      <c r="F3049" s="2" t="s">
        <v>9032</v>
      </c>
      <c r="G3049" s="2" t="s">
        <v>9033</v>
      </c>
      <c r="H3049" s="2" t="s">
        <v>199</v>
      </c>
      <c r="I3049" s="2" t="s">
        <v>200</v>
      </c>
      <c r="J3049" s="2" t="s">
        <v>9034</v>
      </c>
      <c r="K3049" s="10" t="s">
        <v>203</v>
      </c>
    </row>
    <row r="3050" spans="1:11" ht="13.5" thickBot="1" x14ac:dyDescent="0.25">
      <c r="A3050" s="11"/>
      <c r="B3050" s="3" t="s">
        <v>9029</v>
      </c>
      <c r="C3050" s="3" t="s">
        <v>67</v>
      </c>
      <c r="D3050" s="3" t="s">
        <v>9030</v>
      </c>
      <c r="E3050" s="3" t="s">
        <v>9031</v>
      </c>
      <c r="F3050" s="3" t="s">
        <v>9032</v>
      </c>
      <c r="G3050" s="3" t="s">
        <v>9033</v>
      </c>
      <c r="H3050" s="3" t="s">
        <v>199</v>
      </c>
      <c r="I3050" s="3" t="s">
        <v>200</v>
      </c>
      <c r="J3050" s="3" t="s">
        <v>9034</v>
      </c>
      <c r="K3050" s="12" t="s">
        <v>202</v>
      </c>
    </row>
    <row r="3051" spans="1:11" ht="13.5" thickBot="1" x14ac:dyDescent="0.25">
      <c r="A3051" s="9"/>
      <c r="B3051" s="2" t="s">
        <v>9035</v>
      </c>
      <c r="C3051" s="2" t="s">
        <v>67</v>
      </c>
      <c r="D3051" s="2" t="s">
        <v>9036</v>
      </c>
      <c r="E3051" s="2" t="s">
        <v>9037</v>
      </c>
      <c r="F3051" s="2" t="s">
        <v>9038</v>
      </c>
      <c r="G3051" s="2" t="s">
        <v>9039</v>
      </c>
      <c r="H3051" s="2" t="s">
        <v>3319</v>
      </c>
      <c r="I3051" s="2" t="s">
        <v>200</v>
      </c>
      <c r="J3051" s="2" t="s">
        <v>9040</v>
      </c>
      <c r="K3051" s="10" t="s">
        <v>203</v>
      </c>
    </row>
    <row r="3052" spans="1:11" ht="13.5" thickBot="1" x14ac:dyDescent="0.25">
      <c r="A3052" s="11"/>
      <c r="B3052" s="3" t="s">
        <v>9035</v>
      </c>
      <c r="C3052" s="3" t="s">
        <v>67</v>
      </c>
      <c r="D3052" s="3" t="s">
        <v>9036</v>
      </c>
      <c r="E3052" s="3" t="s">
        <v>9037</v>
      </c>
      <c r="F3052" s="3" t="s">
        <v>9038</v>
      </c>
      <c r="G3052" s="3" t="s">
        <v>9039</v>
      </c>
      <c r="H3052" s="3" t="s">
        <v>3319</v>
      </c>
      <c r="I3052" s="3" t="s">
        <v>200</v>
      </c>
      <c r="J3052" s="3" t="s">
        <v>9040</v>
      </c>
      <c r="K3052" s="12" t="s">
        <v>268</v>
      </c>
    </row>
    <row r="3053" spans="1:11" ht="13.5" thickBot="1" x14ac:dyDescent="0.25">
      <c r="A3053" s="9"/>
      <c r="B3053" s="2" t="s">
        <v>9035</v>
      </c>
      <c r="C3053" s="2" t="s">
        <v>67</v>
      </c>
      <c r="D3053" s="2" t="s">
        <v>9036</v>
      </c>
      <c r="E3053" s="2" t="s">
        <v>9037</v>
      </c>
      <c r="F3053" s="2" t="s">
        <v>9038</v>
      </c>
      <c r="G3053" s="2" t="s">
        <v>9039</v>
      </c>
      <c r="H3053" s="2" t="s">
        <v>3319</v>
      </c>
      <c r="I3053" s="2" t="s">
        <v>200</v>
      </c>
      <c r="J3053" s="2" t="s">
        <v>9040</v>
      </c>
      <c r="K3053" s="10" t="s">
        <v>246</v>
      </c>
    </row>
    <row r="3054" spans="1:11" ht="13.5" thickBot="1" x14ac:dyDescent="0.25">
      <c r="A3054" s="11"/>
      <c r="B3054" s="3" t="s">
        <v>9041</v>
      </c>
      <c r="C3054" s="3" t="s">
        <v>67</v>
      </c>
      <c r="D3054" s="3" t="s">
        <v>9042</v>
      </c>
      <c r="E3054" s="3" t="s">
        <v>9043</v>
      </c>
      <c r="F3054" s="3" t="s">
        <v>9044</v>
      </c>
      <c r="G3054" s="3" t="s">
        <v>9045</v>
      </c>
      <c r="H3054" s="3" t="s">
        <v>6082</v>
      </c>
      <c r="I3054" s="3" t="s">
        <v>200</v>
      </c>
      <c r="J3054" s="3" t="s">
        <v>9046</v>
      </c>
      <c r="K3054" s="12"/>
    </row>
    <row r="3055" spans="1:11" ht="13.5" thickBot="1" x14ac:dyDescent="0.25">
      <c r="A3055" s="9"/>
      <c r="B3055" s="2" t="s">
        <v>9047</v>
      </c>
      <c r="C3055" s="2" t="s">
        <v>67</v>
      </c>
      <c r="D3055" s="2" t="s">
        <v>9048</v>
      </c>
      <c r="E3055" s="2" t="s">
        <v>9049</v>
      </c>
      <c r="F3055" s="2" t="s">
        <v>9050</v>
      </c>
      <c r="G3055" s="2" t="s">
        <v>9051</v>
      </c>
      <c r="H3055" s="2" t="s">
        <v>3319</v>
      </c>
      <c r="I3055" s="2" t="s">
        <v>200</v>
      </c>
      <c r="J3055" s="2" t="s">
        <v>9052</v>
      </c>
      <c r="K3055" s="10" t="s">
        <v>246</v>
      </c>
    </row>
    <row r="3056" spans="1:11" ht="13.5" thickBot="1" x14ac:dyDescent="0.25">
      <c r="A3056" s="11"/>
      <c r="B3056" s="3" t="s">
        <v>9047</v>
      </c>
      <c r="C3056" s="3" t="s">
        <v>67</v>
      </c>
      <c r="D3056" s="3" t="s">
        <v>9048</v>
      </c>
      <c r="E3056" s="3" t="s">
        <v>9049</v>
      </c>
      <c r="F3056" s="3" t="s">
        <v>9050</v>
      </c>
      <c r="G3056" s="3" t="s">
        <v>9051</v>
      </c>
      <c r="H3056" s="3" t="s">
        <v>3319</v>
      </c>
      <c r="I3056" s="3" t="s">
        <v>200</v>
      </c>
      <c r="J3056" s="3" t="s">
        <v>9052</v>
      </c>
      <c r="K3056" s="12" t="s">
        <v>268</v>
      </c>
    </row>
    <row r="3057" spans="1:11" ht="13.5" thickBot="1" x14ac:dyDescent="0.25">
      <c r="A3057" s="9"/>
      <c r="B3057" s="2" t="s">
        <v>9053</v>
      </c>
      <c r="C3057" s="2" t="s">
        <v>67</v>
      </c>
      <c r="D3057" s="2" t="s">
        <v>9054</v>
      </c>
      <c r="E3057" s="2" t="s">
        <v>9055</v>
      </c>
      <c r="F3057" s="2" t="s">
        <v>9056</v>
      </c>
      <c r="G3057" s="2" t="s">
        <v>222</v>
      </c>
      <c r="H3057" s="2" t="s">
        <v>223</v>
      </c>
      <c r="I3057" s="2" t="s">
        <v>200</v>
      </c>
      <c r="J3057" s="2" t="s">
        <v>7777</v>
      </c>
      <c r="K3057" s="10" t="s">
        <v>42</v>
      </c>
    </row>
    <row r="3058" spans="1:11" ht="13.5" thickBot="1" x14ac:dyDescent="0.25">
      <c r="A3058" s="11"/>
      <c r="B3058" s="3" t="s">
        <v>9053</v>
      </c>
      <c r="C3058" s="3" t="s">
        <v>67</v>
      </c>
      <c r="D3058" s="3" t="s">
        <v>9054</v>
      </c>
      <c r="E3058" s="3" t="s">
        <v>9055</v>
      </c>
      <c r="F3058" s="3" t="s">
        <v>9056</v>
      </c>
      <c r="G3058" s="3" t="s">
        <v>222</v>
      </c>
      <c r="H3058" s="3" t="s">
        <v>223</v>
      </c>
      <c r="I3058" s="3" t="s">
        <v>200</v>
      </c>
      <c r="J3058" s="3" t="s">
        <v>7777</v>
      </c>
      <c r="K3058" s="12" t="s">
        <v>203</v>
      </c>
    </row>
    <row r="3059" spans="1:11" ht="13.5" thickBot="1" x14ac:dyDescent="0.25">
      <c r="A3059" s="9"/>
      <c r="B3059" s="2" t="s">
        <v>9053</v>
      </c>
      <c r="C3059" s="2" t="s">
        <v>67</v>
      </c>
      <c r="D3059" s="2" t="s">
        <v>9054</v>
      </c>
      <c r="E3059" s="2" t="s">
        <v>9055</v>
      </c>
      <c r="F3059" s="2" t="s">
        <v>9056</v>
      </c>
      <c r="G3059" s="2" t="s">
        <v>222</v>
      </c>
      <c r="H3059" s="2" t="s">
        <v>223</v>
      </c>
      <c r="I3059" s="2" t="s">
        <v>200</v>
      </c>
      <c r="J3059" s="2" t="s">
        <v>7777</v>
      </c>
      <c r="K3059" s="10" t="s">
        <v>202</v>
      </c>
    </row>
    <row r="3060" spans="1:11" ht="13.5" thickBot="1" x14ac:dyDescent="0.25">
      <c r="A3060" s="11"/>
      <c r="B3060" s="3" t="s">
        <v>9057</v>
      </c>
      <c r="C3060" s="3" t="s">
        <v>67</v>
      </c>
      <c r="D3060" s="3" t="s">
        <v>9058</v>
      </c>
      <c r="E3060" s="3" t="s">
        <v>9059</v>
      </c>
      <c r="F3060" s="3" t="s">
        <v>9060</v>
      </c>
      <c r="G3060" s="3" t="s">
        <v>9061</v>
      </c>
      <c r="H3060" s="3" t="s">
        <v>223</v>
      </c>
      <c r="I3060" s="3" t="s">
        <v>200</v>
      </c>
      <c r="J3060" s="3" t="s">
        <v>9062</v>
      </c>
      <c r="K3060" s="12" t="s">
        <v>203</v>
      </c>
    </row>
    <row r="3061" spans="1:11" ht="13.5" thickBot="1" x14ac:dyDescent="0.25">
      <c r="A3061" s="9"/>
      <c r="B3061" s="2" t="s">
        <v>9057</v>
      </c>
      <c r="C3061" s="2" t="s">
        <v>67</v>
      </c>
      <c r="D3061" s="2" t="s">
        <v>9058</v>
      </c>
      <c r="E3061" s="2" t="s">
        <v>9059</v>
      </c>
      <c r="F3061" s="2" t="s">
        <v>9060</v>
      </c>
      <c r="G3061" s="2" t="s">
        <v>9061</v>
      </c>
      <c r="H3061" s="2" t="s">
        <v>223</v>
      </c>
      <c r="I3061" s="2" t="s">
        <v>200</v>
      </c>
      <c r="J3061" s="2" t="s">
        <v>9062</v>
      </c>
      <c r="K3061" s="10" t="s">
        <v>42</v>
      </c>
    </row>
    <row r="3062" spans="1:11" ht="13.5" thickBot="1" x14ac:dyDescent="0.25">
      <c r="A3062" s="11"/>
      <c r="B3062" s="3" t="s">
        <v>9057</v>
      </c>
      <c r="C3062" s="3" t="s">
        <v>67</v>
      </c>
      <c r="D3062" s="3" t="s">
        <v>9058</v>
      </c>
      <c r="E3062" s="3" t="s">
        <v>9059</v>
      </c>
      <c r="F3062" s="3" t="s">
        <v>9060</v>
      </c>
      <c r="G3062" s="3" t="s">
        <v>9061</v>
      </c>
      <c r="H3062" s="3" t="s">
        <v>223</v>
      </c>
      <c r="I3062" s="3" t="s">
        <v>200</v>
      </c>
      <c r="J3062" s="3" t="s">
        <v>9062</v>
      </c>
      <c r="K3062" s="12" t="s">
        <v>202</v>
      </c>
    </row>
    <row r="3063" spans="1:11" ht="13.5" thickBot="1" x14ac:dyDescent="0.25">
      <c r="A3063" s="9"/>
      <c r="B3063" s="2" t="s">
        <v>9063</v>
      </c>
      <c r="C3063" s="2" t="s">
        <v>67</v>
      </c>
      <c r="D3063" s="2" t="s">
        <v>9064</v>
      </c>
      <c r="E3063" s="2" t="s">
        <v>9065</v>
      </c>
      <c r="F3063" s="2" t="s">
        <v>9066</v>
      </c>
      <c r="G3063" s="2" t="s">
        <v>9067</v>
      </c>
      <c r="H3063" s="2" t="s">
        <v>223</v>
      </c>
      <c r="I3063" s="2" t="s">
        <v>200</v>
      </c>
      <c r="J3063" s="2" t="s">
        <v>9068</v>
      </c>
      <c r="K3063" s="10" t="s">
        <v>203</v>
      </c>
    </row>
    <row r="3064" spans="1:11" ht="13.5" thickBot="1" x14ac:dyDescent="0.25">
      <c r="A3064" s="11"/>
      <c r="B3064" s="3" t="s">
        <v>9063</v>
      </c>
      <c r="C3064" s="3" t="s">
        <v>67</v>
      </c>
      <c r="D3064" s="3" t="s">
        <v>9064</v>
      </c>
      <c r="E3064" s="3" t="s">
        <v>9065</v>
      </c>
      <c r="F3064" s="3" t="s">
        <v>9066</v>
      </c>
      <c r="G3064" s="3" t="s">
        <v>9067</v>
      </c>
      <c r="H3064" s="3" t="s">
        <v>223</v>
      </c>
      <c r="I3064" s="3" t="s">
        <v>200</v>
      </c>
      <c r="J3064" s="3" t="s">
        <v>9068</v>
      </c>
      <c r="K3064" s="12" t="s">
        <v>42</v>
      </c>
    </row>
    <row r="3065" spans="1:11" ht="13.5" thickBot="1" x14ac:dyDescent="0.25">
      <c r="A3065" s="9"/>
      <c r="B3065" s="2" t="s">
        <v>9063</v>
      </c>
      <c r="C3065" s="2" t="s">
        <v>67</v>
      </c>
      <c r="D3065" s="2" t="s">
        <v>9064</v>
      </c>
      <c r="E3065" s="2" t="s">
        <v>9065</v>
      </c>
      <c r="F3065" s="2" t="s">
        <v>9066</v>
      </c>
      <c r="G3065" s="2" t="s">
        <v>9067</v>
      </c>
      <c r="H3065" s="2" t="s">
        <v>223</v>
      </c>
      <c r="I3065" s="2" t="s">
        <v>200</v>
      </c>
      <c r="J3065" s="2" t="s">
        <v>9068</v>
      </c>
      <c r="K3065" s="10" t="s">
        <v>202</v>
      </c>
    </row>
    <row r="3066" spans="1:11" ht="13.5" thickBot="1" x14ac:dyDescent="0.25">
      <c r="A3066" s="11"/>
      <c r="B3066" s="3" t="s">
        <v>9069</v>
      </c>
      <c r="C3066" s="3" t="s">
        <v>67</v>
      </c>
      <c r="D3066" s="3" t="s">
        <v>9070</v>
      </c>
      <c r="E3066" s="3" t="s">
        <v>9071</v>
      </c>
      <c r="F3066" s="3" t="s">
        <v>9072</v>
      </c>
      <c r="G3066" s="3" t="s">
        <v>9073</v>
      </c>
      <c r="H3066" s="3" t="s">
        <v>512</v>
      </c>
      <c r="I3066" s="3" t="s">
        <v>200</v>
      </c>
      <c r="J3066" s="3" t="s">
        <v>9074</v>
      </c>
      <c r="K3066" s="12" t="s">
        <v>203</v>
      </c>
    </row>
    <row r="3067" spans="1:11" ht="13.5" thickBot="1" x14ac:dyDescent="0.25">
      <c r="A3067" s="9"/>
      <c r="B3067" s="2" t="s">
        <v>9069</v>
      </c>
      <c r="C3067" s="2" t="s">
        <v>67</v>
      </c>
      <c r="D3067" s="2" t="s">
        <v>9070</v>
      </c>
      <c r="E3067" s="2" t="s">
        <v>9071</v>
      </c>
      <c r="F3067" s="2" t="s">
        <v>9072</v>
      </c>
      <c r="G3067" s="2" t="s">
        <v>9073</v>
      </c>
      <c r="H3067" s="2" t="s">
        <v>512</v>
      </c>
      <c r="I3067" s="2" t="s">
        <v>200</v>
      </c>
      <c r="J3067" s="2" t="s">
        <v>9074</v>
      </c>
      <c r="K3067" s="10" t="s">
        <v>42</v>
      </c>
    </row>
    <row r="3068" spans="1:11" ht="13.5" thickBot="1" x14ac:dyDescent="0.25">
      <c r="A3068" s="11"/>
      <c r="B3068" s="3" t="s">
        <v>9069</v>
      </c>
      <c r="C3068" s="3" t="s">
        <v>67</v>
      </c>
      <c r="D3068" s="3" t="s">
        <v>9070</v>
      </c>
      <c r="E3068" s="3" t="s">
        <v>9071</v>
      </c>
      <c r="F3068" s="3" t="s">
        <v>9072</v>
      </c>
      <c r="G3068" s="3" t="s">
        <v>9073</v>
      </c>
      <c r="H3068" s="3" t="s">
        <v>512</v>
      </c>
      <c r="I3068" s="3" t="s">
        <v>200</v>
      </c>
      <c r="J3068" s="3" t="s">
        <v>9074</v>
      </c>
      <c r="K3068" s="12" t="s">
        <v>202</v>
      </c>
    </row>
    <row r="3069" spans="1:11" ht="13.5" thickBot="1" x14ac:dyDescent="0.25">
      <c r="A3069" s="9"/>
      <c r="B3069" s="2" t="s">
        <v>9075</v>
      </c>
      <c r="C3069" s="2" t="s">
        <v>67</v>
      </c>
      <c r="D3069" s="2" t="s">
        <v>9076</v>
      </c>
      <c r="E3069" s="2" t="s">
        <v>9077</v>
      </c>
      <c r="F3069" s="2" t="s">
        <v>9078</v>
      </c>
      <c r="G3069" s="2" t="s">
        <v>5162</v>
      </c>
      <c r="H3069" s="2" t="s">
        <v>5156</v>
      </c>
      <c r="I3069" s="2" t="s">
        <v>200</v>
      </c>
      <c r="J3069" s="2" t="s">
        <v>9079</v>
      </c>
      <c r="K3069" s="10" t="s">
        <v>276</v>
      </c>
    </row>
    <row r="3070" spans="1:11" ht="13.5" thickBot="1" x14ac:dyDescent="0.25">
      <c r="A3070" s="11"/>
      <c r="B3070" s="3" t="s">
        <v>9075</v>
      </c>
      <c r="C3070" s="3" t="s">
        <v>67</v>
      </c>
      <c r="D3070" s="3" t="s">
        <v>9076</v>
      </c>
      <c r="E3070" s="3" t="s">
        <v>9077</v>
      </c>
      <c r="F3070" s="3" t="s">
        <v>9078</v>
      </c>
      <c r="G3070" s="3" t="s">
        <v>5162</v>
      </c>
      <c r="H3070" s="3" t="s">
        <v>5156</v>
      </c>
      <c r="I3070" s="3" t="s">
        <v>200</v>
      </c>
      <c r="J3070" s="3" t="s">
        <v>9079</v>
      </c>
      <c r="K3070" s="12" t="s">
        <v>202</v>
      </c>
    </row>
    <row r="3071" spans="1:11" ht="13.5" thickBot="1" x14ac:dyDescent="0.25">
      <c r="A3071" s="9"/>
      <c r="B3071" s="2" t="s">
        <v>9075</v>
      </c>
      <c r="C3071" s="2" t="s">
        <v>67</v>
      </c>
      <c r="D3071" s="2" t="s">
        <v>9076</v>
      </c>
      <c r="E3071" s="2" t="s">
        <v>9077</v>
      </c>
      <c r="F3071" s="2" t="s">
        <v>9078</v>
      </c>
      <c r="G3071" s="2" t="s">
        <v>5162</v>
      </c>
      <c r="H3071" s="2" t="s">
        <v>5156</v>
      </c>
      <c r="I3071" s="2" t="s">
        <v>200</v>
      </c>
      <c r="J3071" s="2" t="s">
        <v>9079</v>
      </c>
      <c r="K3071" s="10" t="s">
        <v>203</v>
      </c>
    </row>
    <row r="3072" spans="1:11" ht="13.5" thickBot="1" x14ac:dyDescent="0.25">
      <c r="A3072" s="11"/>
      <c r="B3072" s="3" t="s">
        <v>9075</v>
      </c>
      <c r="C3072" s="3" t="s">
        <v>67</v>
      </c>
      <c r="D3072" s="3" t="s">
        <v>9076</v>
      </c>
      <c r="E3072" s="3" t="s">
        <v>9077</v>
      </c>
      <c r="F3072" s="3" t="s">
        <v>9078</v>
      </c>
      <c r="G3072" s="3" t="s">
        <v>5162</v>
      </c>
      <c r="H3072" s="3" t="s">
        <v>5156</v>
      </c>
      <c r="I3072" s="3" t="s">
        <v>200</v>
      </c>
      <c r="J3072" s="3" t="s">
        <v>9079</v>
      </c>
      <c r="K3072" s="12" t="s">
        <v>246</v>
      </c>
    </row>
    <row r="3073" spans="1:11" ht="13.5" thickBot="1" x14ac:dyDescent="0.25">
      <c r="A3073" s="9"/>
      <c r="B3073" s="2" t="s">
        <v>9080</v>
      </c>
      <c r="C3073" s="2" t="s">
        <v>67</v>
      </c>
      <c r="D3073" s="2" t="s">
        <v>9081</v>
      </c>
      <c r="E3073" s="2" t="s">
        <v>9082</v>
      </c>
      <c r="F3073" s="2" t="s">
        <v>9083</v>
      </c>
      <c r="G3073" s="2" t="s">
        <v>478</v>
      </c>
      <c r="H3073" s="2" t="s">
        <v>478</v>
      </c>
      <c r="I3073" s="2" t="s">
        <v>200</v>
      </c>
      <c r="J3073" s="2" t="s">
        <v>9084</v>
      </c>
      <c r="K3073" s="10" t="s">
        <v>276</v>
      </c>
    </row>
    <row r="3074" spans="1:11" ht="13.5" thickBot="1" x14ac:dyDescent="0.25">
      <c r="A3074" s="11"/>
      <c r="B3074" s="3" t="s">
        <v>9080</v>
      </c>
      <c r="C3074" s="3" t="s">
        <v>67</v>
      </c>
      <c r="D3074" s="3" t="s">
        <v>9081</v>
      </c>
      <c r="E3074" s="3" t="s">
        <v>9082</v>
      </c>
      <c r="F3074" s="3" t="s">
        <v>9083</v>
      </c>
      <c r="G3074" s="3" t="s">
        <v>478</v>
      </c>
      <c r="H3074" s="3" t="s">
        <v>478</v>
      </c>
      <c r="I3074" s="3" t="s">
        <v>200</v>
      </c>
      <c r="J3074" s="3" t="s">
        <v>9084</v>
      </c>
      <c r="K3074" s="12" t="s">
        <v>247</v>
      </c>
    </row>
    <row r="3075" spans="1:11" ht="13.5" thickBot="1" x14ac:dyDescent="0.25">
      <c r="A3075" s="9"/>
      <c r="B3075" s="2" t="s">
        <v>9080</v>
      </c>
      <c r="C3075" s="2" t="s">
        <v>67</v>
      </c>
      <c r="D3075" s="2" t="s">
        <v>9081</v>
      </c>
      <c r="E3075" s="2" t="s">
        <v>9082</v>
      </c>
      <c r="F3075" s="2" t="s">
        <v>9083</v>
      </c>
      <c r="G3075" s="2" t="s">
        <v>478</v>
      </c>
      <c r="H3075" s="2" t="s">
        <v>478</v>
      </c>
      <c r="I3075" s="2" t="s">
        <v>200</v>
      </c>
      <c r="J3075" s="2" t="s">
        <v>9084</v>
      </c>
      <c r="K3075" s="10" t="s">
        <v>246</v>
      </c>
    </row>
    <row r="3076" spans="1:11" ht="13.5" thickBot="1" x14ac:dyDescent="0.25">
      <c r="A3076" s="11"/>
      <c r="B3076" s="3" t="s">
        <v>9085</v>
      </c>
      <c r="C3076" s="3" t="s">
        <v>67</v>
      </c>
      <c r="D3076" s="3" t="s">
        <v>9086</v>
      </c>
      <c r="E3076" s="3" t="s">
        <v>9087</v>
      </c>
      <c r="F3076" s="3" t="s">
        <v>9088</v>
      </c>
      <c r="G3076" s="3" t="s">
        <v>9089</v>
      </c>
      <c r="H3076" s="3" t="s">
        <v>498</v>
      </c>
      <c r="I3076" s="3" t="s">
        <v>200</v>
      </c>
      <c r="J3076" s="3" t="s">
        <v>9090</v>
      </c>
      <c r="K3076" s="12" t="s">
        <v>246</v>
      </c>
    </row>
    <row r="3077" spans="1:11" ht="13.5" thickBot="1" x14ac:dyDescent="0.25">
      <c r="A3077" s="9"/>
      <c r="B3077" s="2" t="s">
        <v>9085</v>
      </c>
      <c r="C3077" s="2" t="s">
        <v>67</v>
      </c>
      <c r="D3077" s="2" t="s">
        <v>9086</v>
      </c>
      <c r="E3077" s="2" t="s">
        <v>9087</v>
      </c>
      <c r="F3077" s="2" t="s">
        <v>9088</v>
      </c>
      <c r="G3077" s="2" t="s">
        <v>9089</v>
      </c>
      <c r="H3077" s="2" t="s">
        <v>498</v>
      </c>
      <c r="I3077" s="2" t="s">
        <v>200</v>
      </c>
      <c r="J3077" s="2" t="s">
        <v>9090</v>
      </c>
      <c r="K3077" s="10" t="s">
        <v>268</v>
      </c>
    </row>
    <row r="3078" spans="1:11" ht="13.5" thickBot="1" x14ac:dyDescent="0.25">
      <c r="A3078" s="11"/>
      <c r="B3078" s="3" t="s">
        <v>9091</v>
      </c>
      <c r="C3078" s="3" t="s">
        <v>67</v>
      </c>
      <c r="D3078" s="3" t="s">
        <v>9092</v>
      </c>
      <c r="E3078" s="3" t="s">
        <v>9093</v>
      </c>
      <c r="F3078" s="3" t="s">
        <v>9094</v>
      </c>
      <c r="G3078" s="3" t="s">
        <v>9095</v>
      </c>
      <c r="H3078" s="3" t="s">
        <v>302</v>
      </c>
      <c r="I3078" s="3" t="s">
        <v>200</v>
      </c>
      <c r="J3078" s="3" t="s">
        <v>9096</v>
      </c>
      <c r="K3078" s="12" t="s">
        <v>246</v>
      </c>
    </row>
    <row r="3079" spans="1:11" ht="13.5" thickBot="1" x14ac:dyDescent="0.25">
      <c r="A3079" s="9"/>
      <c r="B3079" s="2" t="s">
        <v>9091</v>
      </c>
      <c r="C3079" s="2" t="s">
        <v>67</v>
      </c>
      <c r="D3079" s="2" t="s">
        <v>9092</v>
      </c>
      <c r="E3079" s="2" t="s">
        <v>9093</v>
      </c>
      <c r="F3079" s="2" t="s">
        <v>9094</v>
      </c>
      <c r="G3079" s="2" t="s">
        <v>9095</v>
      </c>
      <c r="H3079" s="2" t="s">
        <v>302</v>
      </c>
      <c r="I3079" s="2" t="s">
        <v>200</v>
      </c>
      <c r="J3079" s="2" t="s">
        <v>9096</v>
      </c>
      <c r="K3079" s="10" t="s">
        <v>276</v>
      </c>
    </row>
    <row r="3080" spans="1:11" ht="13.5" thickBot="1" x14ac:dyDescent="0.25">
      <c r="A3080" s="11"/>
      <c r="B3080" s="3" t="s">
        <v>9097</v>
      </c>
      <c r="C3080" s="3" t="s">
        <v>67</v>
      </c>
      <c r="D3080" s="3" t="s">
        <v>9098</v>
      </c>
      <c r="E3080" s="3" t="s">
        <v>9099</v>
      </c>
      <c r="F3080" s="3" t="s">
        <v>9100</v>
      </c>
      <c r="G3080" s="3" t="s">
        <v>2081</v>
      </c>
      <c r="H3080" s="3" t="s">
        <v>3837</v>
      </c>
      <c r="I3080" s="3" t="s">
        <v>200</v>
      </c>
      <c r="J3080" s="3" t="s">
        <v>3838</v>
      </c>
      <c r="K3080" s="12" t="s">
        <v>246</v>
      </c>
    </row>
    <row r="3081" spans="1:11" ht="13.5" thickBot="1" x14ac:dyDescent="0.25">
      <c r="A3081" s="9"/>
      <c r="B3081" s="2" t="s">
        <v>9097</v>
      </c>
      <c r="C3081" s="2" t="s">
        <v>67</v>
      </c>
      <c r="D3081" s="2" t="s">
        <v>9098</v>
      </c>
      <c r="E3081" s="2" t="s">
        <v>9099</v>
      </c>
      <c r="F3081" s="2" t="s">
        <v>9100</v>
      </c>
      <c r="G3081" s="2" t="s">
        <v>2081</v>
      </c>
      <c r="H3081" s="2" t="s">
        <v>3837</v>
      </c>
      <c r="I3081" s="2" t="s">
        <v>200</v>
      </c>
      <c r="J3081" s="2" t="s">
        <v>3838</v>
      </c>
      <c r="K3081" s="10" t="s">
        <v>276</v>
      </c>
    </row>
    <row r="3082" spans="1:11" ht="13.5" thickBot="1" x14ac:dyDescent="0.25">
      <c r="A3082" s="11"/>
      <c r="B3082" s="3" t="s">
        <v>9101</v>
      </c>
      <c r="C3082" s="3" t="s">
        <v>67</v>
      </c>
      <c r="D3082" s="3" t="s">
        <v>5620</v>
      </c>
      <c r="E3082" s="3" t="s">
        <v>5615</v>
      </c>
      <c r="F3082" s="3" t="s">
        <v>9102</v>
      </c>
      <c r="G3082" s="3" t="s">
        <v>5623</v>
      </c>
      <c r="H3082" s="3" t="s">
        <v>2558</v>
      </c>
      <c r="I3082" s="3" t="s">
        <v>356</v>
      </c>
      <c r="J3082" s="3" t="s">
        <v>5618</v>
      </c>
      <c r="K3082" s="12" t="s">
        <v>67</v>
      </c>
    </row>
    <row r="3083" spans="1:11" ht="13.5" thickBot="1" x14ac:dyDescent="0.25">
      <c r="A3083" s="9"/>
      <c r="B3083" s="2" t="s">
        <v>9103</v>
      </c>
      <c r="C3083" s="2" t="s">
        <v>67</v>
      </c>
      <c r="D3083" s="2" t="s">
        <v>9104</v>
      </c>
      <c r="E3083" s="2" t="s">
        <v>9105</v>
      </c>
      <c r="F3083" s="2" t="s">
        <v>9106</v>
      </c>
      <c r="G3083" s="2" t="s">
        <v>9107</v>
      </c>
      <c r="H3083" s="2" t="s">
        <v>2558</v>
      </c>
      <c r="I3083" s="2" t="s">
        <v>356</v>
      </c>
      <c r="J3083" s="2" t="s">
        <v>9108</v>
      </c>
      <c r="K3083" s="10" t="s">
        <v>358</v>
      </c>
    </row>
    <row r="3084" spans="1:11" ht="13.5" thickBot="1" x14ac:dyDescent="0.25">
      <c r="A3084" s="11"/>
      <c r="B3084" s="3" t="s">
        <v>9109</v>
      </c>
      <c r="C3084" s="3" t="s">
        <v>67</v>
      </c>
      <c r="D3084" s="3" t="s">
        <v>9110</v>
      </c>
      <c r="E3084" s="3" t="s">
        <v>9111</v>
      </c>
      <c r="F3084" s="3" t="s">
        <v>9112</v>
      </c>
      <c r="G3084" s="3" t="s">
        <v>9113</v>
      </c>
      <c r="H3084" s="3" t="s">
        <v>2558</v>
      </c>
      <c r="I3084" s="3" t="s">
        <v>356</v>
      </c>
      <c r="J3084" s="3" t="s">
        <v>9114</v>
      </c>
      <c r="K3084" s="12" t="s">
        <v>358</v>
      </c>
    </row>
    <row r="3085" spans="1:11" ht="13.5" thickBot="1" x14ac:dyDescent="0.25">
      <c r="A3085" s="9"/>
      <c r="B3085" s="2" t="s">
        <v>9115</v>
      </c>
      <c r="C3085" s="2" t="s">
        <v>67</v>
      </c>
      <c r="D3085" s="2" t="s">
        <v>9116</v>
      </c>
      <c r="E3085" s="2" t="s">
        <v>9117</v>
      </c>
      <c r="F3085" s="2" t="s">
        <v>4626</v>
      </c>
      <c r="G3085" s="2" t="s">
        <v>1294</v>
      </c>
      <c r="H3085" s="2" t="s">
        <v>147</v>
      </c>
      <c r="I3085" s="2" t="s">
        <v>148</v>
      </c>
      <c r="J3085" s="2" t="s">
        <v>9118</v>
      </c>
      <c r="K3085" s="10" t="s">
        <v>150</v>
      </c>
    </row>
    <row r="3086" spans="1:11" ht="13.5" thickBot="1" x14ac:dyDescent="0.25">
      <c r="A3086" s="11"/>
      <c r="B3086" s="3" t="s">
        <v>9119</v>
      </c>
      <c r="C3086" s="3" t="s">
        <v>67</v>
      </c>
      <c r="D3086" s="3" t="s">
        <v>9120</v>
      </c>
      <c r="E3086" s="3" t="s">
        <v>9121</v>
      </c>
      <c r="F3086" s="3" t="s">
        <v>1229</v>
      </c>
      <c r="G3086" s="3" t="s">
        <v>9122</v>
      </c>
      <c r="H3086" s="3" t="s">
        <v>2558</v>
      </c>
      <c r="I3086" s="3" t="s">
        <v>356</v>
      </c>
      <c r="J3086" s="3" t="s">
        <v>9123</v>
      </c>
      <c r="K3086" s="12" t="s">
        <v>358</v>
      </c>
    </row>
    <row r="3087" spans="1:11" ht="13.5" thickBot="1" x14ac:dyDescent="0.25">
      <c r="A3087" s="9"/>
      <c r="B3087" s="2" t="s">
        <v>9119</v>
      </c>
      <c r="C3087" s="2" t="s">
        <v>67</v>
      </c>
      <c r="D3087" s="2" t="s">
        <v>9120</v>
      </c>
      <c r="E3087" s="2" t="s">
        <v>9121</v>
      </c>
      <c r="F3087" s="2" t="s">
        <v>1229</v>
      </c>
      <c r="G3087" s="2" t="s">
        <v>9122</v>
      </c>
      <c r="H3087" s="2" t="s">
        <v>2558</v>
      </c>
      <c r="I3087" s="2" t="s">
        <v>356</v>
      </c>
      <c r="J3087" s="2" t="s">
        <v>9123</v>
      </c>
      <c r="K3087" s="10" t="s">
        <v>67</v>
      </c>
    </row>
    <row r="3088" spans="1:11" ht="13.5" thickBot="1" x14ac:dyDescent="0.25">
      <c r="A3088" s="11"/>
      <c r="B3088" s="3" t="s">
        <v>9124</v>
      </c>
      <c r="C3088" s="3" t="s">
        <v>67</v>
      </c>
      <c r="D3088" s="3" t="s">
        <v>9125</v>
      </c>
      <c r="E3088" s="3" t="s">
        <v>9126</v>
      </c>
      <c r="F3088" s="3" t="s">
        <v>9127</v>
      </c>
      <c r="G3088" s="3" t="s">
        <v>8611</v>
      </c>
      <c r="H3088" s="3" t="s">
        <v>398</v>
      </c>
      <c r="I3088" s="3" t="s">
        <v>33</v>
      </c>
      <c r="J3088" s="3" t="s">
        <v>8612</v>
      </c>
      <c r="K3088" s="12" t="s">
        <v>67</v>
      </c>
    </row>
    <row r="3089" spans="1:11" ht="13.5" thickBot="1" x14ac:dyDescent="0.25">
      <c r="A3089" s="9"/>
      <c r="B3089" s="2" t="s">
        <v>9128</v>
      </c>
      <c r="C3089" s="2" t="s">
        <v>67</v>
      </c>
      <c r="D3089" s="2" t="s">
        <v>9129</v>
      </c>
      <c r="E3089" s="2" t="s">
        <v>9130</v>
      </c>
      <c r="F3089" s="2" t="s">
        <v>9131</v>
      </c>
      <c r="G3089" s="2" t="s">
        <v>9132</v>
      </c>
      <c r="H3089" s="2" t="s">
        <v>85</v>
      </c>
      <c r="I3089" s="2" t="s">
        <v>33</v>
      </c>
      <c r="J3089" s="2" t="s">
        <v>9133</v>
      </c>
      <c r="K3089" s="10"/>
    </row>
    <row r="3090" spans="1:11" ht="13.5" thickBot="1" x14ac:dyDescent="0.25">
      <c r="A3090" s="11"/>
      <c r="B3090" s="3" t="s">
        <v>9134</v>
      </c>
      <c r="C3090" s="3" t="s">
        <v>67</v>
      </c>
      <c r="D3090" s="3" t="s">
        <v>9135</v>
      </c>
      <c r="E3090" s="3" t="s">
        <v>9136</v>
      </c>
      <c r="F3090" s="3" t="s">
        <v>9137</v>
      </c>
      <c r="G3090" s="3" t="s">
        <v>8339</v>
      </c>
      <c r="H3090" s="3" t="s">
        <v>4537</v>
      </c>
      <c r="I3090" s="3" t="s">
        <v>356</v>
      </c>
      <c r="J3090" s="3" t="s">
        <v>9138</v>
      </c>
      <c r="K3090" s="12" t="s">
        <v>358</v>
      </c>
    </row>
    <row r="3091" spans="1:11" ht="13.5" thickBot="1" x14ac:dyDescent="0.25">
      <c r="A3091" s="9"/>
      <c r="B3091" s="2" t="s">
        <v>9139</v>
      </c>
      <c r="C3091" s="2" t="s">
        <v>67</v>
      </c>
      <c r="D3091" s="2" t="s">
        <v>9140</v>
      </c>
      <c r="E3091" s="2" t="s">
        <v>9141</v>
      </c>
      <c r="F3091" s="2" t="s">
        <v>9142</v>
      </c>
      <c r="G3091" s="2" t="s">
        <v>9143</v>
      </c>
      <c r="H3091" s="2" t="s">
        <v>3179</v>
      </c>
      <c r="I3091" s="2" t="s">
        <v>17</v>
      </c>
      <c r="J3091" s="2" t="s">
        <v>9144</v>
      </c>
      <c r="K3091" s="10" t="s">
        <v>19</v>
      </c>
    </row>
    <row r="3092" spans="1:11" ht="13.5" thickBot="1" x14ac:dyDescent="0.25">
      <c r="A3092" s="11"/>
      <c r="B3092" s="3" t="s">
        <v>9145</v>
      </c>
      <c r="C3092" s="3" t="s">
        <v>67</v>
      </c>
      <c r="D3092" s="3" t="s">
        <v>9146</v>
      </c>
      <c r="E3092" s="3" t="s">
        <v>9147</v>
      </c>
      <c r="F3092" s="3" t="s">
        <v>9148</v>
      </c>
      <c r="G3092" s="3" t="s">
        <v>3606</v>
      </c>
      <c r="H3092" s="3" t="s">
        <v>3607</v>
      </c>
      <c r="I3092" s="3" t="s">
        <v>348</v>
      </c>
      <c r="J3092" s="3" t="s">
        <v>7873</v>
      </c>
      <c r="K3092" s="12"/>
    </row>
    <row r="3093" spans="1:11" ht="13.5" thickBot="1" x14ac:dyDescent="0.25">
      <c r="A3093" s="9"/>
      <c r="B3093" s="2" t="s">
        <v>9149</v>
      </c>
      <c r="C3093" s="2" t="s">
        <v>67</v>
      </c>
      <c r="D3093" s="2" t="s">
        <v>9150</v>
      </c>
      <c r="E3093" s="2" t="s">
        <v>9151</v>
      </c>
      <c r="F3093" s="2" t="s">
        <v>9152</v>
      </c>
      <c r="G3093" s="2" t="s">
        <v>3624</v>
      </c>
      <c r="H3093" s="2" t="s">
        <v>3625</v>
      </c>
      <c r="I3093" s="2" t="s">
        <v>348</v>
      </c>
      <c r="J3093" s="2" t="s">
        <v>9153</v>
      </c>
      <c r="K3093" s="10" t="s">
        <v>584</v>
      </c>
    </row>
    <row r="3094" spans="1:11" ht="13.5" thickBot="1" x14ac:dyDescent="0.25">
      <c r="A3094" s="11"/>
      <c r="B3094" s="3" t="s">
        <v>9154</v>
      </c>
      <c r="C3094" s="3" t="s">
        <v>67</v>
      </c>
      <c r="D3094" s="3" t="s">
        <v>9155</v>
      </c>
      <c r="E3094" s="3" t="s">
        <v>9156</v>
      </c>
      <c r="F3094" s="3" t="s">
        <v>9157</v>
      </c>
      <c r="G3094" s="3" t="s">
        <v>3489</v>
      </c>
      <c r="H3094" s="3" t="s">
        <v>1876</v>
      </c>
      <c r="I3094" s="3" t="s">
        <v>17</v>
      </c>
      <c r="J3094" s="3" t="s">
        <v>9158</v>
      </c>
      <c r="K3094" s="12" t="s">
        <v>19</v>
      </c>
    </row>
    <row r="3095" spans="1:11" ht="13.5" thickBot="1" x14ac:dyDescent="0.25">
      <c r="A3095" s="9"/>
      <c r="B3095" s="2" t="s">
        <v>9159</v>
      </c>
      <c r="C3095" s="2" t="s">
        <v>67</v>
      </c>
      <c r="D3095" s="2" t="s">
        <v>9160</v>
      </c>
      <c r="E3095" s="2" t="s">
        <v>5690</v>
      </c>
      <c r="F3095" s="2" t="s">
        <v>9161</v>
      </c>
      <c r="G3095" s="2" t="s">
        <v>5678</v>
      </c>
      <c r="H3095" s="2" t="s">
        <v>512</v>
      </c>
      <c r="I3095" s="2" t="s">
        <v>200</v>
      </c>
      <c r="J3095" s="2" t="s">
        <v>9162</v>
      </c>
      <c r="K3095" s="10" t="s">
        <v>202</v>
      </c>
    </row>
    <row r="3096" spans="1:11" ht="13.5" thickBot="1" x14ac:dyDescent="0.25">
      <c r="A3096" s="11"/>
      <c r="B3096" s="3" t="s">
        <v>9159</v>
      </c>
      <c r="C3096" s="3" t="s">
        <v>67</v>
      </c>
      <c r="D3096" s="3" t="s">
        <v>9160</v>
      </c>
      <c r="E3096" s="3" t="s">
        <v>5690</v>
      </c>
      <c r="F3096" s="3" t="s">
        <v>9161</v>
      </c>
      <c r="G3096" s="3" t="s">
        <v>5678</v>
      </c>
      <c r="H3096" s="3" t="s">
        <v>512</v>
      </c>
      <c r="I3096" s="3" t="s">
        <v>200</v>
      </c>
      <c r="J3096" s="3" t="s">
        <v>9162</v>
      </c>
      <c r="K3096" s="12" t="s">
        <v>42</v>
      </c>
    </row>
    <row r="3097" spans="1:11" ht="13.5" thickBot="1" x14ac:dyDescent="0.25">
      <c r="A3097" s="9"/>
      <c r="B3097" s="2" t="s">
        <v>9159</v>
      </c>
      <c r="C3097" s="2" t="s">
        <v>67</v>
      </c>
      <c r="D3097" s="2" t="s">
        <v>9160</v>
      </c>
      <c r="E3097" s="2" t="s">
        <v>5690</v>
      </c>
      <c r="F3097" s="2" t="s">
        <v>9161</v>
      </c>
      <c r="G3097" s="2" t="s">
        <v>5678</v>
      </c>
      <c r="H3097" s="2" t="s">
        <v>512</v>
      </c>
      <c r="I3097" s="2" t="s">
        <v>200</v>
      </c>
      <c r="J3097" s="2" t="s">
        <v>9162</v>
      </c>
      <c r="K3097" s="10" t="s">
        <v>203</v>
      </c>
    </row>
    <row r="3098" spans="1:11" ht="13.5" thickBot="1" x14ac:dyDescent="0.25">
      <c r="A3098" s="11"/>
      <c r="B3098" s="3" t="s">
        <v>9163</v>
      </c>
      <c r="C3098" s="3" t="s">
        <v>67</v>
      </c>
      <c r="D3098" s="3" t="s">
        <v>9164</v>
      </c>
      <c r="E3098" s="3" t="s">
        <v>5696</v>
      </c>
      <c r="F3098" s="3" t="s">
        <v>9165</v>
      </c>
      <c r="G3098" s="3" t="s">
        <v>5678</v>
      </c>
      <c r="H3098" s="3" t="s">
        <v>512</v>
      </c>
      <c r="I3098" s="3" t="s">
        <v>200</v>
      </c>
      <c r="J3098" s="3" t="s">
        <v>9166</v>
      </c>
      <c r="K3098" s="12" t="s">
        <v>42</v>
      </c>
    </row>
    <row r="3099" spans="1:11" ht="13.5" thickBot="1" x14ac:dyDescent="0.25">
      <c r="A3099" s="9"/>
      <c r="B3099" s="2" t="s">
        <v>9163</v>
      </c>
      <c r="C3099" s="2" t="s">
        <v>67</v>
      </c>
      <c r="D3099" s="2" t="s">
        <v>9164</v>
      </c>
      <c r="E3099" s="2" t="s">
        <v>5696</v>
      </c>
      <c r="F3099" s="2" t="s">
        <v>9165</v>
      </c>
      <c r="G3099" s="2" t="s">
        <v>5678</v>
      </c>
      <c r="H3099" s="2" t="s">
        <v>512</v>
      </c>
      <c r="I3099" s="2" t="s">
        <v>200</v>
      </c>
      <c r="J3099" s="2" t="s">
        <v>9166</v>
      </c>
      <c r="K3099" s="10" t="s">
        <v>203</v>
      </c>
    </row>
    <row r="3100" spans="1:11" ht="13.5" thickBot="1" x14ac:dyDescent="0.25">
      <c r="A3100" s="11"/>
      <c r="B3100" s="3" t="s">
        <v>9163</v>
      </c>
      <c r="C3100" s="3" t="s">
        <v>67</v>
      </c>
      <c r="D3100" s="3" t="s">
        <v>9164</v>
      </c>
      <c r="E3100" s="3" t="s">
        <v>5696</v>
      </c>
      <c r="F3100" s="3" t="s">
        <v>9165</v>
      </c>
      <c r="G3100" s="3" t="s">
        <v>5678</v>
      </c>
      <c r="H3100" s="3" t="s">
        <v>512</v>
      </c>
      <c r="I3100" s="3" t="s">
        <v>200</v>
      </c>
      <c r="J3100" s="3" t="s">
        <v>9166</v>
      </c>
      <c r="K3100" s="12" t="s">
        <v>202</v>
      </c>
    </row>
    <row r="3101" spans="1:11" ht="13.5" thickBot="1" x14ac:dyDescent="0.25">
      <c r="A3101" s="9"/>
      <c r="B3101" s="2" t="s">
        <v>9167</v>
      </c>
      <c r="C3101" s="2" t="s">
        <v>67</v>
      </c>
      <c r="D3101" s="2" t="s">
        <v>9168</v>
      </c>
      <c r="E3101" s="2" t="s">
        <v>9169</v>
      </c>
      <c r="F3101" s="2" t="s">
        <v>9170</v>
      </c>
      <c r="G3101" s="2" t="s">
        <v>9171</v>
      </c>
      <c r="H3101" s="2" t="s">
        <v>512</v>
      </c>
      <c r="I3101" s="2" t="s">
        <v>200</v>
      </c>
      <c r="J3101" s="2" t="s">
        <v>513</v>
      </c>
      <c r="K3101" s="10" t="s">
        <v>202</v>
      </c>
    </row>
    <row r="3102" spans="1:11" ht="13.5" thickBot="1" x14ac:dyDescent="0.25">
      <c r="A3102" s="11"/>
      <c r="B3102" s="3" t="s">
        <v>9167</v>
      </c>
      <c r="C3102" s="3" t="s">
        <v>67</v>
      </c>
      <c r="D3102" s="3" t="s">
        <v>9168</v>
      </c>
      <c r="E3102" s="3" t="s">
        <v>9169</v>
      </c>
      <c r="F3102" s="3" t="s">
        <v>9170</v>
      </c>
      <c r="G3102" s="3" t="s">
        <v>9171</v>
      </c>
      <c r="H3102" s="3" t="s">
        <v>512</v>
      </c>
      <c r="I3102" s="3" t="s">
        <v>200</v>
      </c>
      <c r="J3102" s="3" t="s">
        <v>513</v>
      </c>
      <c r="K3102" s="12" t="s">
        <v>42</v>
      </c>
    </row>
    <row r="3103" spans="1:11" ht="13.5" thickBot="1" x14ac:dyDescent="0.25">
      <c r="A3103" s="9"/>
      <c r="B3103" s="2" t="s">
        <v>9167</v>
      </c>
      <c r="C3103" s="2" t="s">
        <v>67</v>
      </c>
      <c r="D3103" s="2" t="s">
        <v>9168</v>
      </c>
      <c r="E3103" s="2" t="s">
        <v>9169</v>
      </c>
      <c r="F3103" s="2" t="s">
        <v>9170</v>
      </c>
      <c r="G3103" s="2" t="s">
        <v>9171</v>
      </c>
      <c r="H3103" s="2" t="s">
        <v>512</v>
      </c>
      <c r="I3103" s="2" t="s">
        <v>200</v>
      </c>
      <c r="J3103" s="2" t="s">
        <v>513</v>
      </c>
      <c r="K3103" s="10" t="s">
        <v>203</v>
      </c>
    </row>
    <row r="3104" spans="1:11" ht="13.5" thickBot="1" x14ac:dyDescent="0.25">
      <c r="A3104" s="11"/>
      <c r="B3104" s="3" t="s">
        <v>9172</v>
      </c>
      <c r="C3104" s="3" t="s">
        <v>67</v>
      </c>
      <c r="D3104" s="3" t="s">
        <v>9173</v>
      </c>
      <c r="E3104" s="3" t="s">
        <v>9174</v>
      </c>
      <c r="F3104" s="3" t="s">
        <v>5197</v>
      </c>
      <c r="G3104" s="3" t="s">
        <v>9175</v>
      </c>
      <c r="H3104" s="3" t="s">
        <v>2320</v>
      </c>
      <c r="I3104" s="3" t="s">
        <v>17</v>
      </c>
      <c r="J3104" s="3" t="s">
        <v>9176</v>
      </c>
      <c r="K3104" s="12" t="s">
        <v>19</v>
      </c>
    </row>
    <row r="3105" spans="1:11" ht="13.5" thickBot="1" x14ac:dyDescent="0.25">
      <c r="A3105" s="9"/>
      <c r="B3105" s="2" t="s">
        <v>9177</v>
      </c>
      <c r="C3105" s="2" t="s">
        <v>67</v>
      </c>
      <c r="D3105" s="2" t="s">
        <v>9178</v>
      </c>
      <c r="E3105" s="2" t="s">
        <v>9179</v>
      </c>
      <c r="F3105" s="2" t="s">
        <v>9180</v>
      </c>
      <c r="G3105" s="2" t="s">
        <v>2654</v>
      </c>
      <c r="H3105" s="2" t="s">
        <v>2655</v>
      </c>
      <c r="I3105" s="2" t="s">
        <v>114</v>
      </c>
      <c r="J3105" s="2" t="s">
        <v>2661</v>
      </c>
      <c r="K3105" s="10"/>
    </row>
    <row r="3106" spans="1:11" ht="13.5" thickBot="1" x14ac:dyDescent="0.25">
      <c r="A3106" s="11"/>
      <c r="B3106" s="3" t="s">
        <v>9181</v>
      </c>
      <c r="C3106" s="3" t="s">
        <v>67</v>
      </c>
      <c r="D3106" s="3" t="s">
        <v>9182</v>
      </c>
      <c r="E3106" s="3" t="s">
        <v>9183</v>
      </c>
      <c r="F3106" s="3" t="s">
        <v>9184</v>
      </c>
      <c r="G3106" s="3" t="s">
        <v>484</v>
      </c>
      <c r="H3106" s="3" t="s">
        <v>485</v>
      </c>
      <c r="I3106" s="3" t="s">
        <v>200</v>
      </c>
      <c r="J3106" s="3" t="s">
        <v>486</v>
      </c>
      <c r="K3106" s="12" t="s">
        <v>260</v>
      </c>
    </row>
    <row r="3107" spans="1:11" ht="13.5" thickBot="1" x14ac:dyDescent="0.25">
      <c r="A3107" s="9"/>
      <c r="B3107" s="2" t="s">
        <v>9181</v>
      </c>
      <c r="C3107" s="2" t="s">
        <v>67</v>
      </c>
      <c r="D3107" s="2" t="s">
        <v>9182</v>
      </c>
      <c r="E3107" s="2" t="s">
        <v>9183</v>
      </c>
      <c r="F3107" s="2" t="s">
        <v>9184</v>
      </c>
      <c r="G3107" s="2" t="s">
        <v>484</v>
      </c>
      <c r="H3107" s="2" t="s">
        <v>485</v>
      </c>
      <c r="I3107" s="2" t="s">
        <v>200</v>
      </c>
      <c r="J3107" s="2" t="s">
        <v>486</v>
      </c>
      <c r="K3107" s="10" t="s">
        <v>246</v>
      </c>
    </row>
    <row r="3108" spans="1:11" ht="13.5" thickBot="1" x14ac:dyDescent="0.25">
      <c r="A3108" s="11"/>
      <c r="B3108" s="3" t="s">
        <v>9185</v>
      </c>
      <c r="C3108" s="3" t="s">
        <v>67</v>
      </c>
      <c r="D3108" s="3" t="s">
        <v>9186</v>
      </c>
      <c r="E3108" s="3" t="s">
        <v>9187</v>
      </c>
      <c r="F3108" s="3" t="s">
        <v>9188</v>
      </c>
      <c r="G3108" s="3" t="s">
        <v>9189</v>
      </c>
      <c r="H3108" s="3" t="s">
        <v>6202</v>
      </c>
      <c r="I3108" s="3" t="s">
        <v>200</v>
      </c>
      <c r="J3108" s="3" t="s">
        <v>9190</v>
      </c>
      <c r="K3108" s="12" t="s">
        <v>203</v>
      </c>
    </row>
    <row r="3109" spans="1:11" ht="13.5" thickBot="1" x14ac:dyDescent="0.25">
      <c r="A3109" s="9"/>
      <c r="B3109" s="2" t="s">
        <v>9185</v>
      </c>
      <c r="C3109" s="2" t="s">
        <v>67</v>
      </c>
      <c r="D3109" s="2" t="s">
        <v>9186</v>
      </c>
      <c r="E3109" s="2" t="s">
        <v>9187</v>
      </c>
      <c r="F3109" s="2" t="s">
        <v>9188</v>
      </c>
      <c r="G3109" s="2" t="s">
        <v>9189</v>
      </c>
      <c r="H3109" s="2" t="s">
        <v>6202</v>
      </c>
      <c r="I3109" s="2" t="s">
        <v>200</v>
      </c>
      <c r="J3109" s="2" t="s">
        <v>9190</v>
      </c>
      <c r="K3109" s="10" t="s">
        <v>268</v>
      </c>
    </row>
    <row r="3110" spans="1:11" ht="13.5" thickBot="1" x14ac:dyDescent="0.25">
      <c r="A3110" s="11"/>
      <c r="B3110" s="3" t="s">
        <v>9185</v>
      </c>
      <c r="C3110" s="3" t="s">
        <v>67</v>
      </c>
      <c r="D3110" s="3" t="s">
        <v>9186</v>
      </c>
      <c r="E3110" s="3" t="s">
        <v>9187</v>
      </c>
      <c r="F3110" s="3" t="s">
        <v>9188</v>
      </c>
      <c r="G3110" s="3" t="s">
        <v>9189</v>
      </c>
      <c r="H3110" s="3" t="s">
        <v>6202</v>
      </c>
      <c r="I3110" s="3" t="s">
        <v>200</v>
      </c>
      <c r="J3110" s="3" t="s">
        <v>9190</v>
      </c>
      <c r="K3110" s="12" t="s">
        <v>246</v>
      </c>
    </row>
    <row r="3111" spans="1:11" ht="13.5" thickBot="1" x14ac:dyDescent="0.25">
      <c r="A3111" s="9"/>
      <c r="B3111" s="2" t="s">
        <v>9191</v>
      </c>
      <c r="C3111" s="2" t="s">
        <v>67</v>
      </c>
      <c r="D3111" s="2" t="s">
        <v>9192</v>
      </c>
      <c r="E3111" s="2" t="s">
        <v>9193</v>
      </c>
      <c r="F3111" s="2" t="s">
        <v>9194</v>
      </c>
      <c r="G3111" s="2" t="s">
        <v>9195</v>
      </c>
      <c r="H3111" s="2" t="s">
        <v>6082</v>
      </c>
      <c r="I3111" s="2" t="s">
        <v>200</v>
      </c>
      <c r="J3111" s="2" t="s">
        <v>8963</v>
      </c>
      <c r="K3111" s="10" t="s">
        <v>247</v>
      </c>
    </row>
    <row r="3112" spans="1:11" ht="13.5" thickBot="1" x14ac:dyDescent="0.25">
      <c r="A3112" s="11"/>
      <c r="B3112" s="3" t="s">
        <v>9196</v>
      </c>
      <c r="C3112" s="3" t="s">
        <v>67</v>
      </c>
      <c r="D3112" s="3" t="s">
        <v>9197</v>
      </c>
      <c r="E3112" s="3" t="s">
        <v>9198</v>
      </c>
      <c r="F3112" s="3" t="s">
        <v>5993</v>
      </c>
      <c r="G3112" s="3" t="s">
        <v>9199</v>
      </c>
      <c r="H3112" s="3" t="s">
        <v>1830</v>
      </c>
      <c r="I3112" s="3" t="s">
        <v>200</v>
      </c>
      <c r="J3112" s="3" t="s">
        <v>9200</v>
      </c>
      <c r="K3112" s="12" t="s">
        <v>246</v>
      </c>
    </row>
    <row r="3113" spans="1:11" ht="13.5" thickBot="1" x14ac:dyDescent="0.25">
      <c r="A3113" s="9"/>
      <c r="B3113" s="2" t="s">
        <v>9196</v>
      </c>
      <c r="C3113" s="2" t="s">
        <v>67</v>
      </c>
      <c r="D3113" s="2" t="s">
        <v>9197</v>
      </c>
      <c r="E3113" s="2" t="s">
        <v>9198</v>
      </c>
      <c r="F3113" s="2" t="s">
        <v>5993</v>
      </c>
      <c r="G3113" s="2" t="s">
        <v>9199</v>
      </c>
      <c r="H3113" s="2" t="s">
        <v>1830</v>
      </c>
      <c r="I3113" s="2" t="s">
        <v>200</v>
      </c>
      <c r="J3113" s="2" t="s">
        <v>9200</v>
      </c>
      <c r="K3113" s="10" t="s">
        <v>260</v>
      </c>
    </row>
    <row r="3114" spans="1:11" ht="13.5" thickBot="1" x14ac:dyDescent="0.25">
      <c r="A3114" s="11"/>
      <c r="B3114" s="3" t="s">
        <v>9201</v>
      </c>
      <c r="C3114" s="3" t="s">
        <v>67</v>
      </c>
      <c r="D3114" s="3" t="s">
        <v>8577</v>
      </c>
      <c r="E3114" s="3" t="s">
        <v>9202</v>
      </c>
      <c r="F3114" s="3" t="s">
        <v>9203</v>
      </c>
      <c r="G3114" s="3" t="s">
        <v>9204</v>
      </c>
      <c r="H3114" s="3" t="s">
        <v>48</v>
      </c>
      <c r="I3114" s="3" t="s">
        <v>49</v>
      </c>
      <c r="J3114" s="3" t="s">
        <v>9205</v>
      </c>
      <c r="K3114" s="12"/>
    </row>
    <row r="3115" spans="1:11" ht="13.5" thickBot="1" x14ac:dyDescent="0.25">
      <c r="A3115" s="9"/>
      <c r="B3115" s="2" t="s">
        <v>9206</v>
      </c>
      <c r="C3115" s="2" t="s">
        <v>67</v>
      </c>
      <c r="D3115" s="2" t="s">
        <v>9207</v>
      </c>
      <c r="E3115" s="2" t="s">
        <v>9208</v>
      </c>
      <c r="F3115" s="2" t="s">
        <v>9209</v>
      </c>
      <c r="G3115" s="2" t="s">
        <v>553</v>
      </c>
      <c r="H3115" s="2" t="s">
        <v>554</v>
      </c>
      <c r="I3115" s="2" t="s">
        <v>58</v>
      </c>
      <c r="J3115" s="2" t="s">
        <v>9210</v>
      </c>
      <c r="K3115" s="10" t="s">
        <v>42</v>
      </c>
    </row>
    <row r="3116" spans="1:11" ht="13.5" thickBot="1" x14ac:dyDescent="0.25">
      <c r="A3116" s="11"/>
      <c r="B3116" s="3" t="s">
        <v>9206</v>
      </c>
      <c r="C3116" s="3" t="s">
        <v>67</v>
      </c>
      <c r="D3116" s="3" t="s">
        <v>9207</v>
      </c>
      <c r="E3116" s="3" t="s">
        <v>9208</v>
      </c>
      <c r="F3116" s="3" t="s">
        <v>9209</v>
      </c>
      <c r="G3116" s="3" t="s">
        <v>553</v>
      </c>
      <c r="H3116" s="3" t="s">
        <v>554</v>
      </c>
      <c r="I3116" s="3" t="s">
        <v>58</v>
      </c>
      <c r="J3116" s="3" t="s">
        <v>9210</v>
      </c>
      <c r="K3116" s="12" t="s">
        <v>202</v>
      </c>
    </row>
    <row r="3117" spans="1:11" ht="13.5" thickBot="1" x14ac:dyDescent="0.25">
      <c r="A3117" s="9"/>
      <c r="B3117" s="2" t="s">
        <v>9211</v>
      </c>
      <c r="C3117" s="2" t="s">
        <v>67</v>
      </c>
      <c r="D3117" s="2" t="s">
        <v>9212</v>
      </c>
      <c r="E3117" s="2" t="s">
        <v>9213</v>
      </c>
      <c r="F3117" s="2" t="s">
        <v>9214</v>
      </c>
      <c r="G3117" s="2" t="s">
        <v>3688</v>
      </c>
      <c r="H3117" s="2" t="s">
        <v>3689</v>
      </c>
      <c r="I3117" s="2" t="s">
        <v>93</v>
      </c>
      <c r="J3117" s="2" t="s">
        <v>9215</v>
      </c>
      <c r="K3117" s="10"/>
    </row>
    <row r="3118" spans="1:11" ht="13.5" thickBot="1" x14ac:dyDescent="0.25">
      <c r="A3118" s="11"/>
      <c r="B3118" s="3" t="s">
        <v>9216</v>
      </c>
      <c r="C3118" s="3" t="s">
        <v>67</v>
      </c>
      <c r="D3118" s="3" t="s">
        <v>9217</v>
      </c>
      <c r="E3118" s="3" t="s">
        <v>9218</v>
      </c>
      <c r="F3118" s="3" t="s">
        <v>9219</v>
      </c>
      <c r="G3118" s="3" t="s">
        <v>3600</v>
      </c>
      <c r="H3118" s="3" t="s">
        <v>3601</v>
      </c>
      <c r="I3118" s="3" t="s">
        <v>348</v>
      </c>
      <c r="J3118" s="3" t="s">
        <v>9220</v>
      </c>
      <c r="K3118" s="12"/>
    </row>
    <row r="3119" spans="1:11" ht="13.5" thickBot="1" x14ac:dyDescent="0.25">
      <c r="A3119" s="9"/>
      <c r="B3119" s="2" t="s">
        <v>9221</v>
      </c>
      <c r="C3119" s="2" t="s">
        <v>67</v>
      </c>
      <c r="D3119" s="2" t="s">
        <v>9222</v>
      </c>
      <c r="E3119" s="2" t="s">
        <v>9223</v>
      </c>
      <c r="F3119" s="2" t="s">
        <v>9224</v>
      </c>
      <c r="G3119" s="2" t="s">
        <v>3600</v>
      </c>
      <c r="H3119" s="2" t="s">
        <v>3601</v>
      </c>
      <c r="I3119" s="2" t="s">
        <v>348</v>
      </c>
      <c r="J3119" s="2" t="s">
        <v>9225</v>
      </c>
      <c r="K3119" s="10"/>
    </row>
    <row r="3120" spans="1:11" ht="13.5" thickBot="1" x14ac:dyDescent="0.25">
      <c r="A3120" s="11"/>
      <c r="B3120" s="3" t="s">
        <v>9226</v>
      </c>
      <c r="C3120" s="3" t="s">
        <v>67</v>
      </c>
      <c r="D3120" s="3" t="s">
        <v>9227</v>
      </c>
      <c r="E3120" s="3" t="s">
        <v>9228</v>
      </c>
      <c r="F3120" s="3" t="s">
        <v>5452</v>
      </c>
      <c r="G3120" s="3" t="s">
        <v>7574</v>
      </c>
      <c r="H3120" s="3" t="s">
        <v>5889</v>
      </c>
      <c r="I3120" s="3" t="s">
        <v>58</v>
      </c>
      <c r="J3120" s="3" t="s">
        <v>5890</v>
      </c>
      <c r="K3120" s="12" t="s">
        <v>202</v>
      </c>
    </row>
    <row r="3121" spans="1:11" ht="13.5" thickBot="1" x14ac:dyDescent="0.25">
      <c r="A3121" s="9"/>
      <c r="B3121" s="2" t="s">
        <v>9229</v>
      </c>
      <c r="C3121" s="2" t="s">
        <v>67</v>
      </c>
      <c r="D3121" s="2" t="s">
        <v>9230</v>
      </c>
      <c r="E3121" s="2" t="s">
        <v>9231</v>
      </c>
      <c r="F3121" s="2" t="s">
        <v>7895</v>
      </c>
      <c r="G3121" s="2" t="s">
        <v>7237</v>
      </c>
      <c r="H3121" s="2" t="s">
        <v>7238</v>
      </c>
      <c r="I3121" s="2" t="s">
        <v>17</v>
      </c>
      <c r="J3121" s="2" t="s">
        <v>9232</v>
      </c>
      <c r="K3121" s="10" t="s">
        <v>19</v>
      </c>
    </row>
    <row r="3122" spans="1:11" ht="13.5" thickBot="1" x14ac:dyDescent="0.25">
      <c r="A3122" s="11"/>
      <c r="B3122" s="3" t="s">
        <v>9233</v>
      </c>
      <c r="C3122" s="3" t="s">
        <v>67</v>
      </c>
      <c r="D3122" s="3" t="s">
        <v>9234</v>
      </c>
      <c r="E3122" s="3" t="s">
        <v>9235</v>
      </c>
      <c r="F3122" s="3" t="s">
        <v>8890</v>
      </c>
      <c r="G3122" s="3" t="s">
        <v>229</v>
      </c>
      <c r="H3122" s="3" t="s">
        <v>230</v>
      </c>
      <c r="I3122" s="3" t="s">
        <v>230</v>
      </c>
      <c r="J3122" s="3" t="s">
        <v>9236</v>
      </c>
      <c r="K3122" s="12"/>
    </row>
    <row r="3123" spans="1:11" ht="13.5" thickBot="1" x14ac:dyDescent="0.25">
      <c r="A3123" s="9"/>
      <c r="B3123" s="2" t="s">
        <v>9237</v>
      </c>
      <c r="C3123" s="2" t="s">
        <v>67</v>
      </c>
      <c r="D3123" s="2" t="s">
        <v>8577</v>
      </c>
      <c r="E3123" s="2" t="s">
        <v>9238</v>
      </c>
      <c r="F3123" s="2" t="s">
        <v>9239</v>
      </c>
      <c r="G3123" s="2" t="s">
        <v>9240</v>
      </c>
      <c r="H3123" s="2" t="s">
        <v>48</v>
      </c>
      <c r="I3123" s="2" t="s">
        <v>49</v>
      </c>
      <c r="J3123" s="2" t="s">
        <v>9241</v>
      </c>
      <c r="K3123" s="10"/>
    </row>
    <row r="3124" spans="1:11" ht="13.5" thickBot="1" x14ac:dyDescent="0.25">
      <c r="A3124" s="11"/>
      <c r="B3124" s="3" t="s">
        <v>9242</v>
      </c>
      <c r="C3124" s="3" t="s">
        <v>67</v>
      </c>
      <c r="D3124" s="3" t="s">
        <v>9243</v>
      </c>
      <c r="E3124" s="3" t="s">
        <v>9244</v>
      </c>
      <c r="F3124" s="3" t="s">
        <v>9245</v>
      </c>
      <c r="G3124" s="3" t="s">
        <v>6275</v>
      </c>
      <c r="H3124" s="3" t="s">
        <v>3548</v>
      </c>
      <c r="I3124" s="3" t="s">
        <v>200</v>
      </c>
      <c r="J3124" s="3" t="s">
        <v>6276</v>
      </c>
      <c r="K3124" s="12"/>
    </row>
    <row r="3125" spans="1:11" ht="13.5" thickBot="1" x14ac:dyDescent="0.25">
      <c r="A3125" s="9"/>
      <c r="B3125" s="2" t="s">
        <v>9246</v>
      </c>
      <c r="C3125" s="2" t="s">
        <v>67</v>
      </c>
      <c r="D3125" s="2" t="s">
        <v>9247</v>
      </c>
      <c r="E3125" s="2" t="s">
        <v>9248</v>
      </c>
      <c r="F3125" s="2" t="s">
        <v>9249</v>
      </c>
      <c r="G3125" s="2" t="s">
        <v>8701</v>
      </c>
      <c r="H3125" s="2" t="s">
        <v>8702</v>
      </c>
      <c r="I3125" s="2" t="s">
        <v>17</v>
      </c>
      <c r="J3125" s="2" t="s">
        <v>9250</v>
      </c>
      <c r="K3125" s="10" t="s">
        <v>19</v>
      </c>
    </row>
    <row r="3126" spans="1:11" ht="13.5" thickBot="1" x14ac:dyDescent="0.25">
      <c r="A3126" s="11"/>
      <c r="B3126" s="3" t="s">
        <v>9251</v>
      </c>
      <c r="C3126" s="3" t="s">
        <v>67</v>
      </c>
      <c r="D3126" s="3" t="s">
        <v>9252</v>
      </c>
      <c r="E3126" s="3" t="s">
        <v>9253</v>
      </c>
      <c r="F3126" s="3" t="s">
        <v>9254</v>
      </c>
      <c r="G3126" s="3" t="s">
        <v>9255</v>
      </c>
      <c r="H3126" s="3" t="s">
        <v>3173</v>
      </c>
      <c r="I3126" s="3" t="s">
        <v>58</v>
      </c>
      <c r="J3126" s="3" t="s">
        <v>3528</v>
      </c>
      <c r="K3126" s="12" t="s">
        <v>202</v>
      </c>
    </row>
    <row r="3127" spans="1:11" ht="13.5" thickBot="1" x14ac:dyDescent="0.25">
      <c r="A3127" s="9"/>
      <c r="B3127" s="2" t="s">
        <v>9251</v>
      </c>
      <c r="C3127" s="2" t="s">
        <v>67</v>
      </c>
      <c r="D3127" s="2" t="s">
        <v>9252</v>
      </c>
      <c r="E3127" s="2" t="s">
        <v>9253</v>
      </c>
      <c r="F3127" s="2" t="s">
        <v>9254</v>
      </c>
      <c r="G3127" s="2" t="s">
        <v>9255</v>
      </c>
      <c r="H3127" s="2" t="s">
        <v>3173</v>
      </c>
      <c r="I3127" s="2" t="s">
        <v>58</v>
      </c>
      <c r="J3127" s="2" t="s">
        <v>3528</v>
      </c>
      <c r="K3127" s="10" t="s">
        <v>42</v>
      </c>
    </row>
    <row r="3128" spans="1:11" ht="13.5" thickBot="1" x14ac:dyDescent="0.25">
      <c r="A3128" s="11"/>
      <c r="B3128" s="3" t="s">
        <v>9256</v>
      </c>
      <c r="C3128" s="3" t="s">
        <v>67</v>
      </c>
      <c r="D3128" s="3" t="s">
        <v>5957</v>
      </c>
      <c r="E3128" s="3" t="s">
        <v>9257</v>
      </c>
      <c r="F3128" s="3" t="s">
        <v>5959</v>
      </c>
      <c r="G3128" s="3" t="s">
        <v>567</v>
      </c>
      <c r="H3128" s="3" t="s">
        <v>568</v>
      </c>
      <c r="I3128" s="3" t="s">
        <v>17</v>
      </c>
      <c r="J3128" s="3" t="s">
        <v>5960</v>
      </c>
      <c r="K3128" s="12"/>
    </row>
    <row r="3129" spans="1:11" ht="13.5" thickBot="1" x14ac:dyDescent="0.25">
      <c r="A3129" s="9"/>
      <c r="B3129" s="2" t="s">
        <v>9258</v>
      </c>
      <c r="C3129" s="2" t="s">
        <v>67</v>
      </c>
      <c r="D3129" s="2" t="s">
        <v>9259</v>
      </c>
      <c r="E3129" s="2" t="s">
        <v>9260</v>
      </c>
      <c r="F3129" s="2" t="s">
        <v>9261</v>
      </c>
      <c r="G3129" s="2" t="s">
        <v>5711</v>
      </c>
      <c r="H3129" s="2" t="s">
        <v>274</v>
      </c>
      <c r="I3129" s="2" t="s">
        <v>200</v>
      </c>
      <c r="J3129" s="2" t="s">
        <v>9262</v>
      </c>
      <c r="K3129" s="10" t="s">
        <v>246</v>
      </c>
    </row>
    <row r="3130" spans="1:11" ht="13.5" thickBot="1" x14ac:dyDescent="0.25">
      <c r="A3130" s="11"/>
      <c r="B3130" s="3" t="s">
        <v>9258</v>
      </c>
      <c r="C3130" s="3" t="s">
        <v>67</v>
      </c>
      <c r="D3130" s="3" t="s">
        <v>9259</v>
      </c>
      <c r="E3130" s="3" t="s">
        <v>9260</v>
      </c>
      <c r="F3130" s="3" t="s">
        <v>9261</v>
      </c>
      <c r="G3130" s="3" t="s">
        <v>5711</v>
      </c>
      <c r="H3130" s="3" t="s">
        <v>274</v>
      </c>
      <c r="I3130" s="3" t="s">
        <v>200</v>
      </c>
      <c r="J3130" s="3" t="s">
        <v>9262</v>
      </c>
      <c r="K3130" s="12" t="s">
        <v>276</v>
      </c>
    </row>
    <row r="3131" spans="1:11" ht="13.5" thickBot="1" x14ac:dyDescent="0.25">
      <c r="A3131" s="9"/>
      <c r="B3131" s="2" t="s">
        <v>9263</v>
      </c>
      <c r="C3131" s="2" t="s">
        <v>67</v>
      </c>
      <c r="D3131" s="2" t="s">
        <v>9264</v>
      </c>
      <c r="E3131" s="2" t="s">
        <v>9265</v>
      </c>
      <c r="F3131" s="2" t="s">
        <v>9266</v>
      </c>
      <c r="G3131" s="2" t="s">
        <v>9267</v>
      </c>
      <c r="H3131" s="2" t="s">
        <v>274</v>
      </c>
      <c r="I3131" s="2" t="s">
        <v>200</v>
      </c>
      <c r="J3131" s="2" t="s">
        <v>9268</v>
      </c>
      <c r="K3131" s="10" t="s">
        <v>246</v>
      </c>
    </row>
    <row r="3132" spans="1:11" ht="13.5" thickBot="1" x14ac:dyDescent="0.25">
      <c r="A3132" s="11"/>
      <c r="B3132" s="3" t="s">
        <v>9263</v>
      </c>
      <c r="C3132" s="3" t="s">
        <v>67</v>
      </c>
      <c r="D3132" s="3" t="s">
        <v>9264</v>
      </c>
      <c r="E3132" s="3" t="s">
        <v>9265</v>
      </c>
      <c r="F3132" s="3" t="s">
        <v>9266</v>
      </c>
      <c r="G3132" s="3" t="s">
        <v>9267</v>
      </c>
      <c r="H3132" s="3" t="s">
        <v>274</v>
      </c>
      <c r="I3132" s="3" t="s">
        <v>200</v>
      </c>
      <c r="J3132" s="3" t="s">
        <v>9268</v>
      </c>
      <c r="K3132" s="12" t="s">
        <v>276</v>
      </c>
    </row>
    <row r="3133" spans="1:11" ht="13.5" thickBot="1" x14ac:dyDescent="0.25">
      <c r="A3133" s="9"/>
      <c r="B3133" s="2" t="s">
        <v>9269</v>
      </c>
      <c r="C3133" s="2" t="s">
        <v>67</v>
      </c>
      <c r="D3133" s="2" t="s">
        <v>9270</v>
      </c>
      <c r="E3133" s="2" t="s">
        <v>9271</v>
      </c>
      <c r="F3133" s="2" t="s">
        <v>9272</v>
      </c>
      <c r="G3133" s="2" t="s">
        <v>7695</v>
      </c>
      <c r="H3133" s="2" t="s">
        <v>7696</v>
      </c>
      <c r="I3133" s="2" t="s">
        <v>58</v>
      </c>
      <c r="J3133" s="2" t="s">
        <v>9273</v>
      </c>
      <c r="K3133" s="10" t="s">
        <v>202</v>
      </c>
    </row>
    <row r="3134" spans="1:11" ht="13.5" thickBot="1" x14ac:dyDescent="0.25">
      <c r="A3134" s="11"/>
      <c r="B3134" s="3" t="s">
        <v>9274</v>
      </c>
      <c r="C3134" s="3" t="s">
        <v>67</v>
      </c>
      <c r="D3134" s="3" t="s">
        <v>9275</v>
      </c>
      <c r="E3134" s="3" t="s">
        <v>9276</v>
      </c>
      <c r="F3134" s="3" t="s">
        <v>9277</v>
      </c>
      <c r="G3134" s="3" t="s">
        <v>9278</v>
      </c>
      <c r="H3134" s="3" t="s">
        <v>1085</v>
      </c>
      <c r="I3134" s="3" t="s">
        <v>17</v>
      </c>
      <c r="J3134" s="3" t="s">
        <v>9279</v>
      </c>
      <c r="K3134" s="12" t="s">
        <v>19</v>
      </c>
    </row>
    <row r="3135" spans="1:11" ht="13.5" thickBot="1" x14ac:dyDescent="0.25">
      <c r="A3135" s="9"/>
      <c r="B3135" s="2" t="s">
        <v>9280</v>
      </c>
      <c r="C3135" s="2" t="s">
        <v>67</v>
      </c>
      <c r="D3135" s="2" t="s">
        <v>9281</v>
      </c>
      <c r="E3135" s="2" t="s">
        <v>9282</v>
      </c>
      <c r="F3135" s="2" t="s">
        <v>9283</v>
      </c>
      <c r="G3135" s="2" t="s">
        <v>9284</v>
      </c>
      <c r="H3135" s="2" t="s">
        <v>505</v>
      </c>
      <c r="I3135" s="2" t="s">
        <v>58</v>
      </c>
      <c r="J3135" s="2" t="s">
        <v>9285</v>
      </c>
      <c r="K3135" s="10"/>
    </row>
    <row r="3136" spans="1:11" ht="13.5" thickBot="1" x14ac:dyDescent="0.25">
      <c r="A3136" s="11"/>
      <c r="B3136" s="3" t="s">
        <v>9286</v>
      </c>
      <c r="C3136" s="3" t="s">
        <v>67</v>
      </c>
      <c r="D3136" s="3" t="s">
        <v>9287</v>
      </c>
      <c r="E3136" s="3" t="s">
        <v>9288</v>
      </c>
      <c r="F3136" s="3" t="s">
        <v>9289</v>
      </c>
      <c r="G3136" s="3" t="s">
        <v>539</v>
      </c>
      <c r="H3136" s="3" t="s">
        <v>540</v>
      </c>
      <c r="I3136" s="3" t="s">
        <v>200</v>
      </c>
      <c r="J3136" s="3" t="s">
        <v>9290</v>
      </c>
      <c r="K3136" s="12" t="s">
        <v>203</v>
      </c>
    </row>
    <row r="3137" spans="1:11" ht="13.5" thickBot="1" x14ac:dyDescent="0.25">
      <c r="A3137" s="9"/>
      <c r="B3137" s="2" t="s">
        <v>9286</v>
      </c>
      <c r="C3137" s="2" t="s">
        <v>67</v>
      </c>
      <c r="D3137" s="2" t="s">
        <v>9287</v>
      </c>
      <c r="E3137" s="2" t="s">
        <v>9288</v>
      </c>
      <c r="F3137" s="2" t="s">
        <v>9289</v>
      </c>
      <c r="G3137" s="2" t="s">
        <v>539</v>
      </c>
      <c r="H3137" s="2" t="s">
        <v>540</v>
      </c>
      <c r="I3137" s="2" t="s">
        <v>200</v>
      </c>
      <c r="J3137" s="2" t="s">
        <v>9290</v>
      </c>
      <c r="K3137" s="10" t="s">
        <v>246</v>
      </c>
    </row>
    <row r="3138" spans="1:11" ht="13.5" thickBot="1" x14ac:dyDescent="0.25">
      <c r="A3138" s="11"/>
      <c r="B3138" s="3" t="s">
        <v>9286</v>
      </c>
      <c r="C3138" s="3" t="s">
        <v>67</v>
      </c>
      <c r="D3138" s="3" t="s">
        <v>9287</v>
      </c>
      <c r="E3138" s="3" t="s">
        <v>9288</v>
      </c>
      <c r="F3138" s="3" t="s">
        <v>9289</v>
      </c>
      <c r="G3138" s="3" t="s">
        <v>539</v>
      </c>
      <c r="H3138" s="3" t="s">
        <v>540</v>
      </c>
      <c r="I3138" s="3" t="s">
        <v>200</v>
      </c>
      <c r="J3138" s="3" t="s">
        <v>9290</v>
      </c>
      <c r="K3138" s="12" t="s">
        <v>268</v>
      </c>
    </row>
    <row r="3139" spans="1:11" ht="13.5" thickBot="1" x14ac:dyDescent="0.25">
      <c r="A3139" s="9"/>
      <c r="B3139" s="2" t="s">
        <v>9291</v>
      </c>
      <c r="C3139" s="2" t="s">
        <v>67</v>
      </c>
      <c r="D3139" s="2" t="s">
        <v>278</v>
      </c>
      <c r="E3139" s="2" t="s">
        <v>9292</v>
      </c>
      <c r="F3139" s="2" t="s">
        <v>9293</v>
      </c>
      <c r="G3139" s="2" t="s">
        <v>539</v>
      </c>
      <c r="H3139" s="2" t="s">
        <v>540</v>
      </c>
      <c r="I3139" s="2" t="s">
        <v>200</v>
      </c>
      <c r="J3139" s="2" t="s">
        <v>9294</v>
      </c>
      <c r="K3139" s="10" t="s">
        <v>246</v>
      </c>
    </row>
    <row r="3140" spans="1:11" ht="13.5" thickBot="1" x14ac:dyDescent="0.25">
      <c r="A3140" s="11"/>
      <c r="B3140" s="3" t="s">
        <v>9291</v>
      </c>
      <c r="C3140" s="3" t="s">
        <v>67</v>
      </c>
      <c r="D3140" s="3" t="s">
        <v>278</v>
      </c>
      <c r="E3140" s="3" t="s">
        <v>9292</v>
      </c>
      <c r="F3140" s="3" t="s">
        <v>9293</v>
      </c>
      <c r="G3140" s="3" t="s">
        <v>539</v>
      </c>
      <c r="H3140" s="3" t="s">
        <v>540</v>
      </c>
      <c r="I3140" s="3" t="s">
        <v>200</v>
      </c>
      <c r="J3140" s="3" t="s">
        <v>9294</v>
      </c>
      <c r="K3140" s="12" t="s">
        <v>203</v>
      </c>
    </row>
    <row r="3141" spans="1:11" ht="13.5" thickBot="1" x14ac:dyDescent="0.25">
      <c r="A3141" s="9"/>
      <c r="B3141" s="2" t="s">
        <v>9291</v>
      </c>
      <c r="C3141" s="2" t="s">
        <v>67</v>
      </c>
      <c r="D3141" s="2" t="s">
        <v>278</v>
      </c>
      <c r="E3141" s="2" t="s">
        <v>9292</v>
      </c>
      <c r="F3141" s="2" t="s">
        <v>9293</v>
      </c>
      <c r="G3141" s="2" t="s">
        <v>539</v>
      </c>
      <c r="H3141" s="2" t="s">
        <v>540</v>
      </c>
      <c r="I3141" s="2" t="s">
        <v>200</v>
      </c>
      <c r="J3141" s="2" t="s">
        <v>9294</v>
      </c>
      <c r="K3141" s="10" t="s">
        <v>268</v>
      </c>
    </row>
    <row r="3142" spans="1:11" ht="13.5" thickBot="1" x14ac:dyDescent="0.25">
      <c r="A3142" s="11"/>
      <c r="B3142" s="3" t="s">
        <v>9295</v>
      </c>
      <c r="C3142" s="3" t="s">
        <v>67</v>
      </c>
      <c r="D3142" s="3" t="s">
        <v>9296</v>
      </c>
      <c r="E3142" s="3" t="s">
        <v>9297</v>
      </c>
      <c r="F3142" s="3" t="s">
        <v>9298</v>
      </c>
      <c r="G3142" s="3" t="s">
        <v>9299</v>
      </c>
      <c r="H3142" s="3" t="s">
        <v>540</v>
      </c>
      <c r="I3142" s="3" t="s">
        <v>200</v>
      </c>
      <c r="J3142" s="3" t="s">
        <v>9300</v>
      </c>
      <c r="K3142" s="12" t="s">
        <v>268</v>
      </c>
    </row>
    <row r="3143" spans="1:11" ht="13.5" thickBot="1" x14ac:dyDescent="0.25">
      <c r="A3143" s="9"/>
      <c r="B3143" s="2" t="s">
        <v>9295</v>
      </c>
      <c r="C3143" s="2" t="s">
        <v>67</v>
      </c>
      <c r="D3143" s="2" t="s">
        <v>9296</v>
      </c>
      <c r="E3143" s="2" t="s">
        <v>9297</v>
      </c>
      <c r="F3143" s="2" t="s">
        <v>9298</v>
      </c>
      <c r="G3143" s="2" t="s">
        <v>9299</v>
      </c>
      <c r="H3143" s="2" t="s">
        <v>540</v>
      </c>
      <c r="I3143" s="2" t="s">
        <v>200</v>
      </c>
      <c r="J3143" s="2" t="s">
        <v>9300</v>
      </c>
      <c r="K3143" s="10" t="s">
        <v>246</v>
      </c>
    </row>
    <row r="3144" spans="1:11" ht="13.5" thickBot="1" x14ac:dyDescent="0.25">
      <c r="A3144" s="11"/>
      <c r="B3144" s="3" t="s">
        <v>9295</v>
      </c>
      <c r="C3144" s="3" t="s">
        <v>67</v>
      </c>
      <c r="D3144" s="3" t="s">
        <v>9296</v>
      </c>
      <c r="E3144" s="3" t="s">
        <v>9297</v>
      </c>
      <c r="F3144" s="3" t="s">
        <v>9298</v>
      </c>
      <c r="G3144" s="3" t="s">
        <v>9299</v>
      </c>
      <c r="H3144" s="3" t="s">
        <v>540</v>
      </c>
      <c r="I3144" s="3" t="s">
        <v>200</v>
      </c>
      <c r="J3144" s="3" t="s">
        <v>9300</v>
      </c>
      <c r="K3144" s="12" t="s">
        <v>203</v>
      </c>
    </row>
    <row r="3145" spans="1:11" ht="13.5" thickBot="1" x14ac:dyDescent="0.25">
      <c r="A3145" s="9"/>
      <c r="B3145" s="2" t="s">
        <v>9301</v>
      </c>
      <c r="C3145" s="2" t="s">
        <v>67</v>
      </c>
      <c r="D3145" s="2" t="s">
        <v>9302</v>
      </c>
      <c r="E3145" s="2" t="s">
        <v>9303</v>
      </c>
      <c r="F3145" s="2" t="s">
        <v>9304</v>
      </c>
      <c r="G3145" s="2" t="s">
        <v>5778</v>
      </c>
      <c r="H3145" s="2" t="s">
        <v>5779</v>
      </c>
      <c r="I3145" s="2" t="s">
        <v>58</v>
      </c>
      <c r="J3145" s="2" t="s">
        <v>5780</v>
      </c>
      <c r="K3145" s="10" t="s">
        <v>202</v>
      </c>
    </row>
    <row r="3146" spans="1:11" ht="13.5" thickBot="1" x14ac:dyDescent="0.25">
      <c r="A3146" s="11"/>
      <c r="B3146" s="3" t="s">
        <v>9305</v>
      </c>
      <c r="C3146" s="3" t="s">
        <v>67</v>
      </c>
      <c r="D3146" s="3" t="s">
        <v>9306</v>
      </c>
      <c r="E3146" s="3" t="s">
        <v>9307</v>
      </c>
      <c r="F3146" s="3" t="s">
        <v>9308</v>
      </c>
      <c r="G3146" s="3" t="s">
        <v>5308</v>
      </c>
      <c r="H3146" s="3" t="s">
        <v>5183</v>
      </c>
      <c r="I3146" s="3" t="s">
        <v>58</v>
      </c>
      <c r="J3146" s="3" t="s">
        <v>5309</v>
      </c>
      <c r="K3146" s="12" t="s">
        <v>42</v>
      </c>
    </row>
    <row r="3147" spans="1:11" ht="13.5" thickBot="1" x14ac:dyDescent="0.25">
      <c r="A3147" s="9"/>
      <c r="B3147" s="2" t="s">
        <v>9305</v>
      </c>
      <c r="C3147" s="2" t="s">
        <v>67</v>
      </c>
      <c r="D3147" s="2" t="s">
        <v>9306</v>
      </c>
      <c r="E3147" s="2" t="s">
        <v>9307</v>
      </c>
      <c r="F3147" s="2" t="s">
        <v>9308</v>
      </c>
      <c r="G3147" s="2" t="s">
        <v>5308</v>
      </c>
      <c r="H3147" s="2" t="s">
        <v>5183</v>
      </c>
      <c r="I3147" s="2" t="s">
        <v>58</v>
      </c>
      <c r="J3147" s="2" t="s">
        <v>5309</v>
      </c>
      <c r="K3147" s="10" t="s">
        <v>19</v>
      </c>
    </row>
    <row r="3148" spans="1:11" ht="13.5" thickBot="1" x14ac:dyDescent="0.25">
      <c r="A3148" s="11"/>
      <c r="B3148" s="3" t="s">
        <v>9309</v>
      </c>
      <c r="C3148" s="3" t="s">
        <v>67</v>
      </c>
      <c r="D3148" s="3" t="s">
        <v>9310</v>
      </c>
      <c r="E3148" s="3" t="s">
        <v>9311</v>
      </c>
      <c r="F3148" s="3" t="s">
        <v>9312</v>
      </c>
      <c r="G3148" s="3" t="s">
        <v>9313</v>
      </c>
      <c r="H3148" s="3" t="s">
        <v>7731</v>
      </c>
      <c r="I3148" s="3" t="s">
        <v>17</v>
      </c>
      <c r="J3148" s="3" t="s">
        <v>9314</v>
      </c>
      <c r="K3148" s="12" t="s">
        <v>19</v>
      </c>
    </row>
    <row r="3149" spans="1:11" ht="13.5" thickBot="1" x14ac:dyDescent="0.25">
      <c r="A3149" s="9"/>
      <c r="B3149" s="2" t="s">
        <v>9315</v>
      </c>
      <c r="C3149" s="2" t="s">
        <v>67</v>
      </c>
      <c r="D3149" s="2" t="s">
        <v>9316</v>
      </c>
      <c r="E3149" s="2" t="s">
        <v>9317</v>
      </c>
      <c r="F3149" s="2" t="s">
        <v>9318</v>
      </c>
      <c r="G3149" s="2" t="s">
        <v>9319</v>
      </c>
      <c r="H3149" s="2" t="s">
        <v>9320</v>
      </c>
      <c r="I3149" s="2" t="s">
        <v>58</v>
      </c>
      <c r="J3149" s="2" t="s">
        <v>9321</v>
      </c>
      <c r="K3149" s="10" t="s">
        <v>202</v>
      </c>
    </row>
    <row r="3150" spans="1:11" ht="13.5" thickBot="1" x14ac:dyDescent="0.25">
      <c r="A3150" s="11"/>
      <c r="B3150" s="3" t="s">
        <v>9322</v>
      </c>
      <c r="C3150" s="3" t="s">
        <v>67</v>
      </c>
      <c r="D3150" s="3" t="s">
        <v>9323</v>
      </c>
      <c r="E3150" s="3" t="s">
        <v>9324</v>
      </c>
      <c r="F3150" s="3" t="s">
        <v>9325</v>
      </c>
      <c r="G3150" s="3" t="s">
        <v>9326</v>
      </c>
      <c r="H3150" s="3" t="s">
        <v>121</v>
      </c>
      <c r="I3150" s="3" t="s">
        <v>93</v>
      </c>
      <c r="J3150" s="3" t="s">
        <v>9327</v>
      </c>
      <c r="K3150" s="12" t="s">
        <v>42</v>
      </c>
    </row>
    <row r="3151" spans="1:11" ht="13.5" thickBot="1" x14ac:dyDescent="0.25">
      <c r="A3151" s="9"/>
      <c r="B3151" s="2" t="s">
        <v>9322</v>
      </c>
      <c r="C3151" s="2" t="s">
        <v>67</v>
      </c>
      <c r="D3151" s="2" t="s">
        <v>9323</v>
      </c>
      <c r="E3151" s="2" t="s">
        <v>9324</v>
      </c>
      <c r="F3151" s="2" t="s">
        <v>9325</v>
      </c>
      <c r="G3151" s="2" t="s">
        <v>9326</v>
      </c>
      <c r="H3151" s="2" t="s">
        <v>121</v>
      </c>
      <c r="I3151" s="2" t="s">
        <v>93</v>
      </c>
      <c r="J3151" s="2" t="s">
        <v>9327</v>
      </c>
      <c r="K3151" s="10" t="s">
        <v>19</v>
      </c>
    </row>
    <row r="3152" spans="1:11" ht="13.5" thickBot="1" x14ac:dyDescent="0.25">
      <c r="A3152" s="11"/>
      <c r="B3152" s="3" t="s">
        <v>9328</v>
      </c>
      <c r="C3152" s="3" t="s">
        <v>67</v>
      </c>
      <c r="D3152" s="3" t="s">
        <v>6129</v>
      </c>
      <c r="E3152" s="3" t="s">
        <v>6130</v>
      </c>
      <c r="F3152" s="3" t="s">
        <v>9329</v>
      </c>
      <c r="G3152" s="3" t="s">
        <v>9330</v>
      </c>
      <c r="H3152" s="3" t="s">
        <v>547</v>
      </c>
      <c r="I3152" s="3" t="s">
        <v>200</v>
      </c>
      <c r="J3152" s="3" t="s">
        <v>6133</v>
      </c>
      <c r="K3152" s="12" t="s">
        <v>202</v>
      </c>
    </row>
    <row r="3153" spans="1:11" ht="13.5" thickBot="1" x14ac:dyDescent="0.25">
      <c r="A3153" s="9"/>
      <c r="B3153" s="2" t="s">
        <v>9328</v>
      </c>
      <c r="C3153" s="2" t="s">
        <v>67</v>
      </c>
      <c r="D3153" s="2" t="s">
        <v>6129</v>
      </c>
      <c r="E3153" s="2" t="s">
        <v>6130</v>
      </c>
      <c r="F3153" s="2" t="s">
        <v>9329</v>
      </c>
      <c r="G3153" s="2" t="s">
        <v>9330</v>
      </c>
      <c r="H3153" s="2" t="s">
        <v>547</v>
      </c>
      <c r="I3153" s="2" t="s">
        <v>200</v>
      </c>
      <c r="J3153" s="2" t="s">
        <v>6133</v>
      </c>
      <c r="K3153" s="10" t="s">
        <v>246</v>
      </c>
    </row>
    <row r="3154" spans="1:11" ht="13.5" thickBot="1" x14ac:dyDescent="0.25">
      <c r="A3154" s="11"/>
      <c r="B3154" s="3" t="s">
        <v>9328</v>
      </c>
      <c r="C3154" s="3" t="s">
        <v>67</v>
      </c>
      <c r="D3154" s="3" t="s">
        <v>6129</v>
      </c>
      <c r="E3154" s="3" t="s">
        <v>6130</v>
      </c>
      <c r="F3154" s="3" t="s">
        <v>9329</v>
      </c>
      <c r="G3154" s="3" t="s">
        <v>9330</v>
      </c>
      <c r="H3154" s="3" t="s">
        <v>547</v>
      </c>
      <c r="I3154" s="3" t="s">
        <v>200</v>
      </c>
      <c r="J3154" s="3" t="s">
        <v>6133</v>
      </c>
      <c r="K3154" s="12" t="s">
        <v>203</v>
      </c>
    </row>
    <row r="3155" spans="1:11" ht="13.5" thickBot="1" x14ac:dyDescent="0.25">
      <c r="A3155" s="9"/>
      <c r="B3155" s="2" t="s">
        <v>9328</v>
      </c>
      <c r="C3155" s="2" t="s">
        <v>67</v>
      </c>
      <c r="D3155" s="2" t="s">
        <v>6129</v>
      </c>
      <c r="E3155" s="2" t="s">
        <v>6130</v>
      </c>
      <c r="F3155" s="2" t="s">
        <v>9329</v>
      </c>
      <c r="G3155" s="2" t="s">
        <v>9330</v>
      </c>
      <c r="H3155" s="2" t="s">
        <v>547</v>
      </c>
      <c r="I3155" s="2" t="s">
        <v>200</v>
      </c>
      <c r="J3155" s="2" t="s">
        <v>6133</v>
      </c>
      <c r="K3155" s="10" t="s">
        <v>268</v>
      </c>
    </row>
    <row r="3156" spans="1:11" ht="13.5" thickBot="1" x14ac:dyDescent="0.25">
      <c r="A3156" s="11"/>
      <c r="B3156" s="3" t="s">
        <v>9331</v>
      </c>
      <c r="C3156" s="3" t="s">
        <v>67</v>
      </c>
      <c r="D3156" s="3" t="s">
        <v>9332</v>
      </c>
      <c r="E3156" s="3" t="s">
        <v>9333</v>
      </c>
      <c r="F3156" s="3" t="s">
        <v>9334</v>
      </c>
      <c r="G3156" s="3" t="s">
        <v>546</v>
      </c>
      <c r="H3156" s="3" t="s">
        <v>547</v>
      </c>
      <c r="I3156" s="3" t="s">
        <v>200</v>
      </c>
      <c r="J3156" s="3" t="s">
        <v>9335</v>
      </c>
      <c r="K3156" s="12" t="s">
        <v>268</v>
      </c>
    </row>
    <row r="3157" spans="1:11" ht="13.5" thickBot="1" x14ac:dyDescent="0.25">
      <c r="A3157" s="9"/>
      <c r="B3157" s="2" t="s">
        <v>9331</v>
      </c>
      <c r="C3157" s="2" t="s">
        <v>67</v>
      </c>
      <c r="D3157" s="2" t="s">
        <v>9332</v>
      </c>
      <c r="E3157" s="2" t="s">
        <v>9333</v>
      </c>
      <c r="F3157" s="2" t="s">
        <v>9334</v>
      </c>
      <c r="G3157" s="2" t="s">
        <v>546</v>
      </c>
      <c r="H3157" s="2" t="s">
        <v>547</v>
      </c>
      <c r="I3157" s="2" t="s">
        <v>200</v>
      </c>
      <c r="J3157" s="2" t="s">
        <v>9335</v>
      </c>
      <c r="K3157" s="10" t="s">
        <v>246</v>
      </c>
    </row>
    <row r="3158" spans="1:11" ht="13.5" thickBot="1" x14ac:dyDescent="0.25">
      <c r="A3158" s="11"/>
      <c r="B3158" s="3" t="s">
        <v>9331</v>
      </c>
      <c r="C3158" s="3" t="s">
        <v>67</v>
      </c>
      <c r="D3158" s="3" t="s">
        <v>9332</v>
      </c>
      <c r="E3158" s="3" t="s">
        <v>9333</v>
      </c>
      <c r="F3158" s="3" t="s">
        <v>9334</v>
      </c>
      <c r="G3158" s="3" t="s">
        <v>546</v>
      </c>
      <c r="H3158" s="3" t="s">
        <v>547</v>
      </c>
      <c r="I3158" s="3" t="s">
        <v>200</v>
      </c>
      <c r="J3158" s="3" t="s">
        <v>9335</v>
      </c>
      <c r="K3158" s="12" t="s">
        <v>203</v>
      </c>
    </row>
    <row r="3159" spans="1:11" ht="13.5" thickBot="1" x14ac:dyDescent="0.25">
      <c r="A3159" s="9"/>
      <c r="B3159" s="2" t="s">
        <v>9331</v>
      </c>
      <c r="C3159" s="2" t="s">
        <v>67</v>
      </c>
      <c r="D3159" s="2" t="s">
        <v>9332</v>
      </c>
      <c r="E3159" s="2" t="s">
        <v>9333</v>
      </c>
      <c r="F3159" s="2" t="s">
        <v>9334</v>
      </c>
      <c r="G3159" s="2" t="s">
        <v>546</v>
      </c>
      <c r="H3159" s="2" t="s">
        <v>547</v>
      </c>
      <c r="I3159" s="2" t="s">
        <v>200</v>
      </c>
      <c r="J3159" s="2" t="s">
        <v>9335</v>
      </c>
      <c r="K3159" s="10" t="s">
        <v>202</v>
      </c>
    </row>
    <row r="3160" spans="1:11" ht="13.5" thickBot="1" x14ac:dyDescent="0.25">
      <c r="A3160" s="11"/>
      <c r="B3160" s="3" t="s">
        <v>9336</v>
      </c>
      <c r="C3160" s="3" t="s">
        <v>67</v>
      </c>
      <c r="D3160" s="3" t="s">
        <v>9337</v>
      </c>
      <c r="E3160" s="3" t="s">
        <v>9338</v>
      </c>
      <c r="F3160" s="3" t="s">
        <v>9339</v>
      </c>
      <c r="G3160" s="3" t="s">
        <v>546</v>
      </c>
      <c r="H3160" s="3" t="s">
        <v>547</v>
      </c>
      <c r="I3160" s="3" t="s">
        <v>200</v>
      </c>
      <c r="J3160" s="3" t="s">
        <v>6133</v>
      </c>
      <c r="K3160" s="12" t="s">
        <v>268</v>
      </c>
    </row>
    <row r="3161" spans="1:11" ht="13.5" thickBot="1" x14ac:dyDescent="0.25">
      <c r="A3161" s="9"/>
      <c r="B3161" s="2" t="s">
        <v>9336</v>
      </c>
      <c r="C3161" s="2" t="s">
        <v>67</v>
      </c>
      <c r="D3161" s="2" t="s">
        <v>9337</v>
      </c>
      <c r="E3161" s="2" t="s">
        <v>9338</v>
      </c>
      <c r="F3161" s="2" t="s">
        <v>9339</v>
      </c>
      <c r="G3161" s="2" t="s">
        <v>546</v>
      </c>
      <c r="H3161" s="2" t="s">
        <v>547</v>
      </c>
      <c r="I3161" s="2" t="s">
        <v>200</v>
      </c>
      <c r="J3161" s="2" t="s">
        <v>6133</v>
      </c>
      <c r="K3161" s="10" t="s">
        <v>203</v>
      </c>
    </row>
    <row r="3162" spans="1:11" ht="13.5" thickBot="1" x14ac:dyDescent="0.25">
      <c r="A3162" s="11"/>
      <c r="B3162" s="3" t="s">
        <v>9336</v>
      </c>
      <c r="C3162" s="3" t="s">
        <v>67</v>
      </c>
      <c r="D3162" s="3" t="s">
        <v>9337</v>
      </c>
      <c r="E3162" s="3" t="s">
        <v>9338</v>
      </c>
      <c r="F3162" s="3" t="s">
        <v>9339</v>
      </c>
      <c r="G3162" s="3" t="s">
        <v>546</v>
      </c>
      <c r="H3162" s="3" t="s">
        <v>547</v>
      </c>
      <c r="I3162" s="3" t="s">
        <v>200</v>
      </c>
      <c r="J3162" s="3" t="s">
        <v>6133</v>
      </c>
      <c r="K3162" s="12" t="s">
        <v>246</v>
      </c>
    </row>
    <row r="3163" spans="1:11" ht="13.5" thickBot="1" x14ac:dyDescent="0.25">
      <c r="A3163" s="9"/>
      <c r="B3163" s="2" t="s">
        <v>9336</v>
      </c>
      <c r="C3163" s="2" t="s">
        <v>67</v>
      </c>
      <c r="D3163" s="2" t="s">
        <v>9337</v>
      </c>
      <c r="E3163" s="2" t="s">
        <v>9338</v>
      </c>
      <c r="F3163" s="2" t="s">
        <v>9339</v>
      </c>
      <c r="G3163" s="2" t="s">
        <v>546</v>
      </c>
      <c r="H3163" s="2" t="s">
        <v>547</v>
      </c>
      <c r="I3163" s="2" t="s">
        <v>200</v>
      </c>
      <c r="J3163" s="2" t="s">
        <v>6133</v>
      </c>
      <c r="K3163" s="10" t="s">
        <v>202</v>
      </c>
    </row>
    <row r="3164" spans="1:11" ht="13.5" thickBot="1" x14ac:dyDescent="0.25">
      <c r="A3164" s="11"/>
      <c r="B3164" s="3" t="s">
        <v>9340</v>
      </c>
      <c r="C3164" s="3" t="s">
        <v>67</v>
      </c>
      <c r="D3164" s="3" t="s">
        <v>9341</v>
      </c>
      <c r="E3164" s="3" t="s">
        <v>9342</v>
      </c>
      <c r="F3164" s="3" t="s">
        <v>7895</v>
      </c>
      <c r="G3164" s="3" t="s">
        <v>9343</v>
      </c>
      <c r="H3164" s="3" t="s">
        <v>7238</v>
      </c>
      <c r="I3164" s="3" t="s">
        <v>17</v>
      </c>
      <c r="J3164" s="3" t="s">
        <v>9344</v>
      </c>
      <c r="K3164" s="12" t="s">
        <v>19</v>
      </c>
    </row>
    <row r="3165" spans="1:11" ht="13.5" thickBot="1" x14ac:dyDescent="0.25">
      <c r="A3165" s="9"/>
      <c r="B3165" s="2" t="s">
        <v>9345</v>
      </c>
      <c r="C3165" s="2" t="s">
        <v>67</v>
      </c>
      <c r="D3165" s="2" t="s">
        <v>9346</v>
      </c>
      <c r="E3165" s="2" t="s">
        <v>9347</v>
      </c>
      <c r="F3165" s="2" t="s">
        <v>9348</v>
      </c>
      <c r="G3165" s="2" t="s">
        <v>9349</v>
      </c>
      <c r="H3165" s="2" t="s">
        <v>561</v>
      </c>
      <c r="I3165" s="2" t="s">
        <v>348</v>
      </c>
      <c r="J3165" s="2" t="s">
        <v>9350</v>
      </c>
      <c r="K3165" s="10"/>
    </row>
    <row r="3166" spans="1:11" ht="13.5" thickBot="1" x14ac:dyDescent="0.25">
      <c r="A3166" s="11"/>
      <c r="B3166" s="3" t="s">
        <v>9351</v>
      </c>
      <c r="C3166" s="3" t="s">
        <v>67</v>
      </c>
      <c r="D3166" s="3" t="s">
        <v>9352</v>
      </c>
      <c r="E3166" s="3" t="s">
        <v>9353</v>
      </c>
      <c r="F3166" s="3" t="s">
        <v>9354</v>
      </c>
      <c r="G3166" s="3" t="s">
        <v>3589</v>
      </c>
      <c r="H3166" s="3" t="s">
        <v>533</v>
      </c>
      <c r="I3166" s="3" t="s">
        <v>171</v>
      </c>
      <c r="J3166" s="3" t="s">
        <v>6158</v>
      </c>
      <c r="K3166" s="12"/>
    </row>
    <row r="3167" spans="1:11" ht="13.5" thickBot="1" x14ac:dyDescent="0.25">
      <c r="A3167" s="9"/>
      <c r="B3167" s="2" t="s">
        <v>9355</v>
      </c>
      <c r="C3167" s="2" t="s">
        <v>67</v>
      </c>
      <c r="D3167" s="2"/>
      <c r="E3167" s="2" t="s">
        <v>9356</v>
      </c>
      <c r="F3167" s="2" t="s">
        <v>9357</v>
      </c>
      <c r="G3167" s="2" t="s">
        <v>9358</v>
      </c>
      <c r="H3167" s="2" t="s">
        <v>9359</v>
      </c>
      <c r="I3167" s="2" t="s">
        <v>200</v>
      </c>
      <c r="J3167" s="2" t="s">
        <v>9360</v>
      </c>
      <c r="K3167" s="10" t="s">
        <v>268</v>
      </c>
    </row>
    <row r="3168" spans="1:11" ht="13.5" thickBot="1" x14ac:dyDescent="0.25">
      <c r="A3168" s="11"/>
      <c r="B3168" s="3" t="s">
        <v>9355</v>
      </c>
      <c r="C3168" s="3" t="s">
        <v>67</v>
      </c>
      <c r="D3168" s="3"/>
      <c r="E3168" s="3" t="s">
        <v>9356</v>
      </c>
      <c r="F3168" s="3" t="s">
        <v>9357</v>
      </c>
      <c r="G3168" s="3" t="s">
        <v>9358</v>
      </c>
      <c r="H3168" s="3" t="s">
        <v>9359</v>
      </c>
      <c r="I3168" s="3" t="s">
        <v>200</v>
      </c>
      <c r="J3168" s="3" t="s">
        <v>9360</v>
      </c>
      <c r="K3168" s="12" t="s">
        <v>247</v>
      </c>
    </row>
    <row r="3169" spans="1:11" ht="13.5" thickBot="1" x14ac:dyDescent="0.25">
      <c r="A3169" s="9"/>
      <c r="B3169" s="2" t="s">
        <v>9355</v>
      </c>
      <c r="C3169" s="2" t="s">
        <v>67</v>
      </c>
      <c r="D3169" s="2"/>
      <c r="E3169" s="2" t="s">
        <v>9356</v>
      </c>
      <c r="F3169" s="2" t="s">
        <v>9357</v>
      </c>
      <c r="G3169" s="2" t="s">
        <v>9358</v>
      </c>
      <c r="H3169" s="2" t="s">
        <v>9359</v>
      </c>
      <c r="I3169" s="2" t="s">
        <v>200</v>
      </c>
      <c r="J3169" s="2" t="s">
        <v>9360</v>
      </c>
      <c r="K3169" s="10" t="s">
        <v>246</v>
      </c>
    </row>
    <row r="3170" spans="1:11" ht="13.5" thickBot="1" x14ac:dyDescent="0.25">
      <c r="A3170" s="11"/>
      <c r="B3170" s="3" t="s">
        <v>9355</v>
      </c>
      <c r="C3170" s="3" t="s">
        <v>67</v>
      </c>
      <c r="D3170" s="3"/>
      <c r="E3170" s="3" t="s">
        <v>9356</v>
      </c>
      <c r="F3170" s="3" t="s">
        <v>9357</v>
      </c>
      <c r="G3170" s="3" t="s">
        <v>9358</v>
      </c>
      <c r="H3170" s="3" t="s">
        <v>9359</v>
      </c>
      <c r="I3170" s="3" t="s">
        <v>200</v>
      </c>
      <c r="J3170" s="3" t="s">
        <v>9360</v>
      </c>
      <c r="K3170" s="12" t="s">
        <v>203</v>
      </c>
    </row>
    <row r="3171" spans="1:11" ht="13.5" thickBot="1" x14ac:dyDescent="0.25">
      <c r="A3171" s="9"/>
      <c r="B3171" s="2" t="s">
        <v>9361</v>
      </c>
      <c r="C3171" s="2" t="s">
        <v>67</v>
      </c>
      <c r="D3171" s="2" t="s">
        <v>9362</v>
      </c>
      <c r="E3171" s="2" t="s">
        <v>9363</v>
      </c>
      <c r="F3171" s="2" t="s">
        <v>9364</v>
      </c>
      <c r="G3171" s="2" t="s">
        <v>9365</v>
      </c>
      <c r="H3171" s="2" t="s">
        <v>9359</v>
      </c>
      <c r="I3171" s="2" t="s">
        <v>200</v>
      </c>
      <c r="J3171" s="2" t="s">
        <v>9366</v>
      </c>
      <c r="K3171" s="10" t="s">
        <v>203</v>
      </c>
    </row>
    <row r="3172" spans="1:11" ht="13.5" thickBot="1" x14ac:dyDescent="0.25">
      <c r="A3172" s="11"/>
      <c r="B3172" s="3" t="s">
        <v>9361</v>
      </c>
      <c r="C3172" s="3" t="s">
        <v>67</v>
      </c>
      <c r="D3172" s="3" t="s">
        <v>9362</v>
      </c>
      <c r="E3172" s="3" t="s">
        <v>9363</v>
      </c>
      <c r="F3172" s="3" t="s">
        <v>9364</v>
      </c>
      <c r="G3172" s="3" t="s">
        <v>9365</v>
      </c>
      <c r="H3172" s="3" t="s">
        <v>9359</v>
      </c>
      <c r="I3172" s="3" t="s">
        <v>200</v>
      </c>
      <c r="J3172" s="3" t="s">
        <v>9366</v>
      </c>
      <c r="K3172" s="12" t="s">
        <v>246</v>
      </c>
    </row>
    <row r="3173" spans="1:11" ht="13.5" thickBot="1" x14ac:dyDescent="0.25">
      <c r="A3173" s="9"/>
      <c r="B3173" s="2" t="s">
        <v>9361</v>
      </c>
      <c r="C3173" s="2" t="s">
        <v>67</v>
      </c>
      <c r="D3173" s="2" t="s">
        <v>9362</v>
      </c>
      <c r="E3173" s="2" t="s">
        <v>9363</v>
      </c>
      <c r="F3173" s="2" t="s">
        <v>9364</v>
      </c>
      <c r="G3173" s="2" t="s">
        <v>9365</v>
      </c>
      <c r="H3173" s="2" t="s">
        <v>9359</v>
      </c>
      <c r="I3173" s="2" t="s">
        <v>200</v>
      </c>
      <c r="J3173" s="2" t="s">
        <v>9366</v>
      </c>
      <c r="K3173" s="10" t="s">
        <v>268</v>
      </c>
    </row>
    <row r="3174" spans="1:11" ht="13.5" thickBot="1" x14ac:dyDescent="0.25">
      <c r="A3174" s="11"/>
      <c r="B3174" s="3" t="s">
        <v>9361</v>
      </c>
      <c r="C3174" s="3" t="s">
        <v>67</v>
      </c>
      <c r="D3174" s="3" t="s">
        <v>9362</v>
      </c>
      <c r="E3174" s="3" t="s">
        <v>9363</v>
      </c>
      <c r="F3174" s="3" t="s">
        <v>9364</v>
      </c>
      <c r="G3174" s="3" t="s">
        <v>9365</v>
      </c>
      <c r="H3174" s="3" t="s">
        <v>9359</v>
      </c>
      <c r="I3174" s="3" t="s">
        <v>200</v>
      </c>
      <c r="J3174" s="3" t="s">
        <v>9366</v>
      </c>
      <c r="K3174" s="12" t="s">
        <v>247</v>
      </c>
    </row>
    <row r="3175" spans="1:11" ht="13.5" thickBot="1" x14ac:dyDescent="0.25">
      <c r="A3175" s="9"/>
      <c r="B3175" s="2" t="s">
        <v>9367</v>
      </c>
      <c r="C3175" s="2" t="s">
        <v>67</v>
      </c>
      <c r="D3175" s="2" t="s">
        <v>9368</v>
      </c>
      <c r="E3175" s="2" t="s">
        <v>9369</v>
      </c>
      <c r="F3175" s="2" t="s">
        <v>9370</v>
      </c>
      <c r="G3175" s="2" t="s">
        <v>9358</v>
      </c>
      <c r="H3175" s="2" t="s">
        <v>9359</v>
      </c>
      <c r="I3175" s="2" t="s">
        <v>200</v>
      </c>
      <c r="J3175" s="2" t="s">
        <v>9360</v>
      </c>
      <c r="K3175" s="10" t="s">
        <v>268</v>
      </c>
    </row>
    <row r="3176" spans="1:11" ht="13.5" thickBot="1" x14ac:dyDescent="0.25">
      <c r="A3176" s="11"/>
      <c r="B3176" s="3" t="s">
        <v>9367</v>
      </c>
      <c r="C3176" s="3" t="s">
        <v>67</v>
      </c>
      <c r="D3176" s="3" t="s">
        <v>9368</v>
      </c>
      <c r="E3176" s="3" t="s">
        <v>9369</v>
      </c>
      <c r="F3176" s="3" t="s">
        <v>9370</v>
      </c>
      <c r="G3176" s="3" t="s">
        <v>9358</v>
      </c>
      <c r="H3176" s="3" t="s">
        <v>9359</v>
      </c>
      <c r="I3176" s="3" t="s">
        <v>200</v>
      </c>
      <c r="J3176" s="3" t="s">
        <v>9360</v>
      </c>
      <c r="K3176" s="12" t="s">
        <v>246</v>
      </c>
    </row>
    <row r="3177" spans="1:11" ht="13.5" thickBot="1" x14ac:dyDescent="0.25">
      <c r="A3177" s="9"/>
      <c r="B3177" s="2" t="s">
        <v>9367</v>
      </c>
      <c r="C3177" s="2" t="s">
        <v>67</v>
      </c>
      <c r="D3177" s="2" t="s">
        <v>9368</v>
      </c>
      <c r="E3177" s="2" t="s">
        <v>9369</v>
      </c>
      <c r="F3177" s="2" t="s">
        <v>9370</v>
      </c>
      <c r="G3177" s="2" t="s">
        <v>9358</v>
      </c>
      <c r="H3177" s="2" t="s">
        <v>9359</v>
      </c>
      <c r="I3177" s="2" t="s">
        <v>200</v>
      </c>
      <c r="J3177" s="2" t="s">
        <v>9360</v>
      </c>
      <c r="K3177" s="10" t="s">
        <v>203</v>
      </c>
    </row>
    <row r="3178" spans="1:11" ht="13.5" thickBot="1" x14ac:dyDescent="0.25">
      <c r="A3178" s="11"/>
      <c r="B3178" s="3" t="s">
        <v>9367</v>
      </c>
      <c r="C3178" s="3" t="s">
        <v>67</v>
      </c>
      <c r="D3178" s="3" t="s">
        <v>9368</v>
      </c>
      <c r="E3178" s="3" t="s">
        <v>9369</v>
      </c>
      <c r="F3178" s="3" t="s">
        <v>9370</v>
      </c>
      <c r="G3178" s="3" t="s">
        <v>9358</v>
      </c>
      <c r="H3178" s="3" t="s">
        <v>9359</v>
      </c>
      <c r="I3178" s="3" t="s">
        <v>200</v>
      </c>
      <c r="J3178" s="3" t="s">
        <v>9360</v>
      </c>
      <c r="K3178" s="12" t="s">
        <v>247</v>
      </c>
    </row>
    <row r="3179" spans="1:11" ht="13.5" thickBot="1" x14ac:dyDescent="0.25">
      <c r="A3179" s="9"/>
      <c r="B3179" s="2" t="s">
        <v>9371</v>
      </c>
      <c r="C3179" s="2" t="s">
        <v>67</v>
      </c>
      <c r="D3179" s="2" t="s">
        <v>9372</v>
      </c>
      <c r="E3179" s="2" t="s">
        <v>9373</v>
      </c>
      <c r="F3179" s="2" t="s">
        <v>9374</v>
      </c>
      <c r="G3179" s="2" t="s">
        <v>9375</v>
      </c>
      <c r="H3179" s="2" t="s">
        <v>184</v>
      </c>
      <c r="I3179" s="2" t="s">
        <v>58</v>
      </c>
      <c r="J3179" s="2" t="s">
        <v>9376</v>
      </c>
      <c r="K3179" s="10" t="s">
        <v>42</v>
      </c>
    </row>
    <row r="3180" spans="1:11" ht="13.5" thickBot="1" x14ac:dyDescent="0.25">
      <c r="A3180" s="11"/>
      <c r="B3180" s="3" t="s">
        <v>9377</v>
      </c>
      <c r="C3180" s="3" t="s">
        <v>67</v>
      </c>
      <c r="D3180" s="3" t="s">
        <v>9378</v>
      </c>
      <c r="E3180" s="3" t="s">
        <v>9379</v>
      </c>
      <c r="F3180" s="3" t="s">
        <v>9380</v>
      </c>
      <c r="G3180" s="3" t="s">
        <v>7909</v>
      </c>
      <c r="H3180" s="3" t="s">
        <v>3648</v>
      </c>
      <c r="I3180" s="3" t="s">
        <v>58</v>
      </c>
      <c r="J3180" s="3" t="s">
        <v>5983</v>
      </c>
      <c r="K3180" s="12" t="s">
        <v>202</v>
      </c>
    </row>
    <row r="3181" spans="1:11" ht="13.5" thickBot="1" x14ac:dyDescent="0.25">
      <c r="A3181" s="9"/>
      <c r="B3181" s="2" t="s">
        <v>9381</v>
      </c>
      <c r="C3181" s="2" t="s">
        <v>67</v>
      </c>
      <c r="D3181" s="2" t="s">
        <v>9382</v>
      </c>
      <c r="E3181" s="2" t="s">
        <v>9383</v>
      </c>
      <c r="F3181" s="2" t="s">
        <v>9384</v>
      </c>
      <c r="G3181" s="2" t="s">
        <v>9385</v>
      </c>
      <c r="H3181" s="2" t="s">
        <v>2695</v>
      </c>
      <c r="I3181" s="2" t="s">
        <v>200</v>
      </c>
      <c r="J3181" s="2" t="s">
        <v>9386</v>
      </c>
      <c r="K3181" s="10" t="s">
        <v>246</v>
      </c>
    </row>
    <row r="3182" spans="1:11" ht="13.5" thickBot="1" x14ac:dyDescent="0.25">
      <c r="A3182" s="11"/>
      <c r="B3182" s="3" t="s">
        <v>9381</v>
      </c>
      <c r="C3182" s="3" t="s">
        <v>67</v>
      </c>
      <c r="D3182" s="3" t="s">
        <v>9382</v>
      </c>
      <c r="E3182" s="3" t="s">
        <v>9383</v>
      </c>
      <c r="F3182" s="3" t="s">
        <v>9384</v>
      </c>
      <c r="G3182" s="3" t="s">
        <v>9385</v>
      </c>
      <c r="H3182" s="3" t="s">
        <v>2695</v>
      </c>
      <c r="I3182" s="3" t="s">
        <v>200</v>
      </c>
      <c r="J3182" s="3" t="s">
        <v>9386</v>
      </c>
      <c r="K3182" s="12" t="s">
        <v>260</v>
      </c>
    </row>
    <row r="3183" spans="1:11" ht="13.5" thickBot="1" x14ac:dyDescent="0.25">
      <c r="A3183" s="9"/>
      <c r="B3183" s="2" t="s">
        <v>9387</v>
      </c>
      <c r="C3183" s="2" t="s">
        <v>67</v>
      </c>
      <c r="D3183" s="2" t="s">
        <v>9388</v>
      </c>
      <c r="E3183" s="2" t="s">
        <v>9389</v>
      </c>
      <c r="F3183" s="2" t="s">
        <v>9390</v>
      </c>
      <c r="G3183" s="2" t="s">
        <v>1084</v>
      </c>
      <c r="H3183" s="2" t="s">
        <v>1085</v>
      </c>
      <c r="I3183" s="2" t="s">
        <v>17</v>
      </c>
      <c r="J3183" s="2" t="s">
        <v>9391</v>
      </c>
      <c r="K3183" s="10" t="s">
        <v>19</v>
      </c>
    </row>
    <row r="3184" spans="1:11" ht="13.5" thickBot="1" x14ac:dyDescent="0.25">
      <c r="A3184" s="11"/>
      <c r="B3184" s="3" t="s">
        <v>9392</v>
      </c>
      <c r="C3184" s="3" t="s">
        <v>67</v>
      </c>
      <c r="D3184" s="3" t="s">
        <v>9393</v>
      </c>
      <c r="E3184" s="3" t="s">
        <v>9394</v>
      </c>
      <c r="F3184" s="3" t="s">
        <v>5197</v>
      </c>
      <c r="G3184" s="3" t="s">
        <v>3447</v>
      </c>
      <c r="H3184" s="3" t="s">
        <v>2320</v>
      </c>
      <c r="I3184" s="3" t="s">
        <v>17</v>
      </c>
      <c r="J3184" s="3" t="s">
        <v>9395</v>
      </c>
      <c r="K3184" s="12" t="s">
        <v>19</v>
      </c>
    </row>
    <row r="3185" spans="1:11" ht="13.5" thickBot="1" x14ac:dyDescent="0.25">
      <c r="A3185" s="9"/>
      <c r="B3185" s="2" t="s">
        <v>9396</v>
      </c>
      <c r="C3185" s="2" t="s">
        <v>67</v>
      </c>
      <c r="D3185" s="2" t="s">
        <v>9397</v>
      </c>
      <c r="E3185" s="2" t="s">
        <v>9398</v>
      </c>
      <c r="F3185" s="2" t="s">
        <v>9399</v>
      </c>
      <c r="G3185" s="2" t="s">
        <v>6083</v>
      </c>
      <c r="H3185" s="2" t="s">
        <v>6082</v>
      </c>
      <c r="I3185" s="2" t="s">
        <v>200</v>
      </c>
      <c r="J3185" s="2" t="s">
        <v>9400</v>
      </c>
      <c r="K3185" s="10"/>
    </row>
    <row r="3186" spans="1:11" ht="13.5" thickBot="1" x14ac:dyDescent="0.25">
      <c r="A3186" s="11"/>
      <c r="B3186" s="3" t="s">
        <v>9401</v>
      </c>
      <c r="C3186" s="3" t="s">
        <v>67</v>
      </c>
      <c r="D3186" s="3" t="s">
        <v>9397</v>
      </c>
      <c r="E3186" s="3" t="s">
        <v>9402</v>
      </c>
      <c r="F3186" s="3" t="s">
        <v>9399</v>
      </c>
      <c r="G3186" s="3" t="s">
        <v>6083</v>
      </c>
      <c r="H3186" s="3" t="s">
        <v>6082</v>
      </c>
      <c r="I3186" s="3" t="s">
        <v>200</v>
      </c>
      <c r="J3186" s="3" t="s">
        <v>9400</v>
      </c>
      <c r="K3186" s="12"/>
    </row>
    <row r="3187" spans="1:11" ht="13.5" thickBot="1" x14ac:dyDescent="0.25">
      <c r="A3187" s="9"/>
      <c r="B3187" s="2" t="s">
        <v>9403</v>
      </c>
      <c r="C3187" s="2" t="s">
        <v>67</v>
      </c>
      <c r="D3187" s="2" t="s">
        <v>9404</v>
      </c>
      <c r="E3187" s="2" t="s">
        <v>9405</v>
      </c>
      <c r="F3187" s="2" t="s">
        <v>9406</v>
      </c>
      <c r="G3187" s="2" t="s">
        <v>9407</v>
      </c>
      <c r="H3187" s="2" t="s">
        <v>6202</v>
      </c>
      <c r="I3187" s="2" t="s">
        <v>200</v>
      </c>
      <c r="J3187" s="2" t="s">
        <v>9408</v>
      </c>
      <c r="K3187" s="10" t="s">
        <v>246</v>
      </c>
    </row>
    <row r="3188" spans="1:11" ht="13.5" thickBot="1" x14ac:dyDescent="0.25">
      <c r="A3188" s="11"/>
      <c r="B3188" s="3" t="s">
        <v>9403</v>
      </c>
      <c r="C3188" s="3" t="s">
        <v>67</v>
      </c>
      <c r="D3188" s="3" t="s">
        <v>9404</v>
      </c>
      <c r="E3188" s="3" t="s">
        <v>9405</v>
      </c>
      <c r="F3188" s="3" t="s">
        <v>9406</v>
      </c>
      <c r="G3188" s="3" t="s">
        <v>9407</v>
      </c>
      <c r="H3188" s="3" t="s">
        <v>6202</v>
      </c>
      <c r="I3188" s="3" t="s">
        <v>200</v>
      </c>
      <c r="J3188" s="3" t="s">
        <v>9408</v>
      </c>
      <c r="K3188" s="12" t="s">
        <v>268</v>
      </c>
    </row>
    <row r="3189" spans="1:11" ht="13.5" thickBot="1" x14ac:dyDescent="0.25">
      <c r="A3189" s="9"/>
      <c r="B3189" s="2" t="s">
        <v>9409</v>
      </c>
      <c r="C3189" s="2" t="s">
        <v>67</v>
      </c>
      <c r="D3189" s="2" t="s">
        <v>9410</v>
      </c>
      <c r="E3189" s="2" t="s">
        <v>9411</v>
      </c>
      <c r="F3189" s="2" t="s">
        <v>5317</v>
      </c>
      <c r="G3189" s="2" t="s">
        <v>9412</v>
      </c>
      <c r="H3189" s="2" t="s">
        <v>1262</v>
      </c>
      <c r="I3189" s="2" t="s">
        <v>17</v>
      </c>
      <c r="J3189" s="2" t="s">
        <v>9413</v>
      </c>
      <c r="K3189" s="10" t="s">
        <v>42</v>
      </c>
    </row>
    <row r="3190" spans="1:11" ht="13.5" thickBot="1" x14ac:dyDescent="0.25">
      <c r="A3190" s="11"/>
      <c r="B3190" s="3" t="s">
        <v>9409</v>
      </c>
      <c r="C3190" s="3" t="s">
        <v>67</v>
      </c>
      <c r="D3190" s="3" t="s">
        <v>9410</v>
      </c>
      <c r="E3190" s="3" t="s">
        <v>9411</v>
      </c>
      <c r="F3190" s="3" t="s">
        <v>5317</v>
      </c>
      <c r="G3190" s="3" t="s">
        <v>9412</v>
      </c>
      <c r="H3190" s="3" t="s">
        <v>1262</v>
      </c>
      <c r="I3190" s="3" t="s">
        <v>17</v>
      </c>
      <c r="J3190" s="3" t="s">
        <v>9413</v>
      </c>
      <c r="K3190" s="12" t="s">
        <v>19</v>
      </c>
    </row>
    <row r="3191" spans="1:11" ht="13.5" thickBot="1" x14ac:dyDescent="0.25">
      <c r="A3191" s="9"/>
      <c r="B3191" s="2" t="s">
        <v>9414</v>
      </c>
      <c r="C3191" s="2" t="s">
        <v>67</v>
      </c>
      <c r="D3191" s="2" t="s">
        <v>9415</v>
      </c>
      <c r="E3191" s="2" t="s">
        <v>9416</v>
      </c>
      <c r="F3191" s="2" t="s">
        <v>9417</v>
      </c>
      <c r="G3191" s="2" t="s">
        <v>9418</v>
      </c>
      <c r="H3191" s="2" t="s">
        <v>230</v>
      </c>
      <c r="I3191" s="2" t="s">
        <v>230</v>
      </c>
      <c r="J3191" s="2" t="s">
        <v>9419</v>
      </c>
      <c r="K3191" s="10"/>
    </row>
    <row r="3192" spans="1:11" ht="13.5" thickBot="1" x14ac:dyDescent="0.25">
      <c r="A3192" s="11"/>
      <c r="B3192" s="3" t="s">
        <v>9420</v>
      </c>
      <c r="C3192" s="3" t="s">
        <v>67</v>
      </c>
      <c r="D3192" s="3" t="s">
        <v>9421</v>
      </c>
      <c r="E3192" s="3" t="s">
        <v>9422</v>
      </c>
      <c r="F3192" s="3" t="s">
        <v>9423</v>
      </c>
      <c r="G3192" s="3" t="s">
        <v>9424</v>
      </c>
      <c r="H3192" s="3" t="s">
        <v>25</v>
      </c>
      <c r="I3192" s="3" t="s">
        <v>17</v>
      </c>
      <c r="J3192" s="3" t="s">
        <v>9425</v>
      </c>
      <c r="K3192" s="12" t="s">
        <v>19</v>
      </c>
    </row>
    <row r="3193" spans="1:11" ht="13.5" thickBot="1" x14ac:dyDescent="0.25">
      <c r="A3193" s="9"/>
      <c r="B3193" s="2" t="s">
        <v>9426</v>
      </c>
      <c r="C3193" s="2" t="s">
        <v>67</v>
      </c>
      <c r="D3193" s="2" t="s">
        <v>9427</v>
      </c>
      <c r="E3193" s="2" t="s">
        <v>9428</v>
      </c>
      <c r="F3193" s="2" t="s">
        <v>9429</v>
      </c>
      <c r="G3193" s="2" t="s">
        <v>9430</v>
      </c>
      <c r="H3193" s="2" t="s">
        <v>3619</v>
      </c>
      <c r="I3193" s="2" t="s">
        <v>348</v>
      </c>
      <c r="J3193" s="2" t="s">
        <v>7922</v>
      </c>
      <c r="K3193" s="10"/>
    </row>
    <row r="3194" spans="1:11" ht="13.5" thickBot="1" x14ac:dyDescent="0.25">
      <c r="A3194" s="11"/>
      <c r="B3194" s="3" t="s">
        <v>9431</v>
      </c>
      <c r="C3194" s="3" t="s">
        <v>67</v>
      </c>
      <c r="D3194" s="3" t="s">
        <v>9432</v>
      </c>
      <c r="E3194" s="3" t="s">
        <v>9433</v>
      </c>
      <c r="F3194" s="3" t="s">
        <v>9434</v>
      </c>
      <c r="G3194" s="3" t="s">
        <v>9435</v>
      </c>
      <c r="H3194" s="3" t="s">
        <v>230</v>
      </c>
      <c r="I3194" s="3" t="s">
        <v>230</v>
      </c>
      <c r="J3194" s="3" t="s">
        <v>9436</v>
      </c>
      <c r="K3194" s="12"/>
    </row>
    <row r="3195" spans="1:11" ht="13.5" thickBot="1" x14ac:dyDescent="0.25">
      <c r="A3195" s="9"/>
      <c r="B3195" s="2" t="s">
        <v>9437</v>
      </c>
      <c r="C3195" s="2" t="s">
        <v>67</v>
      </c>
      <c r="D3195" s="2" t="s">
        <v>9438</v>
      </c>
      <c r="E3195" s="2" t="s">
        <v>9439</v>
      </c>
      <c r="F3195" s="2" t="s">
        <v>9440</v>
      </c>
      <c r="G3195" s="2" t="s">
        <v>9441</v>
      </c>
      <c r="H3195" s="2" t="s">
        <v>230</v>
      </c>
      <c r="I3195" s="2" t="s">
        <v>230</v>
      </c>
      <c r="J3195" s="2" t="s">
        <v>9442</v>
      </c>
      <c r="K3195" s="10"/>
    </row>
    <row r="3196" spans="1:11" ht="13.5" thickBot="1" x14ac:dyDescent="0.25">
      <c r="A3196" s="11"/>
      <c r="B3196" s="3" t="s">
        <v>9443</v>
      </c>
      <c r="C3196" s="3" t="s">
        <v>67</v>
      </c>
      <c r="D3196" s="3" t="s">
        <v>9444</v>
      </c>
      <c r="E3196" s="3" t="s">
        <v>9445</v>
      </c>
      <c r="F3196" s="3" t="s">
        <v>9446</v>
      </c>
      <c r="G3196" s="3" t="s">
        <v>9447</v>
      </c>
      <c r="H3196" s="3" t="s">
        <v>5273</v>
      </c>
      <c r="I3196" s="3" t="s">
        <v>58</v>
      </c>
      <c r="J3196" s="3" t="s">
        <v>9448</v>
      </c>
      <c r="K3196" s="12" t="s">
        <v>202</v>
      </c>
    </row>
    <row r="3197" spans="1:11" ht="13.5" thickBot="1" x14ac:dyDescent="0.25">
      <c r="A3197" s="9"/>
      <c r="B3197" s="2" t="s">
        <v>9449</v>
      </c>
      <c r="C3197" s="2" t="s">
        <v>67</v>
      </c>
      <c r="D3197" s="2" t="s">
        <v>9450</v>
      </c>
      <c r="E3197" s="2" t="s">
        <v>9451</v>
      </c>
      <c r="F3197" s="2" t="s">
        <v>3300</v>
      </c>
      <c r="G3197" s="2" t="s">
        <v>975</v>
      </c>
      <c r="H3197" s="2" t="s">
        <v>976</v>
      </c>
      <c r="I3197" s="2" t="s">
        <v>17</v>
      </c>
      <c r="J3197" s="2" t="s">
        <v>9452</v>
      </c>
      <c r="K3197" s="10" t="s">
        <v>19</v>
      </c>
    </row>
    <row r="3198" spans="1:11" ht="13.5" thickBot="1" x14ac:dyDescent="0.25">
      <c r="A3198" s="11"/>
      <c r="B3198" s="3" t="s">
        <v>9453</v>
      </c>
      <c r="C3198" s="3" t="s">
        <v>67</v>
      </c>
      <c r="D3198" s="3" t="s">
        <v>9454</v>
      </c>
      <c r="E3198" s="3" t="s">
        <v>9455</v>
      </c>
      <c r="F3198" s="3" t="s">
        <v>3681</v>
      </c>
      <c r="G3198" s="3" t="s">
        <v>1206</v>
      </c>
      <c r="H3198" s="3" t="s">
        <v>3179</v>
      </c>
      <c r="I3198" s="3" t="s">
        <v>17</v>
      </c>
      <c r="J3198" s="3" t="s">
        <v>9456</v>
      </c>
      <c r="K3198" s="12" t="s">
        <v>19</v>
      </c>
    </row>
    <row r="3199" spans="1:11" ht="13.5" thickBot="1" x14ac:dyDescent="0.25">
      <c r="A3199" s="9"/>
      <c r="B3199" s="2" t="s">
        <v>9457</v>
      </c>
      <c r="C3199" s="2" t="s">
        <v>67</v>
      </c>
      <c r="D3199" s="2" t="s">
        <v>9458</v>
      </c>
      <c r="E3199" s="2" t="s">
        <v>9459</v>
      </c>
      <c r="F3199" s="2" t="s">
        <v>9460</v>
      </c>
      <c r="G3199" s="2" t="s">
        <v>9461</v>
      </c>
      <c r="H3199" s="2" t="s">
        <v>3648</v>
      </c>
      <c r="I3199" s="2" t="s">
        <v>58</v>
      </c>
      <c r="J3199" s="2" t="s">
        <v>9462</v>
      </c>
      <c r="K3199" s="10" t="s">
        <v>202</v>
      </c>
    </row>
    <row r="3200" spans="1:11" ht="13.5" thickBot="1" x14ac:dyDescent="0.25">
      <c r="A3200" s="11"/>
      <c r="B3200" s="3" t="s">
        <v>9463</v>
      </c>
      <c r="C3200" s="3" t="s">
        <v>67</v>
      </c>
      <c r="D3200" s="3" t="s">
        <v>9464</v>
      </c>
      <c r="E3200" s="3" t="s">
        <v>9465</v>
      </c>
      <c r="F3200" s="3" t="s">
        <v>9466</v>
      </c>
      <c r="G3200" s="3" t="s">
        <v>9467</v>
      </c>
      <c r="H3200" s="3" t="s">
        <v>3173</v>
      </c>
      <c r="I3200" s="3" t="s">
        <v>58</v>
      </c>
      <c r="J3200" s="3" t="s">
        <v>9468</v>
      </c>
      <c r="K3200" s="12" t="s">
        <v>202</v>
      </c>
    </row>
    <row r="3201" spans="1:11" ht="13.5" thickBot="1" x14ac:dyDescent="0.25">
      <c r="A3201" s="9"/>
      <c r="B3201" s="2" t="s">
        <v>9463</v>
      </c>
      <c r="C3201" s="2" t="s">
        <v>67</v>
      </c>
      <c r="D3201" s="2" t="s">
        <v>9464</v>
      </c>
      <c r="E3201" s="2" t="s">
        <v>9465</v>
      </c>
      <c r="F3201" s="2" t="s">
        <v>9466</v>
      </c>
      <c r="G3201" s="2" t="s">
        <v>9467</v>
      </c>
      <c r="H3201" s="2" t="s">
        <v>3173</v>
      </c>
      <c r="I3201" s="2" t="s">
        <v>58</v>
      </c>
      <c r="J3201" s="2" t="s">
        <v>9468</v>
      </c>
      <c r="K3201" s="10" t="s">
        <v>42</v>
      </c>
    </row>
    <row r="3202" spans="1:11" ht="13.5" thickBot="1" x14ac:dyDescent="0.25">
      <c r="A3202" s="11"/>
      <c r="B3202" s="3" t="s">
        <v>9469</v>
      </c>
      <c r="C3202" s="3" t="s">
        <v>67</v>
      </c>
      <c r="D3202" s="3" t="s">
        <v>9470</v>
      </c>
      <c r="E3202" s="3" t="s">
        <v>9471</v>
      </c>
      <c r="F3202" s="3" t="s">
        <v>9472</v>
      </c>
      <c r="G3202" s="3" t="s">
        <v>9473</v>
      </c>
      <c r="H3202" s="3" t="s">
        <v>568</v>
      </c>
      <c r="I3202" s="3" t="s">
        <v>17</v>
      </c>
      <c r="J3202" s="3" t="s">
        <v>9474</v>
      </c>
      <c r="K3202" s="12"/>
    </row>
    <row r="3203" spans="1:11" ht="13.5" thickBot="1" x14ac:dyDescent="0.25">
      <c r="A3203" s="9"/>
      <c r="B3203" s="2" t="s">
        <v>9475</v>
      </c>
      <c r="C3203" s="2" t="s">
        <v>67</v>
      </c>
      <c r="D3203" s="2" t="s">
        <v>9476</v>
      </c>
      <c r="E3203" s="2" t="s">
        <v>9477</v>
      </c>
      <c r="F3203" s="2" t="s">
        <v>8890</v>
      </c>
      <c r="G3203" s="2" t="s">
        <v>9478</v>
      </c>
      <c r="H3203" s="2" t="s">
        <v>230</v>
      </c>
      <c r="I3203" s="2" t="s">
        <v>230</v>
      </c>
      <c r="J3203" s="2" t="s">
        <v>9479</v>
      </c>
      <c r="K3203" s="10"/>
    </row>
    <row r="3204" spans="1:11" ht="13.5" thickBot="1" x14ac:dyDescent="0.25">
      <c r="A3204" s="11"/>
      <c r="B3204" s="3" t="s">
        <v>9480</v>
      </c>
      <c r="C3204" s="3" t="s">
        <v>67</v>
      </c>
      <c r="D3204" s="3" t="s">
        <v>9481</v>
      </c>
      <c r="E3204" s="3" t="s">
        <v>9482</v>
      </c>
      <c r="F3204" s="3" t="s">
        <v>8890</v>
      </c>
      <c r="G3204" s="3" t="s">
        <v>229</v>
      </c>
      <c r="H3204" s="3" t="s">
        <v>230</v>
      </c>
      <c r="I3204" s="3" t="s">
        <v>230</v>
      </c>
      <c r="J3204" s="3" t="s">
        <v>9236</v>
      </c>
      <c r="K3204" s="12"/>
    </row>
    <row r="3205" spans="1:11" ht="13.5" thickBot="1" x14ac:dyDescent="0.25">
      <c r="A3205" s="9"/>
      <c r="B3205" s="2" t="s">
        <v>9483</v>
      </c>
      <c r="C3205" s="2" t="s">
        <v>67</v>
      </c>
      <c r="D3205" s="2" t="s">
        <v>9484</v>
      </c>
      <c r="E3205" s="2" t="s">
        <v>9485</v>
      </c>
      <c r="F3205" s="2" t="s">
        <v>3779</v>
      </c>
      <c r="G3205" s="2" t="s">
        <v>9486</v>
      </c>
      <c r="H3205" s="2" t="s">
        <v>2075</v>
      </c>
      <c r="I3205" s="2" t="s">
        <v>93</v>
      </c>
      <c r="J3205" s="2" t="s">
        <v>9487</v>
      </c>
      <c r="K3205" s="10" t="s">
        <v>19</v>
      </c>
    </row>
    <row r="3206" spans="1:11" ht="13.5" thickBot="1" x14ac:dyDescent="0.25">
      <c r="A3206" s="11"/>
      <c r="B3206" s="3" t="s">
        <v>9488</v>
      </c>
      <c r="C3206" s="3" t="s">
        <v>67</v>
      </c>
      <c r="D3206" s="3" t="s">
        <v>9489</v>
      </c>
      <c r="E3206" s="3" t="s">
        <v>9490</v>
      </c>
      <c r="F3206" s="3" t="s">
        <v>9152</v>
      </c>
      <c r="G3206" s="3" t="s">
        <v>3624</v>
      </c>
      <c r="H3206" s="3" t="s">
        <v>3625</v>
      </c>
      <c r="I3206" s="3" t="s">
        <v>348</v>
      </c>
      <c r="J3206" s="3" t="s">
        <v>9153</v>
      </c>
      <c r="K3206" s="12" t="s">
        <v>584</v>
      </c>
    </row>
    <row r="3207" spans="1:11" ht="13.5" thickBot="1" x14ac:dyDescent="0.25">
      <c r="A3207" s="9"/>
      <c r="B3207" s="2" t="s">
        <v>9491</v>
      </c>
      <c r="C3207" s="2" t="s">
        <v>67</v>
      </c>
      <c r="D3207" s="2" t="s">
        <v>9492</v>
      </c>
      <c r="E3207" s="2" t="s">
        <v>9493</v>
      </c>
      <c r="F3207" s="2" t="s">
        <v>9494</v>
      </c>
      <c r="G3207" s="2" t="s">
        <v>9495</v>
      </c>
      <c r="H3207" s="2" t="s">
        <v>561</v>
      </c>
      <c r="I3207" s="2" t="s">
        <v>348</v>
      </c>
      <c r="J3207" s="2" t="s">
        <v>9496</v>
      </c>
      <c r="K3207" s="10"/>
    </row>
    <row r="3208" spans="1:11" ht="13.5" thickBot="1" x14ac:dyDescent="0.25">
      <c r="A3208" s="11"/>
      <c r="B3208" s="3" t="s">
        <v>9497</v>
      </c>
      <c r="C3208" s="3" t="s">
        <v>67</v>
      </c>
      <c r="D3208" s="3" t="s">
        <v>9498</v>
      </c>
      <c r="E3208" s="3" t="s">
        <v>9499</v>
      </c>
      <c r="F3208" s="3" t="s">
        <v>3779</v>
      </c>
      <c r="G3208" s="3" t="s">
        <v>2074</v>
      </c>
      <c r="H3208" s="3" t="s">
        <v>2075</v>
      </c>
      <c r="I3208" s="3" t="s">
        <v>93</v>
      </c>
      <c r="J3208" s="3" t="s">
        <v>9500</v>
      </c>
      <c r="K3208" s="12" t="s">
        <v>19</v>
      </c>
    </row>
    <row r="3209" spans="1:11" ht="13.5" thickBot="1" x14ac:dyDescent="0.25">
      <c r="A3209" s="9"/>
      <c r="B3209" s="2" t="s">
        <v>9501</v>
      </c>
      <c r="C3209" s="2" t="s">
        <v>67</v>
      </c>
      <c r="D3209" s="2" t="s">
        <v>9502</v>
      </c>
      <c r="E3209" s="2" t="s">
        <v>9503</v>
      </c>
      <c r="F3209" s="2" t="s">
        <v>6233</v>
      </c>
      <c r="G3209" s="2" t="s">
        <v>9504</v>
      </c>
      <c r="H3209" s="2" t="s">
        <v>1519</v>
      </c>
      <c r="I3209" s="2" t="s">
        <v>17</v>
      </c>
      <c r="J3209" s="2" t="s">
        <v>9505</v>
      </c>
      <c r="K3209" s="10" t="s">
        <v>42</v>
      </c>
    </row>
    <row r="3210" spans="1:11" ht="13.5" thickBot="1" x14ac:dyDescent="0.25">
      <c r="A3210" s="11"/>
      <c r="B3210" s="3" t="s">
        <v>9501</v>
      </c>
      <c r="C3210" s="3" t="s">
        <v>67</v>
      </c>
      <c r="D3210" s="3" t="s">
        <v>9502</v>
      </c>
      <c r="E3210" s="3" t="s">
        <v>9503</v>
      </c>
      <c r="F3210" s="3" t="s">
        <v>6233</v>
      </c>
      <c r="G3210" s="3" t="s">
        <v>9504</v>
      </c>
      <c r="H3210" s="3" t="s">
        <v>1519</v>
      </c>
      <c r="I3210" s="3" t="s">
        <v>17</v>
      </c>
      <c r="J3210" s="3" t="s">
        <v>9505</v>
      </c>
      <c r="K3210" s="12" t="s">
        <v>19</v>
      </c>
    </row>
    <row r="3211" spans="1:11" ht="13.5" thickBot="1" x14ac:dyDescent="0.25">
      <c r="A3211" s="9"/>
      <c r="B3211" s="2" t="s">
        <v>9506</v>
      </c>
      <c r="C3211" s="2" t="s">
        <v>67</v>
      </c>
      <c r="D3211" s="2" t="s">
        <v>9507</v>
      </c>
      <c r="E3211" s="2" t="s">
        <v>9508</v>
      </c>
      <c r="F3211" s="2" t="s">
        <v>7361</v>
      </c>
      <c r="G3211" s="2" t="s">
        <v>5480</v>
      </c>
      <c r="H3211" s="2" t="s">
        <v>3764</v>
      </c>
      <c r="I3211" s="2" t="s">
        <v>93</v>
      </c>
      <c r="J3211" s="2" t="s">
        <v>9509</v>
      </c>
      <c r="K3211" s="10" t="s">
        <v>19</v>
      </c>
    </row>
    <row r="3212" spans="1:11" ht="13.5" thickBot="1" x14ac:dyDescent="0.25">
      <c r="A3212" s="11"/>
      <c r="B3212" s="3" t="s">
        <v>9506</v>
      </c>
      <c r="C3212" s="3" t="s">
        <v>67</v>
      </c>
      <c r="D3212" s="3" t="s">
        <v>9507</v>
      </c>
      <c r="E3212" s="3" t="s">
        <v>9508</v>
      </c>
      <c r="F3212" s="3" t="s">
        <v>7361</v>
      </c>
      <c r="G3212" s="3" t="s">
        <v>5480</v>
      </c>
      <c r="H3212" s="3" t="s">
        <v>3764</v>
      </c>
      <c r="I3212" s="3" t="s">
        <v>93</v>
      </c>
      <c r="J3212" s="3" t="s">
        <v>9509</v>
      </c>
      <c r="K3212" s="12" t="s">
        <v>42</v>
      </c>
    </row>
    <row r="3213" spans="1:11" ht="13.5" thickBot="1" x14ac:dyDescent="0.25">
      <c r="A3213" s="9"/>
      <c r="B3213" s="2" t="s">
        <v>9510</v>
      </c>
      <c r="C3213" s="2" t="s">
        <v>67</v>
      </c>
      <c r="D3213" s="2" t="s">
        <v>9511</v>
      </c>
      <c r="E3213" s="2" t="s">
        <v>9512</v>
      </c>
      <c r="F3213" s="2" t="s">
        <v>9513</v>
      </c>
      <c r="G3213" s="2" t="s">
        <v>3786</v>
      </c>
      <c r="H3213" s="2" t="s">
        <v>3787</v>
      </c>
      <c r="I3213" s="2" t="s">
        <v>58</v>
      </c>
      <c r="J3213" s="2" t="s">
        <v>9514</v>
      </c>
      <c r="K3213" s="10" t="s">
        <v>202</v>
      </c>
    </row>
    <row r="3214" spans="1:11" ht="13.5" thickBot="1" x14ac:dyDescent="0.25">
      <c r="A3214" s="11"/>
      <c r="B3214" s="3" t="s">
        <v>9510</v>
      </c>
      <c r="C3214" s="3" t="s">
        <v>67</v>
      </c>
      <c r="D3214" s="3" t="s">
        <v>9511</v>
      </c>
      <c r="E3214" s="3" t="s">
        <v>9512</v>
      </c>
      <c r="F3214" s="3" t="s">
        <v>9513</v>
      </c>
      <c r="G3214" s="3" t="s">
        <v>3786</v>
      </c>
      <c r="H3214" s="3" t="s">
        <v>3787</v>
      </c>
      <c r="I3214" s="3" t="s">
        <v>58</v>
      </c>
      <c r="J3214" s="3" t="s">
        <v>9514</v>
      </c>
      <c r="K3214" s="12" t="s">
        <v>42</v>
      </c>
    </row>
    <row r="3215" spans="1:11" ht="13.5" thickBot="1" x14ac:dyDescent="0.25">
      <c r="A3215" s="9"/>
      <c r="B3215" s="2" t="s">
        <v>9515</v>
      </c>
      <c r="C3215" s="2" t="s">
        <v>67</v>
      </c>
      <c r="D3215" s="2" t="s">
        <v>9516</v>
      </c>
      <c r="E3215" s="2" t="s">
        <v>9517</v>
      </c>
      <c r="F3215" s="2" t="s">
        <v>9518</v>
      </c>
      <c r="G3215" s="2" t="s">
        <v>9519</v>
      </c>
      <c r="H3215" s="2" t="s">
        <v>3787</v>
      </c>
      <c r="I3215" s="2" t="s">
        <v>58</v>
      </c>
      <c r="J3215" s="2" t="s">
        <v>3788</v>
      </c>
      <c r="K3215" s="10" t="s">
        <v>42</v>
      </c>
    </row>
    <row r="3216" spans="1:11" ht="13.5" thickBot="1" x14ac:dyDescent="0.25">
      <c r="A3216" s="11"/>
      <c r="B3216" s="3" t="s">
        <v>9515</v>
      </c>
      <c r="C3216" s="3" t="s">
        <v>67</v>
      </c>
      <c r="D3216" s="3" t="s">
        <v>9516</v>
      </c>
      <c r="E3216" s="3" t="s">
        <v>9517</v>
      </c>
      <c r="F3216" s="3" t="s">
        <v>9518</v>
      </c>
      <c r="G3216" s="3" t="s">
        <v>9519</v>
      </c>
      <c r="H3216" s="3" t="s">
        <v>3787</v>
      </c>
      <c r="I3216" s="3" t="s">
        <v>58</v>
      </c>
      <c r="J3216" s="3" t="s">
        <v>3788</v>
      </c>
      <c r="K3216" s="12" t="s">
        <v>202</v>
      </c>
    </row>
    <row r="3217" spans="1:11" ht="13.5" thickBot="1" x14ac:dyDescent="0.25">
      <c r="A3217" s="9"/>
      <c r="B3217" s="2" t="s">
        <v>9520</v>
      </c>
      <c r="C3217" s="2" t="s">
        <v>67</v>
      </c>
      <c r="D3217" s="2" t="s">
        <v>9521</v>
      </c>
      <c r="E3217" s="2" t="s">
        <v>9522</v>
      </c>
      <c r="F3217" s="2" t="s">
        <v>9523</v>
      </c>
      <c r="G3217" s="2" t="s">
        <v>9524</v>
      </c>
      <c r="H3217" s="2" t="s">
        <v>582</v>
      </c>
      <c r="I3217" s="2" t="s">
        <v>348</v>
      </c>
      <c r="J3217" s="2" t="s">
        <v>9525</v>
      </c>
      <c r="K3217" s="10" t="s">
        <v>584</v>
      </c>
    </row>
    <row r="3218" spans="1:11" ht="13.5" thickBot="1" x14ac:dyDescent="0.25">
      <c r="A3218" s="11"/>
      <c r="B3218" s="3" t="s">
        <v>9526</v>
      </c>
      <c r="C3218" s="3" t="s">
        <v>67</v>
      </c>
      <c r="D3218" s="3" t="s">
        <v>9527</v>
      </c>
      <c r="E3218" s="3" t="s">
        <v>9528</v>
      </c>
      <c r="F3218" s="3" t="s">
        <v>9529</v>
      </c>
      <c r="G3218" s="3" t="s">
        <v>9529</v>
      </c>
      <c r="H3218" s="3" t="s">
        <v>230</v>
      </c>
      <c r="I3218" s="3" t="s">
        <v>230</v>
      </c>
      <c r="J3218" s="3" t="s">
        <v>9530</v>
      </c>
      <c r="K3218" s="12"/>
    </row>
    <row r="3219" spans="1:11" ht="13.5" thickBot="1" x14ac:dyDescent="0.25">
      <c r="A3219" s="9"/>
      <c r="B3219" s="2" t="s">
        <v>9531</v>
      </c>
      <c r="C3219" s="2" t="s">
        <v>67</v>
      </c>
      <c r="D3219" s="2" t="s">
        <v>9532</v>
      </c>
      <c r="E3219" s="2" t="s">
        <v>9533</v>
      </c>
      <c r="F3219" s="2" t="s">
        <v>9534</v>
      </c>
      <c r="G3219" s="2" t="s">
        <v>3600</v>
      </c>
      <c r="H3219" s="2" t="s">
        <v>3601</v>
      </c>
      <c r="I3219" s="2" t="s">
        <v>348</v>
      </c>
      <c r="J3219" s="2" t="s">
        <v>9220</v>
      </c>
      <c r="K3219" s="10"/>
    </row>
    <row r="3220" spans="1:11" ht="13.5" thickBot="1" x14ac:dyDescent="0.25">
      <c r="A3220" s="11"/>
      <c r="B3220" s="3" t="s">
        <v>9535</v>
      </c>
      <c r="C3220" s="3" t="s">
        <v>67</v>
      </c>
      <c r="D3220" s="3" t="s">
        <v>9536</v>
      </c>
      <c r="E3220" s="3" t="s">
        <v>9537</v>
      </c>
      <c r="F3220" s="3" t="s">
        <v>9538</v>
      </c>
      <c r="G3220" s="3" t="s">
        <v>3155</v>
      </c>
      <c r="H3220" s="3" t="s">
        <v>184</v>
      </c>
      <c r="I3220" s="3" t="s">
        <v>58</v>
      </c>
      <c r="J3220" s="3" t="s">
        <v>7542</v>
      </c>
      <c r="K3220" s="12" t="s">
        <v>42</v>
      </c>
    </row>
    <row r="3221" spans="1:11" ht="13.5" thickBot="1" x14ac:dyDescent="0.25">
      <c r="A3221" s="9"/>
      <c r="B3221" s="2" t="s">
        <v>9539</v>
      </c>
      <c r="C3221" s="2" t="s">
        <v>67</v>
      </c>
      <c r="D3221" s="2" t="s">
        <v>9540</v>
      </c>
      <c r="E3221" s="2" t="s">
        <v>9541</v>
      </c>
      <c r="F3221" s="2" t="s">
        <v>9542</v>
      </c>
      <c r="G3221" s="2" t="s">
        <v>3718</v>
      </c>
      <c r="H3221" s="2" t="s">
        <v>3584</v>
      </c>
      <c r="I3221" s="2" t="s">
        <v>17</v>
      </c>
      <c r="J3221" s="2" t="s">
        <v>9543</v>
      </c>
      <c r="K3221" s="10" t="s">
        <v>19</v>
      </c>
    </row>
    <row r="3222" spans="1:11" ht="13.5" thickBot="1" x14ac:dyDescent="0.25">
      <c r="A3222" s="11"/>
      <c r="B3222" s="3" t="s">
        <v>9544</v>
      </c>
      <c r="C3222" s="3" t="s">
        <v>67</v>
      </c>
      <c r="D3222" s="3" t="s">
        <v>9545</v>
      </c>
      <c r="E3222" s="3" t="s">
        <v>9546</v>
      </c>
      <c r="F3222" s="3" t="s">
        <v>9547</v>
      </c>
      <c r="G3222" s="3" t="s">
        <v>3718</v>
      </c>
      <c r="H3222" s="3" t="s">
        <v>3584</v>
      </c>
      <c r="I3222" s="3" t="s">
        <v>17</v>
      </c>
      <c r="J3222" s="3" t="s">
        <v>9548</v>
      </c>
      <c r="K3222" s="12" t="s">
        <v>19</v>
      </c>
    </row>
    <row r="3223" spans="1:11" ht="13.5" thickBot="1" x14ac:dyDescent="0.25">
      <c r="A3223" s="9"/>
      <c r="B3223" s="2" t="s">
        <v>9549</v>
      </c>
      <c r="C3223" s="2" t="s">
        <v>67</v>
      </c>
      <c r="D3223" s="2" t="s">
        <v>9550</v>
      </c>
      <c r="E3223" s="2" t="s">
        <v>9551</v>
      </c>
      <c r="F3223" s="2" t="s">
        <v>7914</v>
      </c>
      <c r="G3223" s="2" t="s">
        <v>3511</v>
      </c>
      <c r="H3223" s="2" t="s">
        <v>3507</v>
      </c>
      <c r="I3223" s="2" t="s">
        <v>93</v>
      </c>
      <c r="J3223" s="2" t="s">
        <v>9552</v>
      </c>
      <c r="K3223" s="10" t="s">
        <v>19</v>
      </c>
    </row>
    <row r="3224" spans="1:11" ht="13.5" thickBot="1" x14ac:dyDescent="0.25">
      <c r="A3224" s="11"/>
      <c r="B3224" s="3" t="s">
        <v>9553</v>
      </c>
      <c r="C3224" s="3" t="s">
        <v>67</v>
      </c>
      <c r="D3224" s="3" t="s">
        <v>9554</v>
      </c>
      <c r="E3224" s="3" t="s">
        <v>9555</v>
      </c>
      <c r="F3224" s="3" t="s">
        <v>9556</v>
      </c>
      <c r="G3224" s="3" t="s">
        <v>9557</v>
      </c>
      <c r="H3224" s="3" t="s">
        <v>5156</v>
      </c>
      <c r="I3224" s="3" t="s">
        <v>200</v>
      </c>
      <c r="J3224" s="3" t="s">
        <v>8030</v>
      </c>
      <c r="K3224" s="12" t="s">
        <v>276</v>
      </c>
    </row>
    <row r="3225" spans="1:11" ht="13.5" thickBot="1" x14ac:dyDescent="0.25">
      <c r="A3225" s="9"/>
      <c r="B3225" s="2" t="s">
        <v>9553</v>
      </c>
      <c r="C3225" s="2" t="s">
        <v>67</v>
      </c>
      <c r="D3225" s="2" t="s">
        <v>9554</v>
      </c>
      <c r="E3225" s="2" t="s">
        <v>9555</v>
      </c>
      <c r="F3225" s="2" t="s">
        <v>9556</v>
      </c>
      <c r="G3225" s="2" t="s">
        <v>9557</v>
      </c>
      <c r="H3225" s="2" t="s">
        <v>5156</v>
      </c>
      <c r="I3225" s="2" t="s">
        <v>200</v>
      </c>
      <c r="J3225" s="2" t="s">
        <v>8030</v>
      </c>
      <c r="K3225" s="10" t="s">
        <v>203</v>
      </c>
    </row>
    <row r="3226" spans="1:11" ht="13.5" thickBot="1" x14ac:dyDescent="0.25">
      <c r="A3226" s="11"/>
      <c r="B3226" s="3" t="s">
        <v>9553</v>
      </c>
      <c r="C3226" s="3" t="s">
        <v>67</v>
      </c>
      <c r="D3226" s="3" t="s">
        <v>9554</v>
      </c>
      <c r="E3226" s="3" t="s">
        <v>9555</v>
      </c>
      <c r="F3226" s="3" t="s">
        <v>9556</v>
      </c>
      <c r="G3226" s="3" t="s">
        <v>9557</v>
      </c>
      <c r="H3226" s="3" t="s">
        <v>5156</v>
      </c>
      <c r="I3226" s="3" t="s">
        <v>200</v>
      </c>
      <c r="J3226" s="3" t="s">
        <v>8030</v>
      </c>
      <c r="K3226" s="12" t="s">
        <v>246</v>
      </c>
    </row>
    <row r="3227" spans="1:11" ht="13.5" thickBot="1" x14ac:dyDescent="0.25">
      <c r="A3227" s="9"/>
      <c r="B3227" s="2" t="s">
        <v>9553</v>
      </c>
      <c r="C3227" s="2" t="s">
        <v>67</v>
      </c>
      <c r="D3227" s="2" t="s">
        <v>9554</v>
      </c>
      <c r="E3227" s="2" t="s">
        <v>9555</v>
      </c>
      <c r="F3227" s="2" t="s">
        <v>9556</v>
      </c>
      <c r="G3227" s="2" t="s">
        <v>9557</v>
      </c>
      <c r="H3227" s="2" t="s">
        <v>5156</v>
      </c>
      <c r="I3227" s="2" t="s">
        <v>200</v>
      </c>
      <c r="J3227" s="2" t="s">
        <v>8030</v>
      </c>
      <c r="K3227" s="10" t="s">
        <v>202</v>
      </c>
    </row>
    <row r="3228" spans="1:11" ht="13.5" thickBot="1" x14ac:dyDescent="0.25">
      <c r="A3228" s="11"/>
      <c r="B3228" s="3" t="s">
        <v>9558</v>
      </c>
      <c r="C3228" s="3" t="s">
        <v>9559</v>
      </c>
      <c r="D3228" s="3" t="s">
        <v>2448</v>
      </c>
      <c r="E3228" s="3" t="s">
        <v>9560</v>
      </c>
      <c r="F3228" s="3" t="s">
        <v>2450</v>
      </c>
      <c r="G3228" s="3" t="s">
        <v>2451</v>
      </c>
      <c r="H3228" s="3" t="s">
        <v>2452</v>
      </c>
      <c r="I3228" s="3" t="s">
        <v>114</v>
      </c>
      <c r="J3228" s="3" t="s">
        <v>9561</v>
      </c>
      <c r="K3228" s="12" t="s">
        <v>115</v>
      </c>
    </row>
    <row r="3229" spans="1:11" ht="13.5" thickBot="1" x14ac:dyDescent="0.25">
      <c r="A3229" s="9"/>
      <c r="B3229" s="2" t="s">
        <v>9562</v>
      </c>
      <c r="C3229" s="2" t="s">
        <v>9563</v>
      </c>
      <c r="D3229" s="2" t="s">
        <v>6976</v>
      </c>
      <c r="E3229" s="2" t="s">
        <v>9564</v>
      </c>
      <c r="F3229" s="2" t="s">
        <v>6978</v>
      </c>
      <c r="G3229" s="2" t="s">
        <v>9565</v>
      </c>
      <c r="H3229" s="2" t="s">
        <v>611</v>
      </c>
      <c r="I3229" s="2" t="s">
        <v>171</v>
      </c>
      <c r="J3229" s="2" t="s">
        <v>9566</v>
      </c>
      <c r="K3229" s="10" t="s">
        <v>643</v>
      </c>
    </row>
    <row r="3230" spans="1:11" ht="13.5" thickBot="1" x14ac:dyDescent="0.25">
      <c r="A3230" s="11"/>
      <c r="B3230" s="3" t="s">
        <v>9562</v>
      </c>
      <c r="C3230" s="3" t="s">
        <v>9563</v>
      </c>
      <c r="D3230" s="3" t="s">
        <v>6976</v>
      </c>
      <c r="E3230" s="3" t="s">
        <v>9564</v>
      </c>
      <c r="F3230" s="3" t="s">
        <v>6978</v>
      </c>
      <c r="G3230" s="3" t="s">
        <v>9565</v>
      </c>
      <c r="H3230" s="3" t="s">
        <v>611</v>
      </c>
      <c r="I3230" s="3" t="s">
        <v>171</v>
      </c>
      <c r="J3230" s="3" t="s">
        <v>9566</v>
      </c>
      <c r="K3230" s="12" t="s">
        <v>644</v>
      </c>
    </row>
    <row r="3231" spans="1:11" ht="13.5" thickBot="1" x14ac:dyDescent="0.25">
      <c r="A3231" s="9"/>
      <c r="B3231" s="2" t="s">
        <v>9562</v>
      </c>
      <c r="C3231" s="2" t="s">
        <v>9563</v>
      </c>
      <c r="D3231" s="2" t="s">
        <v>6976</v>
      </c>
      <c r="E3231" s="2" t="s">
        <v>9564</v>
      </c>
      <c r="F3231" s="2" t="s">
        <v>6978</v>
      </c>
      <c r="G3231" s="2" t="s">
        <v>9565</v>
      </c>
      <c r="H3231" s="2" t="s">
        <v>611</v>
      </c>
      <c r="I3231" s="2" t="s">
        <v>171</v>
      </c>
      <c r="J3231" s="2" t="s">
        <v>9566</v>
      </c>
      <c r="K3231" s="10" t="s">
        <v>4745</v>
      </c>
    </row>
    <row r="3232" spans="1:11" ht="13.5" thickBot="1" x14ac:dyDescent="0.25">
      <c r="A3232" s="11"/>
      <c r="B3232" s="3" t="s">
        <v>9562</v>
      </c>
      <c r="C3232" s="3" t="s">
        <v>9563</v>
      </c>
      <c r="D3232" s="3" t="s">
        <v>6976</v>
      </c>
      <c r="E3232" s="3" t="s">
        <v>9564</v>
      </c>
      <c r="F3232" s="3" t="s">
        <v>6978</v>
      </c>
      <c r="G3232" s="3" t="s">
        <v>9565</v>
      </c>
      <c r="H3232" s="3" t="s">
        <v>611</v>
      </c>
      <c r="I3232" s="3" t="s">
        <v>171</v>
      </c>
      <c r="J3232" s="3" t="s">
        <v>9566</v>
      </c>
      <c r="K3232" s="12" t="s">
        <v>426</v>
      </c>
    </row>
    <row r="3233" spans="1:11" ht="13.5" thickBot="1" x14ac:dyDescent="0.25">
      <c r="A3233" s="9"/>
      <c r="B3233" s="2" t="s">
        <v>9567</v>
      </c>
      <c r="C3233" s="2" t="s">
        <v>9568</v>
      </c>
      <c r="D3233" s="2" t="s">
        <v>2534</v>
      </c>
      <c r="E3233" s="2" t="s">
        <v>9569</v>
      </c>
      <c r="F3233" s="2" t="s">
        <v>1457</v>
      </c>
      <c r="G3233" s="2" t="s">
        <v>2536</v>
      </c>
      <c r="H3233" s="2" t="s">
        <v>48</v>
      </c>
      <c r="I3233" s="2" t="s">
        <v>49</v>
      </c>
      <c r="J3233" s="2" t="s">
        <v>2537</v>
      </c>
      <c r="K3233" s="10" t="s">
        <v>51</v>
      </c>
    </row>
    <row r="3234" spans="1:11" ht="13.5" thickBot="1" x14ac:dyDescent="0.25">
      <c r="A3234" s="11"/>
      <c r="B3234" s="3" t="s">
        <v>9570</v>
      </c>
      <c r="C3234" s="3" t="s">
        <v>9568</v>
      </c>
      <c r="D3234" s="3" t="s">
        <v>9571</v>
      </c>
      <c r="E3234" s="3" t="s">
        <v>9572</v>
      </c>
      <c r="F3234" s="3" t="s">
        <v>698</v>
      </c>
      <c r="G3234" s="3" t="s">
        <v>693</v>
      </c>
      <c r="H3234" s="3" t="s">
        <v>48</v>
      </c>
      <c r="I3234" s="3" t="s">
        <v>49</v>
      </c>
      <c r="J3234" s="3" t="s">
        <v>4106</v>
      </c>
      <c r="K3234" s="12" t="s">
        <v>51</v>
      </c>
    </row>
    <row r="3235" spans="1:11" ht="13.5" thickBot="1" x14ac:dyDescent="0.25">
      <c r="A3235" s="9"/>
      <c r="B3235" s="2" t="s">
        <v>9573</v>
      </c>
      <c r="C3235" s="2" t="s">
        <v>9568</v>
      </c>
      <c r="D3235" s="2" t="s">
        <v>4093</v>
      </c>
      <c r="E3235" s="2" t="s">
        <v>9574</v>
      </c>
      <c r="F3235" s="2" t="s">
        <v>4095</v>
      </c>
      <c r="G3235" s="2" t="s">
        <v>9575</v>
      </c>
      <c r="H3235" s="2" t="s">
        <v>48</v>
      </c>
      <c r="I3235" s="2" t="s">
        <v>49</v>
      </c>
      <c r="J3235" s="2" t="s">
        <v>4097</v>
      </c>
      <c r="K3235" s="10" t="s">
        <v>51</v>
      </c>
    </row>
    <row r="3236" spans="1:11" ht="13.5" thickBot="1" x14ac:dyDescent="0.25">
      <c r="A3236" s="11"/>
      <c r="B3236" s="3" t="s">
        <v>9573</v>
      </c>
      <c r="C3236" s="3" t="s">
        <v>9568</v>
      </c>
      <c r="D3236" s="3" t="s">
        <v>4093</v>
      </c>
      <c r="E3236" s="3" t="s">
        <v>9574</v>
      </c>
      <c r="F3236" s="3" t="s">
        <v>4095</v>
      </c>
      <c r="G3236" s="3" t="s">
        <v>9575</v>
      </c>
      <c r="H3236" s="3" t="s">
        <v>48</v>
      </c>
      <c r="I3236" s="3" t="s">
        <v>49</v>
      </c>
      <c r="J3236" s="3" t="s">
        <v>4097</v>
      </c>
      <c r="K3236" s="12" t="s">
        <v>67</v>
      </c>
    </row>
    <row r="3237" spans="1:11" ht="13.5" thickBot="1" x14ac:dyDescent="0.25">
      <c r="A3237" s="9"/>
      <c r="B3237" s="2" t="s">
        <v>9576</v>
      </c>
      <c r="C3237" s="2" t="s">
        <v>9568</v>
      </c>
      <c r="D3237" s="2" t="s">
        <v>727</v>
      </c>
      <c r="E3237" s="2" t="s">
        <v>9577</v>
      </c>
      <c r="F3237" s="2" t="s">
        <v>729</v>
      </c>
      <c r="G3237" s="2" t="s">
        <v>730</v>
      </c>
      <c r="H3237" s="2" t="s">
        <v>48</v>
      </c>
      <c r="I3237" s="2" t="s">
        <v>49</v>
      </c>
      <c r="J3237" s="2" t="s">
        <v>731</v>
      </c>
      <c r="K3237" s="10" t="s">
        <v>51</v>
      </c>
    </row>
    <row r="3238" spans="1:11" ht="13.5" thickBot="1" x14ac:dyDescent="0.25">
      <c r="A3238" s="11"/>
      <c r="B3238" s="3" t="s">
        <v>743</v>
      </c>
      <c r="C3238" s="3" t="s">
        <v>9568</v>
      </c>
      <c r="D3238" s="3" t="s">
        <v>743</v>
      </c>
      <c r="E3238" s="3" t="s">
        <v>9578</v>
      </c>
      <c r="F3238" s="3" t="s">
        <v>745</v>
      </c>
      <c r="G3238" s="3" t="s">
        <v>5432</v>
      </c>
      <c r="H3238" s="3" t="s">
        <v>48</v>
      </c>
      <c r="I3238" s="3" t="s">
        <v>49</v>
      </c>
      <c r="J3238" s="3" t="s">
        <v>1453</v>
      </c>
      <c r="K3238" s="12" t="s">
        <v>51</v>
      </c>
    </row>
    <row r="3239" spans="1:11" ht="13.5" thickBot="1" x14ac:dyDescent="0.25">
      <c r="A3239" s="9"/>
      <c r="B3239" s="2" t="s">
        <v>9579</v>
      </c>
      <c r="C3239" s="2" t="s">
        <v>9568</v>
      </c>
      <c r="D3239" s="2" t="s">
        <v>9580</v>
      </c>
      <c r="E3239" s="2" t="s">
        <v>9581</v>
      </c>
      <c r="F3239" s="2" t="s">
        <v>802</v>
      </c>
      <c r="G3239" s="2" t="s">
        <v>9582</v>
      </c>
      <c r="H3239" s="2" t="s">
        <v>48</v>
      </c>
      <c r="I3239" s="2" t="s">
        <v>49</v>
      </c>
      <c r="J3239" s="2" t="s">
        <v>9583</v>
      </c>
      <c r="K3239" s="10" t="s">
        <v>51</v>
      </c>
    </row>
    <row r="3240" spans="1:11" ht="13.5" thickBot="1" x14ac:dyDescent="0.25">
      <c r="A3240" s="11"/>
      <c r="B3240" s="3" t="s">
        <v>9584</v>
      </c>
      <c r="C3240" s="3" t="s">
        <v>9568</v>
      </c>
      <c r="D3240" s="3" t="s">
        <v>806</v>
      </c>
      <c r="E3240" s="3" t="s">
        <v>9585</v>
      </c>
      <c r="F3240" s="3" t="s">
        <v>808</v>
      </c>
      <c r="G3240" s="3" t="s">
        <v>809</v>
      </c>
      <c r="H3240" s="3" t="s">
        <v>48</v>
      </c>
      <c r="I3240" s="3" t="s">
        <v>49</v>
      </c>
      <c r="J3240" s="3" t="s">
        <v>810</v>
      </c>
      <c r="K3240" s="12" t="s">
        <v>51</v>
      </c>
    </row>
    <row r="3241" spans="1:11" ht="13.5" thickBot="1" x14ac:dyDescent="0.25">
      <c r="A3241" s="9"/>
      <c r="B3241" s="2" t="s">
        <v>9586</v>
      </c>
      <c r="C3241" s="2" t="s">
        <v>9568</v>
      </c>
      <c r="D3241" s="2" t="s">
        <v>7056</v>
      </c>
      <c r="E3241" s="2" t="s">
        <v>9587</v>
      </c>
      <c r="F3241" s="2" t="s">
        <v>7058</v>
      </c>
      <c r="G3241" s="2" t="s">
        <v>7059</v>
      </c>
      <c r="H3241" s="2" t="s">
        <v>48</v>
      </c>
      <c r="I3241" s="2" t="s">
        <v>49</v>
      </c>
      <c r="J3241" s="2" t="s">
        <v>7060</v>
      </c>
      <c r="K3241" s="10" t="s">
        <v>51</v>
      </c>
    </row>
    <row r="3242" spans="1:11" ht="13.5" thickBot="1" x14ac:dyDescent="0.25">
      <c r="A3242" s="11"/>
      <c r="B3242" s="3" t="s">
        <v>9588</v>
      </c>
      <c r="C3242" s="3" t="s">
        <v>9568</v>
      </c>
      <c r="D3242" s="3" t="s">
        <v>9589</v>
      </c>
      <c r="E3242" s="3" t="s">
        <v>9590</v>
      </c>
      <c r="F3242" s="3" t="s">
        <v>9591</v>
      </c>
      <c r="G3242" s="3" t="s">
        <v>9592</v>
      </c>
      <c r="H3242" s="3" t="s">
        <v>48</v>
      </c>
      <c r="I3242" s="3" t="s">
        <v>49</v>
      </c>
      <c r="J3242" s="3" t="s">
        <v>9593</v>
      </c>
      <c r="K3242" s="12" t="s">
        <v>51</v>
      </c>
    </row>
    <row r="3243" spans="1:11" ht="13.5" thickBot="1" x14ac:dyDescent="0.25">
      <c r="A3243" s="9"/>
      <c r="B3243" s="2" t="s">
        <v>825</v>
      </c>
      <c r="C3243" s="2" t="s">
        <v>9568</v>
      </c>
      <c r="D3243" s="2" t="s">
        <v>826</v>
      </c>
      <c r="E3243" s="2" t="s">
        <v>9594</v>
      </c>
      <c r="F3243" s="2" t="s">
        <v>828</v>
      </c>
      <c r="G3243" s="2" t="s">
        <v>9595</v>
      </c>
      <c r="H3243" s="2" t="s">
        <v>48</v>
      </c>
      <c r="I3243" s="2" t="s">
        <v>49</v>
      </c>
      <c r="J3243" s="2" t="s">
        <v>837</v>
      </c>
      <c r="K3243" s="10" t="s">
        <v>51</v>
      </c>
    </row>
    <row r="3244" spans="1:11" ht="13.5" thickBot="1" x14ac:dyDescent="0.25">
      <c r="A3244" s="11"/>
      <c r="B3244" s="3" t="s">
        <v>9596</v>
      </c>
      <c r="C3244" s="3" t="s">
        <v>9568</v>
      </c>
      <c r="D3244" s="3" t="s">
        <v>826</v>
      </c>
      <c r="E3244" s="3" t="s">
        <v>9597</v>
      </c>
      <c r="F3244" s="3" t="s">
        <v>828</v>
      </c>
      <c r="G3244" s="3" t="s">
        <v>829</v>
      </c>
      <c r="H3244" s="3" t="s">
        <v>48</v>
      </c>
      <c r="I3244" s="3" t="s">
        <v>49</v>
      </c>
      <c r="J3244" s="3" t="s">
        <v>830</v>
      </c>
      <c r="K3244" s="12" t="s">
        <v>51</v>
      </c>
    </row>
    <row r="3245" spans="1:11" ht="13.5" thickBot="1" x14ac:dyDescent="0.25">
      <c r="A3245" s="9"/>
      <c r="B3245" s="2" t="s">
        <v>9596</v>
      </c>
      <c r="C3245" s="2" t="s">
        <v>9568</v>
      </c>
      <c r="D3245" s="2" t="s">
        <v>826</v>
      </c>
      <c r="E3245" s="2" t="s">
        <v>9597</v>
      </c>
      <c r="F3245" s="2" t="s">
        <v>828</v>
      </c>
      <c r="G3245" s="2" t="s">
        <v>829</v>
      </c>
      <c r="H3245" s="2" t="s">
        <v>48</v>
      </c>
      <c r="I3245" s="2" t="s">
        <v>49</v>
      </c>
      <c r="J3245" s="2" t="s">
        <v>830</v>
      </c>
      <c r="K3245" s="10" t="s">
        <v>67</v>
      </c>
    </row>
    <row r="3246" spans="1:11" ht="13.5" thickBot="1" x14ac:dyDescent="0.25">
      <c r="A3246" s="11"/>
      <c r="B3246" s="3" t="s">
        <v>9598</v>
      </c>
      <c r="C3246" s="3" t="s">
        <v>9568</v>
      </c>
      <c r="D3246" s="3" t="s">
        <v>7062</v>
      </c>
      <c r="E3246" s="3" t="s">
        <v>9599</v>
      </c>
      <c r="F3246" s="3" t="s">
        <v>7064</v>
      </c>
      <c r="G3246" s="3" t="s">
        <v>7065</v>
      </c>
      <c r="H3246" s="3" t="s">
        <v>48</v>
      </c>
      <c r="I3246" s="3" t="s">
        <v>49</v>
      </c>
      <c r="J3246" s="3" t="s">
        <v>7066</v>
      </c>
      <c r="K3246" s="12" t="s">
        <v>51</v>
      </c>
    </row>
    <row r="3247" spans="1:11" ht="13.5" thickBot="1" x14ac:dyDescent="0.25">
      <c r="A3247" s="9"/>
      <c r="B3247" s="2" t="s">
        <v>9600</v>
      </c>
      <c r="C3247" s="2" t="s">
        <v>9568</v>
      </c>
      <c r="D3247" s="2" t="s">
        <v>856</v>
      </c>
      <c r="E3247" s="2" t="s">
        <v>9601</v>
      </c>
      <c r="F3247" s="2" t="s">
        <v>858</v>
      </c>
      <c r="G3247" s="2" t="s">
        <v>859</v>
      </c>
      <c r="H3247" s="2" t="s">
        <v>48</v>
      </c>
      <c r="I3247" s="2" t="s">
        <v>49</v>
      </c>
      <c r="J3247" s="2" t="s">
        <v>860</v>
      </c>
      <c r="K3247" s="10" t="s">
        <v>51</v>
      </c>
    </row>
    <row r="3248" spans="1:11" ht="13.5" thickBot="1" x14ac:dyDescent="0.25">
      <c r="A3248" s="11"/>
      <c r="B3248" s="3" t="s">
        <v>9602</v>
      </c>
      <c r="C3248" s="3" t="s">
        <v>9568</v>
      </c>
      <c r="D3248" s="3" t="s">
        <v>7068</v>
      </c>
      <c r="E3248" s="3" t="s">
        <v>9603</v>
      </c>
      <c r="F3248" s="3" t="s">
        <v>7075</v>
      </c>
      <c r="G3248" s="3" t="s">
        <v>9604</v>
      </c>
      <c r="H3248" s="3" t="s">
        <v>48</v>
      </c>
      <c r="I3248" s="3" t="s">
        <v>49</v>
      </c>
      <c r="J3248" s="3" t="s">
        <v>7077</v>
      </c>
      <c r="K3248" s="12" t="s">
        <v>51</v>
      </c>
    </row>
    <row r="3249" spans="1:11" ht="13.5" thickBot="1" x14ac:dyDescent="0.25">
      <c r="A3249" s="9"/>
      <c r="B3249" s="2" t="s">
        <v>9605</v>
      </c>
      <c r="C3249" s="2" t="s">
        <v>9568</v>
      </c>
      <c r="D3249" s="2" t="s">
        <v>862</v>
      </c>
      <c r="E3249" s="2" t="s">
        <v>9606</v>
      </c>
      <c r="F3249" s="2" t="s">
        <v>864</v>
      </c>
      <c r="G3249" s="2" t="s">
        <v>865</v>
      </c>
      <c r="H3249" s="2" t="s">
        <v>48</v>
      </c>
      <c r="I3249" s="2" t="s">
        <v>49</v>
      </c>
      <c r="J3249" s="2" t="s">
        <v>869</v>
      </c>
      <c r="K3249" s="10" t="s">
        <v>51</v>
      </c>
    </row>
    <row r="3250" spans="1:11" ht="13.5" thickBot="1" x14ac:dyDescent="0.25">
      <c r="A3250" s="11"/>
      <c r="B3250" s="3" t="s">
        <v>9607</v>
      </c>
      <c r="C3250" s="3" t="s">
        <v>9568</v>
      </c>
      <c r="D3250" s="3" t="s">
        <v>885</v>
      </c>
      <c r="E3250" s="3" t="s">
        <v>9608</v>
      </c>
      <c r="F3250" s="3" t="s">
        <v>887</v>
      </c>
      <c r="G3250" s="3" t="s">
        <v>888</v>
      </c>
      <c r="H3250" s="3" t="s">
        <v>48</v>
      </c>
      <c r="I3250" s="3" t="s">
        <v>49</v>
      </c>
      <c r="J3250" s="3" t="s">
        <v>889</v>
      </c>
      <c r="K3250" s="12" t="s">
        <v>51</v>
      </c>
    </row>
    <row r="3251" spans="1:11" ht="13.5" thickBot="1" x14ac:dyDescent="0.25">
      <c r="A3251" s="9"/>
      <c r="B3251" s="2" t="s">
        <v>3034</v>
      </c>
      <c r="C3251" s="2" t="s">
        <v>9568</v>
      </c>
      <c r="D3251" s="2" t="s">
        <v>907</v>
      </c>
      <c r="E3251" s="2" t="s">
        <v>9609</v>
      </c>
      <c r="F3251" s="2" t="s">
        <v>914</v>
      </c>
      <c r="G3251" s="2" t="s">
        <v>910</v>
      </c>
      <c r="H3251" s="2" t="s">
        <v>48</v>
      </c>
      <c r="I3251" s="2" t="s">
        <v>49</v>
      </c>
      <c r="J3251" s="2" t="s">
        <v>911</v>
      </c>
      <c r="K3251" s="10" t="s">
        <v>51</v>
      </c>
    </row>
    <row r="3252" spans="1:11" ht="13.5" thickBot="1" x14ac:dyDescent="0.25">
      <c r="A3252" s="11"/>
      <c r="B3252" s="3" t="s">
        <v>9610</v>
      </c>
      <c r="C3252" s="3" t="s">
        <v>9568</v>
      </c>
      <c r="D3252" s="3" t="s">
        <v>907</v>
      </c>
      <c r="E3252" s="3" t="s">
        <v>9611</v>
      </c>
      <c r="F3252" s="3" t="s">
        <v>914</v>
      </c>
      <c r="G3252" s="3" t="s">
        <v>910</v>
      </c>
      <c r="H3252" s="3" t="s">
        <v>48</v>
      </c>
      <c r="I3252" s="3" t="s">
        <v>49</v>
      </c>
      <c r="J3252" s="3" t="s">
        <v>911</v>
      </c>
      <c r="K3252" s="12" t="s">
        <v>51</v>
      </c>
    </row>
    <row r="3253" spans="1:11" ht="13.5" thickBot="1" x14ac:dyDescent="0.25">
      <c r="A3253" s="9"/>
      <c r="B3253" s="2" t="s">
        <v>9612</v>
      </c>
      <c r="C3253" s="2" t="s">
        <v>9568</v>
      </c>
      <c r="D3253" s="2" t="s">
        <v>9613</v>
      </c>
      <c r="E3253" s="2" t="s">
        <v>9614</v>
      </c>
      <c r="F3253" s="2" t="s">
        <v>9615</v>
      </c>
      <c r="G3253" s="2" t="s">
        <v>9616</v>
      </c>
      <c r="H3253" s="2" t="s">
        <v>48</v>
      </c>
      <c r="I3253" s="2" t="s">
        <v>49</v>
      </c>
      <c r="J3253" s="2" t="s">
        <v>9617</v>
      </c>
      <c r="K3253" s="10" t="s">
        <v>51</v>
      </c>
    </row>
    <row r="3254" spans="1:11" ht="13.5" thickBot="1" x14ac:dyDescent="0.25">
      <c r="A3254" s="11"/>
      <c r="B3254" s="3" t="s">
        <v>9612</v>
      </c>
      <c r="C3254" s="3" t="s">
        <v>9568</v>
      </c>
      <c r="D3254" s="3" t="s">
        <v>9613</v>
      </c>
      <c r="E3254" s="3" t="s">
        <v>9614</v>
      </c>
      <c r="F3254" s="3" t="s">
        <v>9615</v>
      </c>
      <c r="G3254" s="3" t="s">
        <v>9616</v>
      </c>
      <c r="H3254" s="3" t="s">
        <v>48</v>
      </c>
      <c r="I3254" s="3" t="s">
        <v>49</v>
      </c>
      <c r="J3254" s="3" t="s">
        <v>9617</v>
      </c>
      <c r="K3254" s="12" t="s">
        <v>67</v>
      </c>
    </row>
    <row r="3255" spans="1:11" ht="13.5" thickBot="1" x14ac:dyDescent="0.25">
      <c r="A3255" s="9"/>
      <c r="B3255" s="2" t="s">
        <v>9618</v>
      </c>
      <c r="C3255" s="2" t="s">
        <v>9568</v>
      </c>
      <c r="D3255" s="2" t="s">
        <v>9613</v>
      </c>
      <c r="E3255" s="2" t="s">
        <v>9619</v>
      </c>
      <c r="F3255" s="2" t="s">
        <v>9615</v>
      </c>
      <c r="G3255" s="2" t="s">
        <v>9616</v>
      </c>
      <c r="H3255" s="2" t="s">
        <v>48</v>
      </c>
      <c r="I3255" s="2" t="s">
        <v>49</v>
      </c>
      <c r="J3255" s="2" t="s">
        <v>9617</v>
      </c>
      <c r="K3255" s="10" t="s">
        <v>51</v>
      </c>
    </row>
    <row r="3256" spans="1:11" ht="13.5" thickBot="1" x14ac:dyDescent="0.25">
      <c r="A3256" s="11"/>
      <c r="B3256" s="3" t="s">
        <v>9620</v>
      </c>
      <c r="C3256" s="3" t="s">
        <v>9568</v>
      </c>
      <c r="D3256" s="3" t="s">
        <v>939</v>
      </c>
      <c r="E3256" s="3" t="s">
        <v>947</v>
      </c>
      <c r="F3256" s="3" t="s">
        <v>9621</v>
      </c>
      <c r="G3256" s="3" t="s">
        <v>1230</v>
      </c>
      <c r="H3256" s="3" t="s">
        <v>371</v>
      </c>
      <c r="I3256" s="3" t="s">
        <v>148</v>
      </c>
      <c r="J3256" s="3" t="s">
        <v>1231</v>
      </c>
      <c r="K3256" s="12" t="s">
        <v>150</v>
      </c>
    </row>
    <row r="3257" spans="1:11" ht="13.5" thickBot="1" x14ac:dyDescent="0.25">
      <c r="A3257" s="9"/>
      <c r="B3257" s="2" t="s">
        <v>9620</v>
      </c>
      <c r="C3257" s="2" t="s">
        <v>9568</v>
      </c>
      <c r="D3257" s="2" t="s">
        <v>939</v>
      </c>
      <c r="E3257" s="2" t="s">
        <v>947</v>
      </c>
      <c r="F3257" s="2" t="s">
        <v>9621</v>
      </c>
      <c r="G3257" s="2" t="s">
        <v>1230</v>
      </c>
      <c r="H3257" s="2" t="s">
        <v>371</v>
      </c>
      <c r="I3257" s="2" t="s">
        <v>148</v>
      </c>
      <c r="J3257" s="2" t="s">
        <v>1231</v>
      </c>
      <c r="K3257" s="10" t="s">
        <v>67</v>
      </c>
    </row>
    <row r="3258" spans="1:11" ht="13.5" thickBot="1" x14ac:dyDescent="0.25">
      <c r="A3258" s="11"/>
      <c r="B3258" s="3" t="s">
        <v>9622</v>
      </c>
      <c r="C3258" s="3" t="s">
        <v>9568</v>
      </c>
      <c r="D3258" s="3" t="s">
        <v>6319</v>
      </c>
      <c r="E3258" s="3" t="s">
        <v>9623</v>
      </c>
      <c r="F3258" s="3" t="s">
        <v>6320</v>
      </c>
      <c r="G3258" s="3" t="s">
        <v>6321</v>
      </c>
      <c r="H3258" s="3" t="s">
        <v>48</v>
      </c>
      <c r="I3258" s="3" t="s">
        <v>49</v>
      </c>
      <c r="J3258" s="3" t="s">
        <v>6322</v>
      </c>
      <c r="K3258" s="12" t="s">
        <v>51</v>
      </c>
    </row>
    <row r="3259" spans="1:11" ht="13.5" thickBot="1" x14ac:dyDescent="0.25">
      <c r="A3259" s="9"/>
      <c r="B3259" s="2" t="s">
        <v>956</v>
      </c>
      <c r="C3259" s="2" t="s">
        <v>9568</v>
      </c>
      <c r="D3259" s="2" t="s">
        <v>949</v>
      </c>
      <c r="E3259" s="2" t="s">
        <v>9624</v>
      </c>
      <c r="F3259" s="2" t="s">
        <v>951</v>
      </c>
      <c r="G3259" s="2" t="s">
        <v>952</v>
      </c>
      <c r="H3259" s="2" t="s">
        <v>48</v>
      </c>
      <c r="I3259" s="2" t="s">
        <v>49</v>
      </c>
      <c r="J3259" s="2" t="s">
        <v>998</v>
      </c>
      <c r="K3259" s="10" t="s">
        <v>51</v>
      </c>
    </row>
    <row r="3260" spans="1:11" ht="13.5" thickBot="1" x14ac:dyDescent="0.25">
      <c r="A3260" s="11"/>
      <c r="B3260" s="3" t="s">
        <v>9625</v>
      </c>
      <c r="C3260" s="3" t="s">
        <v>9568</v>
      </c>
      <c r="D3260" s="3" t="s">
        <v>9626</v>
      </c>
      <c r="E3260" s="3" t="s">
        <v>9627</v>
      </c>
      <c r="F3260" s="3" t="s">
        <v>984</v>
      </c>
      <c r="G3260" s="3" t="s">
        <v>989</v>
      </c>
      <c r="H3260" s="3" t="s">
        <v>48</v>
      </c>
      <c r="I3260" s="3" t="s">
        <v>49</v>
      </c>
      <c r="J3260" s="3" t="s">
        <v>986</v>
      </c>
      <c r="K3260" s="12" t="s">
        <v>67</v>
      </c>
    </row>
    <row r="3261" spans="1:11" ht="13.5" thickBot="1" x14ac:dyDescent="0.25">
      <c r="A3261" s="9"/>
      <c r="B3261" s="2" t="s">
        <v>9625</v>
      </c>
      <c r="C3261" s="2" t="s">
        <v>9568</v>
      </c>
      <c r="D3261" s="2" t="s">
        <v>9626</v>
      </c>
      <c r="E3261" s="2" t="s">
        <v>9627</v>
      </c>
      <c r="F3261" s="2" t="s">
        <v>984</v>
      </c>
      <c r="G3261" s="2" t="s">
        <v>989</v>
      </c>
      <c r="H3261" s="2" t="s">
        <v>48</v>
      </c>
      <c r="I3261" s="2" t="s">
        <v>49</v>
      </c>
      <c r="J3261" s="2" t="s">
        <v>986</v>
      </c>
      <c r="K3261" s="10" t="s">
        <v>51</v>
      </c>
    </row>
    <row r="3262" spans="1:11" ht="13.5" thickBot="1" x14ac:dyDescent="0.25">
      <c r="A3262" s="11"/>
      <c r="B3262" s="3" t="s">
        <v>9628</v>
      </c>
      <c r="C3262" s="3" t="s">
        <v>9568</v>
      </c>
      <c r="D3262" s="3" t="s">
        <v>9629</v>
      </c>
      <c r="E3262" s="3" t="s">
        <v>9630</v>
      </c>
      <c r="F3262" s="3" t="s">
        <v>9631</v>
      </c>
      <c r="G3262" s="3" t="s">
        <v>952</v>
      </c>
      <c r="H3262" s="3" t="s">
        <v>48</v>
      </c>
      <c r="I3262" s="3" t="s">
        <v>49</v>
      </c>
      <c r="J3262" s="3" t="s">
        <v>998</v>
      </c>
      <c r="K3262" s="12" t="s">
        <v>51</v>
      </c>
    </row>
    <row r="3263" spans="1:11" ht="13.5" thickBot="1" x14ac:dyDescent="0.25">
      <c r="A3263" s="9"/>
      <c r="B3263" s="2" t="s">
        <v>9632</v>
      </c>
      <c r="C3263" s="2" t="s">
        <v>9568</v>
      </c>
      <c r="D3263" s="2" t="s">
        <v>9633</v>
      </c>
      <c r="E3263" s="2" t="s">
        <v>9634</v>
      </c>
      <c r="F3263" s="2" t="s">
        <v>9631</v>
      </c>
      <c r="G3263" s="2" t="s">
        <v>952</v>
      </c>
      <c r="H3263" s="2" t="s">
        <v>48</v>
      </c>
      <c r="I3263" s="2" t="s">
        <v>49</v>
      </c>
      <c r="J3263" s="2" t="s">
        <v>998</v>
      </c>
      <c r="K3263" s="10" t="s">
        <v>51</v>
      </c>
    </row>
    <row r="3264" spans="1:11" ht="13.5" thickBot="1" x14ac:dyDescent="0.25">
      <c r="A3264" s="11"/>
      <c r="B3264" s="3" t="s">
        <v>9635</v>
      </c>
      <c r="C3264" s="3" t="s">
        <v>9568</v>
      </c>
      <c r="D3264" s="3" t="s">
        <v>995</v>
      </c>
      <c r="E3264" s="3" t="s">
        <v>9636</v>
      </c>
      <c r="F3264" s="3" t="s">
        <v>997</v>
      </c>
      <c r="G3264" s="3" t="s">
        <v>964</v>
      </c>
      <c r="H3264" s="3" t="s">
        <v>48</v>
      </c>
      <c r="I3264" s="3" t="s">
        <v>49</v>
      </c>
      <c r="J3264" s="3" t="s">
        <v>953</v>
      </c>
      <c r="K3264" s="12" t="s">
        <v>51</v>
      </c>
    </row>
    <row r="3265" spans="1:11" ht="13.5" thickBot="1" x14ac:dyDescent="0.25">
      <c r="A3265" s="9"/>
      <c r="B3265" s="2" t="s">
        <v>9637</v>
      </c>
      <c r="C3265" s="2" t="s">
        <v>9568</v>
      </c>
      <c r="D3265" s="2" t="s">
        <v>2740</v>
      </c>
      <c r="E3265" s="2" t="s">
        <v>9638</v>
      </c>
      <c r="F3265" s="2" t="s">
        <v>6332</v>
      </c>
      <c r="G3265" s="2" t="s">
        <v>6333</v>
      </c>
      <c r="H3265" s="2" t="s">
        <v>48</v>
      </c>
      <c r="I3265" s="2" t="s">
        <v>49</v>
      </c>
      <c r="J3265" s="2" t="s">
        <v>6334</v>
      </c>
      <c r="K3265" s="10" t="s">
        <v>51</v>
      </c>
    </row>
    <row r="3266" spans="1:11" ht="13.5" thickBot="1" x14ac:dyDescent="0.25">
      <c r="A3266" s="11"/>
      <c r="B3266" s="3" t="s">
        <v>9639</v>
      </c>
      <c r="C3266" s="3" t="s">
        <v>9568</v>
      </c>
      <c r="D3266" s="3" t="s">
        <v>1056</v>
      </c>
      <c r="E3266" s="3" t="s">
        <v>9640</v>
      </c>
      <c r="F3266" s="3" t="s">
        <v>1058</v>
      </c>
      <c r="G3266" s="3" t="s">
        <v>1059</v>
      </c>
      <c r="H3266" s="3" t="s">
        <v>65</v>
      </c>
      <c r="I3266" s="3" t="s">
        <v>49</v>
      </c>
      <c r="J3266" s="3" t="s">
        <v>1060</v>
      </c>
      <c r="K3266" s="12" t="s">
        <v>51</v>
      </c>
    </row>
    <row r="3267" spans="1:11" ht="13.5" thickBot="1" x14ac:dyDescent="0.25">
      <c r="A3267" s="9"/>
      <c r="B3267" s="2" t="s">
        <v>9639</v>
      </c>
      <c r="C3267" s="2" t="s">
        <v>9568</v>
      </c>
      <c r="D3267" s="2" t="s">
        <v>1056</v>
      </c>
      <c r="E3267" s="2" t="s">
        <v>9640</v>
      </c>
      <c r="F3267" s="2" t="s">
        <v>1058</v>
      </c>
      <c r="G3267" s="2" t="s">
        <v>1059</v>
      </c>
      <c r="H3267" s="2" t="s">
        <v>65</v>
      </c>
      <c r="I3267" s="2" t="s">
        <v>49</v>
      </c>
      <c r="J3267" s="2" t="s">
        <v>1060</v>
      </c>
      <c r="K3267" s="10" t="s">
        <v>67</v>
      </c>
    </row>
    <row r="3268" spans="1:11" ht="13.5" thickBot="1" x14ac:dyDescent="0.25">
      <c r="A3268" s="11"/>
      <c r="B3268" s="3" t="s">
        <v>9641</v>
      </c>
      <c r="C3268" s="3" t="s">
        <v>9568</v>
      </c>
      <c r="D3268" s="3" t="s">
        <v>1007</v>
      </c>
      <c r="E3268" s="3" t="s">
        <v>9642</v>
      </c>
      <c r="F3268" s="3" t="s">
        <v>1009</v>
      </c>
      <c r="G3268" s="3" t="s">
        <v>1105</v>
      </c>
      <c r="H3268" s="3" t="s">
        <v>48</v>
      </c>
      <c r="I3268" s="3" t="s">
        <v>49</v>
      </c>
      <c r="J3268" s="3" t="s">
        <v>1102</v>
      </c>
      <c r="K3268" s="12" t="s">
        <v>67</v>
      </c>
    </row>
    <row r="3269" spans="1:11" ht="13.5" thickBot="1" x14ac:dyDescent="0.25">
      <c r="A3269" s="9"/>
      <c r="B3269" s="2" t="s">
        <v>9641</v>
      </c>
      <c r="C3269" s="2" t="s">
        <v>9568</v>
      </c>
      <c r="D3269" s="2" t="s">
        <v>1007</v>
      </c>
      <c r="E3269" s="2" t="s">
        <v>9642</v>
      </c>
      <c r="F3269" s="2" t="s">
        <v>1009</v>
      </c>
      <c r="G3269" s="2" t="s">
        <v>1105</v>
      </c>
      <c r="H3269" s="2" t="s">
        <v>48</v>
      </c>
      <c r="I3269" s="2" t="s">
        <v>49</v>
      </c>
      <c r="J3269" s="2" t="s">
        <v>1102</v>
      </c>
      <c r="K3269" s="10" t="s">
        <v>51</v>
      </c>
    </row>
    <row r="3270" spans="1:11" ht="13.5" thickBot="1" x14ac:dyDescent="0.25">
      <c r="A3270" s="11"/>
      <c r="B3270" s="3" t="s">
        <v>1137</v>
      </c>
      <c r="C3270" s="3" t="s">
        <v>9568</v>
      </c>
      <c r="D3270" s="3" t="s">
        <v>1138</v>
      </c>
      <c r="E3270" s="3" t="s">
        <v>1139</v>
      </c>
      <c r="F3270" s="3" t="s">
        <v>9643</v>
      </c>
      <c r="G3270" s="3" t="s">
        <v>1141</v>
      </c>
      <c r="H3270" s="3" t="s">
        <v>48</v>
      </c>
      <c r="I3270" s="3" t="s">
        <v>49</v>
      </c>
      <c r="J3270" s="3" t="s">
        <v>9644</v>
      </c>
      <c r="K3270" s="12" t="s">
        <v>51</v>
      </c>
    </row>
    <row r="3271" spans="1:11" ht="13.5" thickBot="1" x14ac:dyDescent="0.25">
      <c r="A3271" s="9"/>
      <c r="B3271" s="2" t="s">
        <v>9645</v>
      </c>
      <c r="C3271" s="2" t="s">
        <v>9568</v>
      </c>
      <c r="D3271" s="2" t="s">
        <v>1138</v>
      </c>
      <c r="E3271" s="2" t="s">
        <v>9646</v>
      </c>
      <c r="F3271" s="2" t="s">
        <v>9647</v>
      </c>
      <c r="G3271" s="2" t="s">
        <v>1141</v>
      </c>
      <c r="H3271" s="2" t="s">
        <v>48</v>
      </c>
      <c r="I3271" s="2" t="s">
        <v>49</v>
      </c>
      <c r="J3271" s="2" t="s">
        <v>9648</v>
      </c>
      <c r="K3271" s="10" t="s">
        <v>51</v>
      </c>
    </row>
    <row r="3272" spans="1:11" ht="13.5" thickBot="1" x14ac:dyDescent="0.25">
      <c r="A3272" s="11"/>
      <c r="B3272" s="3" t="s">
        <v>9649</v>
      </c>
      <c r="C3272" s="3" t="s">
        <v>9568</v>
      </c>
      <c r="D3272" s="3" t="s">
        <v>9650</v>
      </c>
      <c r="E3272" s="3" t="s">
        <v>9651</v>
      </c>
      <c r="F3272" s="3" t="s">
        <v>6358</v>
      </c>
      <c r="G3272" s="3" t="s">
        <v>6359</v>
      </c>
      <c r="H3272" s="3" t="s">
        <v>48</v>
      </c>
      <c r="I3272" s="3" t="s">
        <v>49</v>
      </c>
      <c r="J3272" s="3" t="s">
        <v>6360</v>
      </c>
      <c r="K3272" s="12" t="s">
        <v>51</v>
      </c>
    </row>
    <row r="3273" spans="1:11" ht="13.5" thickBot="1" x14ac:dyDescent="0.25">
      <c r="A3273" s="9"/>
      <c r="B3273" s="2" t="s">
        <v>9652</v>
      </c>
      <c r="C3273" s="2" t="s">
        <v>9568</v>
      </c>
      <c r="D3273" s="2" t="s">
        <v>9653</v>
      </c>
      <c r="E3273" s="2" t="s">
        <v>9654</v>
      </c>
      <c r="F3273" s="2" t="s">
        <v>9655</v>
      </c>
      <c r="G3273" s="2" t="s">
        <v>730</v>
      </c>
      <c r="H3273" s="2" t="s">
        <v>48</v>
      </c>
      <c r="I3273" s="2" t="s">
        <v>49</v>
      </c>
      <c r="J3273" s="2" t="s">
        <v>731</v>
      </c>
      <c r="K3273" s="10" t="s">
        <v>51</v>
      </c>
    </row>
    <row r="3274" spans="1:11" ht="13.5" thickBot="1" x14ac:dyDescent="0.25">
      <c r="A3274" s="11"/>
      <c r="B3274" s="3" t="s">
        <v>9656</v>
      </c>
      <c r="C3274" s="3" t="s">
        <v>9568</v>
      </c>
      <c r="D3274" s="3" t="s">
        <v>9657</v>
      </c>
      <c r="E3274" s="3" t="s">
        <v>9658</v>
      </c>
      <c r="F3274" s="3" t="s">
        <v>9659</v>
      </c>
      <c r="G3274" s="3" t="s">
        <v>1239</v>
      </c>
      <c r="H3274" s="3" t="s">
        <v>48</v>
      </c>
      <c r="I3274" s="3" t="s">
        <v>49</v>
      </c>
      <c r="J3274" s="3" t="s">
        <v>9660</v>
      </c>
      <c r="K3274" s="12" t="s">
        <v>51</v>
      </c>
    </row>
    <row r="3275" spans="1:11" ht="13.5" thickBot="1" x14ac:dyDescent="0.25">
      <c r="A3275" s="9"/>
      <c r="B3275" s="2" t="s">
        <v>9661</v>
      </c>
      <c r="C3275" s="2" t="s">
        <v>9568</v>
      </c>
      <c r="D3275" s="2" t="s">
        <v>1236</v>
      </c>
      <c r="E3275" s="2" t="s">
        <v>9662</v>
      </c>
      <c r="F3275" s="2" t="s">
        <v>1238</v>
      </c>
      <c r="G3275" s="2" t="s">
        <v>9663</v>
      </c>
      <c r="H3275" s="2" t="s">
        <v>48</v>
      </c>
      <c r="I3275" s="2" t="s">
        <v>49</v>
      </c>
      <c r="J3275" s="2" t="s">
        <v>9664</v>
      </c>
      <c r="K3275" s="10" t="s">
        <v>51</v>
      </c>
    </row>
    <row r="3276" spans="1:11" ht="13.5" thickBot="1" x14ac:dyDescent="0.25">
      <c r="A3276" s="11"/>
      <c r="B3276" s="3" t="s">
        <v>9665</v>
      </c>
      <c r="C3276" s="3" t="s">
        <v>9568</v>
      </c>
      <c r="D3276" s="3" t="s">
        <v>9666</v>
      </c>
      <c r="E3276" s="3" t="s">
        <v>9667</v>
      </c>
      <c r="F3276" s="3" t="s">
        <v>2999</v>
      </c>
      <c r="G3276" s="3" t="s">
        <v>1239</v>
      </c>
      <c r="H3276" s="3" t="s">
        <v>48</v>
      </c>
      <c r="I3276" s="3" t="s">
        <v>49</v>
      </c>
      <c r="J3276" s="3" t="s">
        <v>7157</v>
      </c>
      <c r="K3276" s="12" t="s">
        <v>67</v>
      </c>
    </row>
    <row r="3277" spans="1:11" ht="13.5" thickBot="1" x14ac:dyDescent="0.25">
      <c r="A3277" s="9"/>
      <c r="B3277" s="2" t="s">
        <v>9665</v>
      </c>
      <c r="C3277" s="2" t="s">
        <v>9568</v>
      </c>
      <c r="D3277" s="2" t="s">
        <v>9666</v>
      </c>
      <c r="E3277" s="2" t="s">
        <v>9667</v>
      </c>
      <c r="F3277" s="2" t="s">
        <v>2999</v>
      </c>
      <c r="G3277" s="2" t="s">
        <v>1239</v>
      </c>
      <c r="H3277" s="2" t="s">
        <v>48</v>
      </c>
      <c r="I3277" s="2" t="s">
        <v>49</v>
      </c>
      <c r="J3277" s="2" t="s">
        <v>7157</v>
      </c>
      <c r="K3277" s="10" t="s">
        <v>51</v>
      </c>
    </row>
    <row r="3278" spans="1:11" ht="13.5" thickBot="1" x14ac:dyDescent="0.25">
      <c r="A3278" s="11"/>
      <c r="B3278" s="3" t="s">
        <v>9668</v>
      </c>
      <c r="C3278" s="3" t="s">
        <v>9568</v>
      </c>
      <c r="D3278" s="3" t="s">
        <v>1236</v>
      </c>
      <c r="E3278" s="3" t="s">
        <v>9669</v>
      </c>
      <c r="F3278" s="3" t="s">
        <v>1238</v>
      </c>
      <c r="G3278" s="3" t="s">
        <v>1239</v>
      </c>
      <c r="H3278" s="3" t="s">
        <v>48</v>
      </c>
      <c r="I3278" s="3" t="s">
        <v>49</v>
      </c>
      <c r="J3278" s="3" t="s">
        <v>1240</v>
      </c>
      <c r="K3278" s="12" t="s">
        <v>51</v>
      </c>
    </row>
    <row r="3279" spans="1:11" ht="13.5" thickBot="1" x14ac:dyDescent="0.25">
      <c r="A3279" s="9"/>
      <c r="B3279" s="2" t="s">
        <v>9670</v>
      </c>
      <c r="C3279" s="2" t="s">
        <v>9568</v>
      </c>
      <c r="D3279" s="2" t="s">
        <v>1323</v>
      </c>
      <c r="E3279" s="2" t="s">
        <v>9671</v>
      </c>
      <c r="F3279" s="2" t="s">
        <v>1325</v>
      </c>
      <c r="G3279" s="2" t="s">
        <v>1326</v>
      </c>
      <c r="H3279" s="2" t="s">
        <v>976</v>
      </c>
      <c r="I3279" s="2" t="s">
        <v>17</v>
      </c>
      <c r="J3279" s="2" t="s">
        <v>1327</v>
      </c>
      <c r="K3279" s="10" t="s">
        <v>19</v>
      </c>
    </row>
    <row r="3280" spans="1:11" ht="13.5" thickBot="1" x14ac:dyDescent="0.25">
      <c r="A3280" s="11"/>
      <c r="B3280" s="3" t="s">
        <v>9672</v>
      </c>
      <c r="C3280" s="3" t="s">
        <v>9568</v>
      </c>
      <c r="D3280" s="3" t="s">
        <v>1323</v>
      </c>
      <c r="E3280" s="3" t="s">
        <v>9673</v>
      </c>
      <c r="F3280" s="3" t="s">
        <v>1325</v>
      </c>
      <c r="G3280" s="3" t="s">
        <v>975</v>
      </c>
      <c r="H3280" s="3" t="s">
        <v>976</v>
      </c>
      <c r="I3280" s="3" t="s">
        <v>17</v>
      </c>
      <c r="J3280" s="3" t="s">
        <v>1127</v>
      </c>
      <c r="K3280" s="12" t="s">
        <v>19</v>
      </c>
    </row>
    <row r="3281" spans="1:11" ht="13.5" thickBot="1" x14ac:dyDescent="0.25">
      <c r="A3281" s="9"/>
      <c r="B3281" s="2" t="s">
        <v>9674</v>
      </c>
      <c r="C3281" s="2" t="s">
        <v>9568</v>
      </c>
      <c r="D3281" s="2" t="s">
        <v>1323</v>
      </c>
      <c r="E3281" s="2" t="s">
        <v>9675</v>
      </c>
      <c r="F3281" s="2" t="s">
        <v>1325</v>
      </c>
      <c r="G3281" s="2" t="s">
        <v>1326</v>
      </c>
      <c r="H3281" s="2" t="s">
        <v>976</v>
      </c>
      <c r="I3281" s="2" t="s">
        <v>17</v>
      </c>
      <c r="J3281" s="2" t="s">
        <v>1327</v>
      </c>
      <c r="K3281" s="10" t="s">
        <v>19</v>
      </c>
    </row>
    <row r="3282" spans="1:11" ht="13.5" thickBot="1" x14ac:dyDescent="0.25">
      <c r="A3282" s="11"/>
      <c r="B3282" s="3" t="s">
        <v>9676</v>
      </c>
      <c r="C3282" s="3" t="s">
        <v>9568</v>
      </c>
      <c r="D3282" s="3" t="s">
        <v>3280</v>
      </c>
      <c r="E3282" s="3" t="s">
        <v>9677</v>
      </c>
      <c r="F3282" s="3" t="s">
        <v>2911</v>
      </c>
      <c r="G3282" s="3" t="s">
        <v>2028</v>
      </c>
      <c r="H3282" s="3" t="s">
        <v>40</v>
      </c>
      <c r="I3282" s="3" t="s">
        <v>17</v>
      </c>
      <c r="J3282" s="3" t="s">
        <v>2029</v>
      </c>
      <c r="K3282" s="12" t="s">
        <v>42</v>
      </c>
    </row>
    <row r="3283" spans="1:11" ht="13.5" thickBot="1" x14ac:dyDescent="0.25">
      <c r="A3283" s="9"/>
      <c r="B3283" s="2" t="s">
        <v>9676</v>
      </c>
      <c r="C3283" s="2" t="s">
        <v>9568</v>
      </c>
      <c r="D3283" s="2" t="s">
        <v>3280</v>
      </c>
      <c r="E3283" s="2" t="s">
        <v>9677</v>
      </c>
      <c r="F3283" s="2" t="s">
        <v>2911</v>
      </c>
      <c r="G3283" s="2" t="s">
        <v>2028</v>
      </c>
      <c r="H3283" s="2" t="s">
        <v>40</v>
      </c>
      <c r="I3283" s="2" t="s">
        <v>17</v>
      </c>
      <c r="J3283" s="2" t="s">
        <v>2029</v>
      </c>
      <c r="K3283" s="10" t="s">
        <v>19</v>
      </c>
    </row>
    <row r="3284" spans="1:11" ht="13.5" thickBot="1" x14ac:dyDescent="0.25">
      <c r="A3284" s="11"/>
      <c r="B3284" s="3" t="s">
        <v>9676</v>
      </c>
      <c r="C3284" s="3" t="s">
        <v>9568</v>
      </c>
      <c r="D3284" s="3" t="s">
        <v>3280</v>
      </c>
      <c r="E3284" s="3" t="s">
        <v>9677</v>
      </c>
      <c r="F3284" s="3" t="s">
        <v>2911</v>
      </c>
      <c r="G3284" s="3" t="s">
        <v>2028</v>
      </c>
      <c r="H3284" s="3" t="s">
        <v>40</v>
      </c>
      <c r="I3284" s="3" t="s">
        <v>17</v>
      </c>
      <c r="J3284" s="3" t="s">
        <v>2029</v>
      </c>
      <c r="K3284" s="12" t="s">
        <v>67</v>
      </c>
    </row>
    <row r="3285" spans="1:11" ht="13.5" thickBot="1" x14ac:dyDescent="0.25">
      <c r="A3285" s="9"/>
      <c r="B3285" s="2" t="s">
        <v>9678</v>
      </c>
      <c r="C3285" s="2" t="s">
        <v>9568</v>
      </c>
      <c r="D3285" s="2" t="s">
        <v>9679</v>
      </c>
      <c r="E3285" s="2" t="s">
        <v>9680</v>
      </c>
      <c r="F3285" s="2" t="s">
        <v>9681</v>
      </c>
      <c r="G3285" s="2" t="s">
        <v>9682</v>
      </c>
      <c r="H3285" s="2" t="s">
        <v>48</v>
      </c>
      <c r="I3285" s="2" t="s">
        <v>49</v>
      </c>
      <c r="J3285" s="2" t="s">
        <v>9683</v>
      </c>
      <c r="K3285" s="10" t="s">
        <v>51</v>
      </c>
    </row>
    <row r="3286" spans="1:11" ht="13.5" thickBot="1" x14ac:dyDescent="0.25">
      <c r="A3286" s="11"/>
      <c r="B3286" s="3" t="s">
        <v>9684</v>
      </c>
      <c r="C3286" s="3" t="s">
        <v>9568</v>
      </c>
      <c r="D3286" s="3" t="s">
        <v>1424</v>
      </c>
      <c r="E3286" s="3" t="s">
        <v>9685</v>
      </c>
      <c r="F3286" s="3" t="s">
        <v>1426</v>
      </c>
      <c r="G3286" s="3" t="s">
        <v>1427</v>
      </c>
      <c r="H3286" s="3" t="s">
        <v>1090</v>
      </c>
      <c r="I3286" s="3" t="s">
        <v>17</v>
      </c>
      <c r="J3286" s="3" t="s">
        <v>1431</v>
      </c>
      <c r="K3286" s="12" t="s">
        <v>19</v>
      </c>
    </row>
    <row r="3287" spans="1:11" ht="13.5" thickBot="1" x14ac:dyDescent="0.25">
      <c r="A3287" s="9"/>
      <c r="B3287" s="2" t="s">
        <v>9686</v>
      </c>
      <c r="C3287" s="2" t="s">
        <v>9568</v>
      </c>
      <c r="D3287" s="2" t="s">
        <v>1424</v>
      </c>
      <c r="E3287" s="2" t="s">
        <v>9687</v>
      </c>
      <c r="F3287" s="2" t="s">
        <v>1426</v>
      </c>
      <c r="G3287" s="2" t="s">
        <v>1427</v>
      </c>
      <c r="H3287" s="2" t="s">
        <v>1090</v>
      </c>
      <c r="I3287" s="2" t="s">
        <v>17</v>
      </c>
      <c r="J3287" s="2" t="s">
        <v>1431</v>
      </c>
      <c r="K3287" s="10" t="s">
        <v>19</v>
      </c>
    </row>
    <row r="3288" spans="1:11" ht="13.5" thickBot="1" x14ac:dyDescent="0.25">
      <c r="A3288" s="11"/>
      <c r="B3288" s="3" t="s">
        <v>9688</v>
      </c>
      <c r="C3288" s="3" t="s">
        <v>9568</v>
      </c>
      <c r="D3288" s="3" t="s">
        <v>9689</v>
      </c>
      <c r="E3288" s="3" t="s">
        <v>9690</v>
      </c>
      <c r="F3288" s="3" t="s">
        <v>67</v>
      </c>
      <c r="G3288" s="3" t="s">
        <v>67</v>
      </c>
      <c r="H3288" s="3" t="s">
        <v>48</v>
      </c>
      <c r="I3288" s="3" t="s">
        <v>49</v>
      </c>
      <c r="J3288" s="3" t="s">
        <v>50</v>
      </c>
      <c r="K3288" s="12" t="s">
        <v>51</v>
      </c>
    </row>
    <row r="3289" spans="1:11" ht="13.5" thickBot="1" x14ac:dyDescent="0.25">
      <c r="A3289" s="9"/>
      <c r="B3289" s="2" t="s">
        <v>9688</v>
      </c>
      <c r="C3289" s="2" t="s">
        <v>9568</v>
      </c>
      <c r="D3289" s="2" t="s">
        <v>9689</v>
      </c>
      <c r="E3289" s="2" t="s">
        <v>9690</v>
      </c>
      <c r="F3289" s="2" t="s">
        <v>67</v>
      </c>
      <c r="G3289" s="2" t="s">
        <v>67</v>
      </c>
      <c r="H3289" s="2" t="s">
        <v>48</v>
      </c>
      <c r="I3289" s="2" t="s">
        <v>49</v>
      </c>
      <c r="J3289" s="2" t="s">
        <v>50</v>
      </c>
      <c r="K3289" s="10" t="s">
        <v>67</v>
      </c>
    </row>
    <row r="3290" spans="1:11" ht="13.5" thickBot="1" x14ac:dyDescent="0.25">
      <c r="A3290" s="11"/>
      <c r="B3290" s="3" t="s">
        <v>2523</v>
      </c>
      <c r="C3290" s="3" t="s">
        <v>9568</v>
      </c>
      <c r="D3290" s="3" t="s">
        <v>907</v>
      </c>
      <c r="E3290" s="3" t="s">
        <v>9691</v>
      </c>
      <c r="F3290" s="3" t="s">
        <v>914</v>
      </c>
      <c r="G3290" s="3" t="s">
        <v>910</v>
      </c>
      <c r="H3290" s="3" t="s">
        <v>48</v>
      </c>
      <c r="I3290" s="3" t="s">
        <v>49</v>
      </c>
      <c r="J3290" s="3" t="s">
        <v>911</v>
      </c>
      <c r="K3290" s="12" t="s">
        <v>51</v>
      </c>
    </row>
    <row r="3291" spans="1:11" ht="13.5" thickBot="1" x14ac:dyDescent="0.25">
      <c r="A3291" s="9"/>
      <c r="B3291" s="2" t="s">
        <v>9692</v>
      </c>
      <c r="C3291" s="2" t="s">
        <v>9568</v>
      </c>
      <c r="D3291" s="2" t="s">
        <v>9692</v>
      </c>
      <c r="E3291" s="2" t="s">
        <v>9693</v>
      </c>
      <c r="F3291" s="2" t="s">
        <v>9694</v>
      </c>
      <c r="G3291" s="2" t="s">
        <v>9695</v>
      </c>
      <c r="H3291" s="2" t="s">
        <v>1090</v>
      </c>
      <c r="I3291" s="2" t="s">
        <v>17</v>
      </c>
      <c r="J3291" s="2" t="s">
        <v>9696</v>
      </c>
      <c r="K3291" s="10" t="s">
        <v>19</v>
      </c>
    </row>
    <row r="3292" spans="1:11" ht="13.5" thickBot="1" x14ac:dyDescent="0.25">
      <c r="A3292" s="11"/>
      <c r="B3292" s="3" t="s">
        <v>9692</v>
      </c>
      <c r="C3292" s="3" t="s">
        <v>9568</v>
      </c>
      <c r="D3292" s="3" t="s">
        <v>9692</v>
      </c>
      <c r="E3292" s="3" t="s">
        <v>9693</v>
      </c>
      <c r="F3292" s="3" t="s">
        <v>9694</v>
      </c>
      <c r="G3292" s="3" t="s">
        <v>9695</v>
      </c>
      <c r="H3292" s="3" t="s">
        <v>1090</v>
      </c>
      <c r="I3292" s="3" t="s">
        <v>17</v>
      </c>
      <c r="J3292" s="3" t="s">
        <v>9696</v>
      </c>
      <c r="K3292" s="12" t="s">
        <v>67</v>
      </c>
    </row>
    <row r="3293" spans="1:11" ht="13.5" thickBot="1" x14ac:dyDescent="0.25">
      <c r="A3293" s="9"/>
      <c r="B3293" s="2" t="s">
        <v>9697</v>
      </c>
      <c r="C3293" s="2" t="s">
        <v>9568</v>
      </c>
      <c r="D3293" s="2" t="s">
        <v>9697</v>
      </c>
      <c r="E3293" s="2" t="s">
        <v>9698</v>
      </c>
      <c r="F3293" s="2" t="s">
        <v>9699</v>
      </c>
      <c r="G3293" s="2" t="s">
        <v>437</v>
      </c>
      <c r="H3293" s="2" t="s">
        <v>438</v>
      </c>
      <c r="I3293" s="2" t="s">
        <v>33</v>
      </c>
      <c r="J3293" s="2" t="s">
        <v>2138</v>
      </c>
      <c r="K3293" s="10"/>
    </row>
    <row r="3294" spans="1:11" ht="13.5" thickBot="1" x14ac:dyDescent="0.25">
      <c r="A3294" s="11"/>
      <c r="B3294" s="3" t="s">
        <v>9700</v>
      </c>
      <c r="C3294" s="3" t="s">
        <v>9568</v>
      </c>
      <c r="D3294" s="3" t="s">
        <v>2534</v>
      </c>
      <c r="E3294" s="3" t="s">
        <v>9701</v>
      </c>
      <c r="F3294" s="3" t="s">
        <v>1457</v>
      </c>
      <c r="G3294" s="3" t="s">
        <v>2536</v>
      </c>
      <c r="H3294" s="3" t="s">
        <v>48</v>
      </c>
      <c r="I3294" s="3" t="s">
        <v>49</v>
      </c>
      <c r="J3294" s="3" t="s">
        <v>2537</v>
      </c>
      <c r="K3294" s="12" t="s">
        <v>51</v>
      </c>
    </row>
    <row r="3295" spans="1:11" ht="13.5" thickBot="1" x14ac:dyDescent="0.25">
      <c r="A3295" s="9"/>
      <c r="B3295" s="2" t="s">
        <v>9702</v>
      </c>
      <c r="C3295" s="2" t="s">
        <v>9568</v>
      </c>
      <c r="D3295" s="2" t="s">
        <v>9703</v>
      </c>
      <c r="E3295" s="2" t="s">
        <v>9704</v>
      </c>
      <c r="F3295" s="2" t="s">
        <v>9705</v>
      </c>
      <c r="G3295" s="2" t="s">
        <v>9706</v>
      </c>
      <c r="H3295" s="2" t="s">
        <v>48</v>
      </c>
      <c r="I3295" s="2" t="s">
        <v>49</v>
      </c>
      <c r="J3295" s="2" t="s">
        <v>9707</v>
      </c>
      <c r="K3295" s="10" t="s">
        <v>67</v>
      </c>
    </row>
    <row r="3296" spans="1:11" ht="13.5" thickBot="1" x14ac:dyDescent="0.25">
      <c r="A3296" s="11"/>
      <c r="B3296" s="3" t="s">
        <v>9702</v>
      </c>
      <c r="C3296" s="3" t="s">
        <v>9568</v>
      </c>
      <c r="D3296" s="3" t="s">
        <v>9703</v>
      </c>
      <c r="E3296" s="3" t="s">
        <v>9704</v>
      </c>
      <c r="F3296" s="3" t="s">
        <v>9705</v>
      </c>
      <c r="G3296" s="3" t="s">
        <v>9706</v>
      </c>
      <c r="H3296" s="3" t="s">
        <v>48</v>
      </c>
      <c r="I3296" s="3" t="s">
        <v>49</v>
      </c>
      <c r="J3296" s="3" t="s">
        <v>9707</v>
      </c>
      <c r="K3296" s="12" t="s">
        <v>51</v>
      </c>
    </row>
    <row r="3297" spans="1:11" ht="13.5" thickBot="1" x14ac:dyDescent="0.25">
      <c r="A3297" s="9"/>
      <c r="B3297" s="2" t="s">
        <v>9708</v>
      </c>
      <c r="C3297" s="2" t="s">
        <v>9568</v>
      </c>
      <c r="D3297" s="2" t="s">
        <v>9708</v>
      </c>
      <c r="E3297" s="2" t="s">
        <v>9709</v>
      </c>
      <c r="F3297" s="2" t="s">
        <v>9710</v>
      </c>
      <c r="G3297" s="2" t="s">
        <v>444</v>
      </c>
      <c r="H3297" s="2" t="s">
        <v>444</v>
      </c>
      <c r="I3297" s="2" t="s">
        <v>356</v>
      </c>
      <c r="J3297" s="2" t="s">
        <v>445</v>
      </c>
      <c r="K3297" s="10" t="s">
        <v>358</v>
      </c>
    </row>
    <row r="3298" spans="1:11" ht="13.5" thickBot="1" x14ac:dyDescent="0.25">
      <c r="A3298" s="11"/>
      <c r="B3298" s="3" t="s">
        <v>9708</v>
      </c>
      <c r="C3298" s="3" t="s">
        <v>9568</v>
      </c>
      <c r="D3298" s="3" t="s">
        <v>9708</v>
      </c>
      <c r="E3298" s="3" t="s">
        <v>9709</v>
      </c>
      <c r="F3298" s="3" t="s">
        <v>9710</v>
      </c>
      <c r="G3298" s="3" t="s">
        <v>444</v>
      </c>
      <c r="H3298" s="3" t="s">
        <v>444</v>
      </c>
      <c r="I3298" s="3" t="s">
        <v>356</v>
      </c>
      <c r="J3298" s="3" t="s">
        <v>445</v>
      </c>
      <c r="K3298" s="12" t="s">
        <v>67</v>
      </c>
    </row>
    <row r="3299" spans="1:11" ht="13.5" thickBot="1" x14ac:dyDescent="0.25">
      <c r="A3299" s="9"/>
      <c r="B3299" s="2" t="s">
        <v>2621</v>
      </c>
      <c r="C3299" s="2" t="s">
        <v>9568</v>
      </c>
      <c r="D3299" s="2" t="s">
        <v>2621</v>
      </c>
      <c r="E3299" s="2" t="s">
        <v>9711</v>
      </c>
      <c r="F3299" s="2" t="s">
        <v>9712</v>
      </c>
      <c r="G3299" s="2" t="s">
        <v>9713</v>
      </c>
      <c r="H3299" s="2" t="s">
        <v>48</v>
      </c>
      <c r="I3299" s="2" t="s">
        <v>49</v>
      </c>
      <c r="J3299" s="2" t="s">
        <v>9714</v>
      </c>
      <c r="K3299" s="10" t="s">
        <v>51</v>
      </c>
    </row>
    <row r="3300" spans="1:11" ht="13.5" thickBot="1" x14ac:dyDescent="0.25">
      <c r="A3300" s="11"/>
      <c r="B3300" s="3" t="s">
        <v>2621</v>
      </c>
      <c r="C3300" s="3" t="s">
        <v>9568</v>
      </c>
      <c r="D3300" s="3" t="s">
        <v>2621</v>
      </c>
      <c r="E3300" s="3" t="s">
        <v>9711</v>
      </c>
      <c r="F3300" s="3" t="s">
        <v>9712</v>
      </c>
      <c r="G3300" s="3" t="s">
        <v>9713</v>
      </c>
      <c r="H3300" s="3" t="s">
        <v>48</v>
      </c>
      <c r="I3300" s="3" t="s">
        <v>49</v>
      </c>
      <c r="J3300" s="3" t="s">
        <v>9714</v>
      </c>
      <c r="K3300" s="12" t="s">
        <v>67</v>
      </c>
    </row>
    <row r="3301" spans="1:11" ht="13.5" thickBot="1" x14ac:dyDescent="0.25">
      <c r="A3301" s="9"/>
      <c r="B3301" s="2" t="s">
        <v>9715</v>
      </c>
      <c r="C3301" s="2" t="s">
        <v>9568</v>
      </c>
      <c r="D3301" s="2" t="s">
        <v>9716</v>
      </c>
      <c r="E3301" s="2" t="s">
        <v>9717</v>
      </c>
      <c r="F3301" s="2" t="s">
        <v>9718</v>
      </c>
      <c r="G3301" s="2" t="s">
        <v>9719</v>
      </c>
      <c r="H3301" s="2" t="s">
        <v>48</v>
      </c>
      <c r="I3301" s="2" t="s">
        <v>49</v>
      </c>
      <c r="J3301" s="2" t="s">
        <v>9720</v>
      </c>
      <c r="K3301" s="10" t="s">
        <v>51</v>
      </c>
    </row>
    <row r="3302" spans="1:11" ht="13.5" thickBot="1" x14ac:dyDescent="0.25">
      <c r="A3302" s="11"/>
      <c r="B3302" s="3" t="s">
        <v>9721</v>
      </c>
      <c r="C3302" s="3" t="s">
        <v>9568</v>
      </c>
      <c r="D3302" s="3" t="s">
        <v>81</v>
      </c>
      <c r="E3302" s="3" t="s">
        <v>1927</v>
      </c>
      <c r="F3302" s="3" t="s">
        <v>83</v>
      </c>
      <c r="G3302" s="3" t="s">
        <v>84</v>
      </c>
      <c r="H3302" s="3" t="s">
        <v>85</v>
      </c>
      <c r="I3302" s="3" t="s">
        <v>33</v>
      </c>
      <c r="J3302" s="3" t="s">
        <v>86</v>
      </c>
      <c r="K3302" s="12"/>
    </row>
    <row r="3303" spans="1:11" ht="13.5" thickBot="1" x14ac:dyDescent="0.25">
      <c r="A3303" s="9"/>
      <c r="B3303" s="2" t="s">
        <v>9722</v>
      </c>
      <c r="C3303" s="2" t="s">
        <v>9568</v>
      </c>
      <c r="D3303" s="2" t="s">
        <v>81</v>
      </c>
      <c r="E3303" s="2" t="s">
        <v>1955</v>
      </c>
      <c r="F3303" s="2" t="s">
        <v>83</v>
      </c>
      <c r="G3303" s="2" t="s">
        <v>84</v>
      </c>
      <c r="H3303" s="2" t="s">
        <v>85</v>
      </c>
      <c r="I3303" s="2" t="s">
        <v>33</v>
      </c>
      <c r="J3303" s="2" t="s">
        <v>86</v>
      </c>
      <c r="K3303" s="10"/>
    </row>
    <row r="3304" spans="1:11" ht="13.5" thickBot="1" x14ac:dyDescent="0.25">
      <c r="A3304" s="11"/>
      <c r="B3304" s="3" t="s">
        <v>9723</v>
      </c>
      <c r="C3304" s="3" t="s">
        <v>9568</v>
      </c>
      <c r="D3304" s="3" t="s">
        <v>1019</v>
      </c>
      <c r="E3304" s="3" t="s">
        <v>9724</v>
      </c>
      <c r="F3304" s="3" t="s">
        <v>1021</v>
      </c>
      <c r="G3304" s="3" t="s">
        <v>1022</v>
      </c>
      <c r="H3304" s="3" t="s">
        <v>48</v>
      </c>
      <c r="I3304" s="3" t="s">
        <v>49</v>
      </c>
      <c r="J3304" s="3" t="s">
        <v>1023</v>
      </c>
      <c r="K3304" s="12" t="s">
        <v>51</v>
      </c>
    </row>
    <row r="3305" spans="1:11" ht="13.5" thickBot="1" x14ac:dyDescent="0.25">
      <c r="A3305" s="9"/>
      <c r="B3305" s="2" t="s">
        <v>7300</v>
      </c>
      <c r="C3305" s="2" t="s">
        <v>9568</v>
      </c>
      <c r="D3305" s="2" t="s">
        <v>7301</v>
      </c>
      <c r="E3305" s="2" t="s">
        <v>9725</v>
      </c>
      <c r="F3305" s="2" t="s">
        <v>9726</v>
      </c>
      <c r="G3305" s="2" t="s">
        <v>9727</v>
      </c>
      <c r="H3305" s="2" t="s">
        <v>1090</v>
      </c>
      <c r="I3305" s="2" t="s">
        <v>17</v>
      </c>
      <c r="J3305" s="2" t="s">
        <v>9728</v>
      </c>
      <c r="K3305" s="10" t="s">
        <v>19</v>
      </c>
    </row>
    <row r="3306" spans="1:11" ht="13.5" thickBot="1" x14ac:dyDescent="0.25">
      <c r="A3306" s="11"/>
      <c r="B3306" s="3" t="s">
        <v>9729</v>
      </c>
      <c r="C3306" s="3" t="s">
        <v>9568</v>
      </c>
      <c r="D3306" s="3" t="s">
        <v>2003</v>
      </c>
      <c r="E3306" s="3" t="s">
        <v>9730</v>
      </c>
      <c r="F3306" s="3" t="s">
        <v>2005</v>
      </c>
      <c r="G3306" s="3" t="s">
        <v>2006</v>
      </c>
      <c r="H3306" s="3" t="s">
        <v>48</v>
      </c>
      <c r="I3306" s="3" t="s">
        <v>49</v>
      </c>
      <c r="J3306" s="3" t="s">
        <v>2007</v>
      </c>
      <c r="K3306" s="12" t="s">
        <v>51</v>
      </c>
    </row>
    <row r="3307" spans="1:11" ht="13.5" thickBot="1" x14ac:dyDescent="0.25">
      <c r="A3307" s="9"/>
      <c r="B3307" s="2" t="s">
        <v>9731</v>
      </c>
      <c r="C3307" s="2" t="s">
        <v>9568</v>
      </c>
      <c r="D3307" s="2" t="s">
        <v>9732</v>
      </c>
      <c r="E3307" s="2" t="s">
        <v>9733</v>
      </c>
      <c r="F3307" s="2" t="s">
        <v>9734</v>
      </c>
      <c r="G3307" s="2" t="s">
        <v>2044</v>
      </c>
      <c r="H3307" s="2" t="s">
        <v>48</v>
      </c>
      <c r="I3307" s="2" t="s">
        <v>49</v>
      </c>
      <c r="J3307" s="2" t="s">
        <v>9735</v>
      </c>
      <c r="K3307" s="10" t="s">
        <v>51</v>
      </c>
    </row>
    <row r="3308" spans="1:11" ht="13.5" thickBot="1" x14ac:dyDescent="0.25">
      <c r="A3308" s="11"/>
      <c r="B3308" s="3" t="s">
        <v>9736</v>
      </c>
      <c r="C3308" s="3" t="s">
        <v>9568</v>
      </c>
      <c r="D3308" s="3" t="s">
        <v>2055</v>
      </c>
      <c r="E3308" s="3" t="s">
        <v>9737</v>
      </c>
      <c r="F3308" s="3" t="s">
        <v>9738</v>
      </c>
      <c r="G3308" s="3" t="s">
        <v>2058</v>
      </c>
      <c r="H3308" s="3" t="s">
        <v>48</v>
      </c>
      <c r="I3308" s="3" t="s">
        <v>49</v>
      </c>
      <c r="J3308" s="3" t="s">
        <v>9739</v>
      </c>
      <c r="K3308" s="12" t="s">
        <v>51</v>
      </c>
    </row>
    <row r="3309" spans="1:11" ht="13.5" thickBot="1" x14ac:dyDescent="0.25">
      <c r="A3309" s="9"/>
      <c r="B3309" s="2" t="s">
        <v>9740</v>
      </c>
      <c r="C3309" s="2" t="s">
        <v>9568</v>
      </c>
      <c r="D3309" s="2" t="s">
        <v>9741</v>
      </c>
      <c r="E3309" s="2" t="s">
        <v>9742</v>
      </c>
      <c r="F3309" s="2" t="s">
        <v>9743</v>
      </c>
      <c r="G3309" s="2" t="s">
        <v>2146</v>
      </c>
      <c r="H3309" s="2" t="s">
        <v>48</v>
      </c>
      <c r="I3309" s="2" t="s">
        <v>49</v>
      </c>
      <c r="J3309" s="2" t="s">
        <v>2147</v>
      </c>
      <c r="K3309" s="10" t="s">
        <v>51</v>
      </c>
    </row>
    <row r="3310" spans="1:11" ht="13.5" thickBot="1" x14ac:dyDescent="0.25">
      <c r="A3310" s="11"/>
      <c r="B3310" s="3" t="s">
        <v>9740</v>
      </c>
      <c r="C3310" s="3" t="s">
        <v>9568</v>
      </c>
      <c r="D3310" s="3" t="s">
        <v>9741</v>
      </c>
      <c r="E3310" s="3" t="s">
        <v>9742</v>
      </c>
      <c r="F3310" s="3" t="s">
        <v>9743</v>
      </c>
      <c r="G3310" s="3" t="s">
        <v>2146</v>
      </c>
      <c r="H3310" s="3" t="s">
        <v>48</v>
      </c>
      <c r="I3310" s="3" t="s">
        <v>49</v>
      </c>
      <c r="J3310" s="3" t="s">
        <v>2147</v>
      </c>
      <c r="K3310" s="12" t="s">
        <v>67</v>
      </c>
    </row>
    <row r="3311" spans="1:11" ht="13.5" thickBot="1" x14ac:dyDescent="0.25">
      <c r="A3311" s="9"/>
      <c r="B3311" s="2" t="s">
        <v>9744</v>
      </c>
      <c r="C3311" s="2" t="s">
        <v>9568</v>
      </c>
      <c r="D3311" s="2" t="s">
        <v>9745</v>
      </c>
      <c r="E3311" s="2" t="s">
        <v>9746</v>
      </c>
      <c r="F3311" s="2" t="s">
        <v>9747</v>
      </c>
      <c r="G3311" s="2" t="s">
        <v>4963</v>
      </c>
      <c r="H3311" s="2" t="s">
        <v>48</v>
      </c>
      <c r="I3311" s="2" t="s">
        <v>49</v>
      </c>
      <c r="J3311" s="2" t="s">
        <v>4964</v>
      </c>
      <c r="K3311" s="10" t="s">
        <v>51</v>
      </c>
    </row>
    <row r="3312" spans="1:11" ht="13.5" thickBot="1" x14ac:dyDescent="0.25">
      <c r="A3312" s="11"/>
      <c r="B3312" s="3" t="s">
        <v>9748</v>
      </c>
      <c r="C3312" s="3" t="s">
        <v>9568</v>
      </c>
      <c r="D3312" s="3" t="s">
        <v>690</v>
      </c>
      <c r="E3312" s="3" t="s">
        <v>9749</v>
      </c>
      <c r="F3312" s="3" t="s">
        <v>698</v>
      </c>
      <c r="G3312" s="3" t="s">
        <v>693</v>
      </c>
      <c r="H3312" s="3" t="s">
        <v>48</v>
      </c>
      <c r="I3312" s="3" t="s">
        <v>49</v>
      </c>
      <c r="J3312" s="3" t="s">
        <v>4106</v>
      </c>
      <c r="K3312" s="12" t="s">
        <v>51</v>
      </c>
    </row>
    <row r="3313" spans="1:11" ht="13.5" thickBot="1" x14ac:dyDescent="0.25">
      <c r="A3313" s="9"/>
      <c r="B3313" s="2" t="s">
        <v>9750</v>
      </c>
      <c r="C3313" s="2" t="s">
        <v>9568</v>
      </c>
      <c r="D3313" s="2" t="s">
        <v>2222</v>
      </c>
      <c r="E3313" s="2" t="s">
        <v>9751</v>
      </c>
      <c r="F3313" s="2" t="s">
        <v>2229</v>
      </c>
      <c r="G3313" s="2" t="s">
        <v>9752</v>
      </c>
      <c r="H3313" s="2" t="s">
        <v>48</v>
      </c>
      <c r="I3313" s="2" t="s">
        <v>49</v>
      </c>
      <c r="J3313" s="2" t="s">
        <v>2226</v>
      </c>
      <c r="K3313" s="10" t="s">
        <v>51</v>
      </c>
    </row>
    <row r="3314" spans="1:11" ht="13.5" thickBot="1" x14ac:dyDescent="0.25">
      <c r="A3314" s="11"/>
      <c r="B3314" s="3" t="s">
        <v>9753</v>
      </c>
      <c r="C3314" s="3" t="s">
        <v>9568</v>
      </c>
      <c r="D3314" s="3" t="s">
        <v>2222</v>
      </c>
      <c r="E3314" s="3" t="s">
        <v>9754</v>
      </c>
      <c r="F3314" s="3" t="s">
        <v>2229</v>
      </c>
      <c r="G3314" s="3" t="s">
        <v>9752</v>
      </c>
      <c r="H3314" s="3" t="s">
        <v>48</v>
      </c>
      <c r="I3314" s="3" t="s">
        <v>49</v>
      </c>
      <c r="J3314" s="3" t="s">
        <v>2226</v>
      </c>
      <c r="K3314" s="12" t="s">
        <v>51</v>
      </c>
    </row>
    <row r="3315" spans="1:11" ht="13.5" thickBot="1" x14ac:dyDescent="0.25">
      <c r="A3315" s="9"/>
      <c r="B3315" s="2" t="s">
        <v>9755</v>
      </c>
      <c r="C3315" s="2" t="s">
        <v>9568</v>
      </c>
      <c r="D3315" s="2" t="s">
        <v>9756</v>
      </c>
      <c r="E3315" s="2" t="s">
        <v>9757</v>
      </c>
      <c r="F3315" s="2" t="s">
        <v>90</v>
      </c>
      <c r="G3315" s="2" t="s">
        <v>2270</v>
      </c>
      <c r="H3315" s="2" t="s">
        <v>92</v>
      </c>
      <c r="I3315" s="2" t="s">
        <v>93</v>
      </c>
      <c r="J3315" s="2" t="s">
        <v>2267</v>
      </c>
      <c r="K3315" s="10" t="s">
        <v>42</v>
      </c>
    </row>
    <row r="3316" spans="1:11" ht="13.5" thickBot="1" x14ac:dyDescent="0.25">
      <c r="A3316" s="11"/>
      <c r="B3316" s="3" t="s">
        <v>9758</v>
      </c>
      <c r="C3316" s="3" t="s">
        <v>9568</v>
      </c>
      <c r="D3316" s="3" t="s">
        <v>9759</v>
      </c>
      <c r="E3316" s="3" t="s">
        <v>9760</v>
      </c>
      <c r="F3316" s="3" t="s">
        <v>9761</v>
      </c>
      <c r="G3316" s="3" t="s">
        <v>9706</v>
      </c>
      <c r="H3316" s="3" t="s">
        <v>48</v>
      </c>
      <c r="I3316" s="3" t="s">
        <v>49</v>
      </c>
      <c r="J3316" s="3" t="s">
        <v>9707</v>
      </c>
      <c r="K3316" s="12" t="s">
        <v>67</v>
      </c>
    </row>
    <row r="3317" spans="1:11" ht="13.5" thickBot="1" x14ac:dyDescent="0.25">
      <c r="A3317" s="9"/>
      <c r="B3317" s="2" t="s">
        <v>9758</v>
      </c>
      <c r="C3317" s="2" t="s">
        <v>9568</v>
      </c>
      <c r="D3317" s="2" t="s">
        <v>9759</v>
      </c>
      <c r="E3317" s="2" t="s">
        <v>9760</v>
      </c>
      <c r="F3317" s="2" t="s">
        <v>9761</v>
      </c>
      <c r="G3317" s="2" t="s">
        <v>9706</v>
      </c>
      <c r="H3317" s="2" t="s">
        <v>48</v>
      </c>
      <c r="I3317" s="2" t="s">
        <v>49</v>
      </c>
      <c r="J3317" s="2" t="s">
        <v>9707</v>
      </c>
      <c r="K3317" s="10" t="s">
        <v>51</v>
      </c>
    </row>
    <row r="3318" spans="1:11" ht="13.5" thickBot="1" x14ac:dyDescent="0.25">
      <c r="A3318" s="11"/>
      <c r="B3318" s="3" t="s">
        <v>9762</v>
      </c>
      <c r="C3318" s="3" t="s">
        <v>9568</v>
      </c>
      <c r="D3318" s="3" t="s">
        <v>9759</v>
      </c>
      <c r="E3318" s="3" t="s">
        <v>9763</v>
      </c>
      <c r="F3318" s="3" t="s">
        <v>9761</v>
      </c>
      <c r="G3318" s="3" t="s">
        <v>9706</v>
      </c>
      <c r="H3318" s="3" t="s">
        <v>48</v>
      </c>
      <c r="I3318" s="3" t="s">
        <v>49</v>
      </c>
      <c r="J3318" s="3" t="s">
        <v>9707</v>
      </c>
      <c r="K3318" s="12" t="s">
        <v>67</v>
      </c>
    </row>
    <row r="3319" spans="1:11" ht="13.5" thickBot="1" x14ac:dyDescent="0.25">
      <c r="A3319" s="9"/>
      <c r="B3319" s="2" t="s">
        <v>9762</v>
      </c>
      <c r="C3319" s="2" t="s">
        <v>9568</v>
      </c>
      <c r="D3319" s="2" t="s">
        <v>9759</v>
      </c>
      <c r="E3319" s="2" t="s">
        <v>9763</v>
      </c>
      <c r="F3319" s="2" t="s">
        <v>9761</v>
      </c>
      <c r="G3319" s="2" t="s">
        <v>9706</v>
      </c>
      <c r="H3319" s="2" t="s">
        <v>48</v>
      </c>
      <c r="I3319" s="2" t="s">
        <v>49</v>
      </c>
      <c r="J3319" s="2" t="s">
        <v>9707</v>
      </c>
      <c r="K3319" s="10" t="s">
        <v>51</v>
      </c>
    </row>
    <row r="3320" spans="1:11" ht="13.5" thickBot="1" x14ac:dyDescent="0.25">
      <c r="A3320" s="11"/>
      <c r="B3320" s="3" t="s">
        <v>2372</v>
      </c>
      <c r="C3320" s="3" t="s">
        <v>9568</v>
      </c>
      <c r="D3320" s="3" t="s">
        <v>2372</v>
      </c>
      <c r="E3320" s="3" t="s">
        <v>2373</v>
      </c>
      <c r="F3320" s="3" t="s">
        <v>2374</v>
      </c>
      <c r="G3320" s="3" t="s">
        <v>7386</v>
      </c>
      <c r="H3320" s="3" t="s">
        <v>48</v>
      </c>
      <c r="I3320" s="3" t="s">
        <v>49</v>
      </c>
      <c r="J3320" s="3" t="s">
        <v>9764</v>
      </c>
      <c r="K3320" s="12" t="s">
        <v>51</v>
      </c>
    </row>
    <row r="3321" spans="1:11" ht="13.5" thickBot="1" x14ac:dyDescent="0.25">
      <c r="A3321" s="9"/>
      <c r="B3321" s="2" t="s">
        <v>9765</v>
      </c>
      <c r="C3321" s="2" t="s">
        <v>9568</v>
      </c>
      <c r="D3321" s="2" t="s">
        <v>2404</v>
      </c>
      <c r="E3321" s="2" t="s">
        <v>9766</v>
      </c>
      <c r="F3321" s="2" t="s">
        <v>2406</v>
      </c>
      <c r="G3321" s="2" t="s">
        <v>2407</v>
      </c>
      <c r="H3321" s="2" t="s">
        <v>48</v>
      </c>
      <c r="I3321" s="2" t="s">
        <v>49</v>
      </c>
      <c r="J3321" s="2" t="s">
        <v>2408</v>
      </c>
      <c r="K3321" s="10" t="s">
        <v>51</v>
      </c>
    </row>
    <row r="3322" spans="1:11" ht="13.5" thickBot="1" x14ac:dyDescent="0.25">
      <c r="A3322" s="11"/>
      <c r="B3322" s="3" t="s">
        <v>9767</v>
      </c>
      <c r="C3322" s="3" t="s">
        <v>9568</v>
      </c>
      <c r="D3322" s="3" t="s">
        <v>9767</v>
      </c>
      <c r="E3322" s="3" t="s">
        <v>9768</v>
      </c>
      <c r="F3322" s="3" t="s">
        <v>9769</v>
      </c>
      <c r="G3322" s="3" t="s">
        <v>975</v>
      </c>
      <c r="H3322" s="3" t="s">
        <v>976</v>
      </c>
      <c r="I3322" s="3" t="s">
        <v>17</v>
      </c>
      <c r="J3322" s="3" t="s">
        <v>1127</v>
      </c>
      <c r="K3322" s="12" t="s">
        <v>19</v>
      </c>
    </row>
    <row r="3323" spans="1:11" ht="13.5" thickBot="1" x14ac:dyDescent="0.25">
      <c r="A3323" s="9"/>
      <c r="B3323" s="2" t="s">
        <v>9770</v>
      </c>
      <c r="C3323" s="2" t="s">
        <v>9568</v>
      </c>
      <c r="D3323" s="2" t="s">
        <v>9771</v>
      </c>
      <c r="E3323" s="2" t="s">
        <v>9772</v>
      </c>
      <c r="F3323" s="2" t="s">
        <v>9773</v>
      </c>
      <c r="G3323" s="2" t="s">
        <v>1084</v>
      </c>
      <c r="H3323" s="2" t="s">
        <v>1085</v>
      </c>
      <c r="I3323" s="2" t="s">
        <v>17</v>
      </c>
      <c r="J3323" s="2" t="s">
        <v>1086</v>
      </c>
      <c r="K3323" s="10" t="s">
        <v>19</v>
      </c>
    </row>
    <row r="3324" spans="1:11" ht="13.5" thickBot="1" x14ac:dyDescent="0.25">
      <c r="A3324" s="11"/>
      <c r="B3324" s="3" t="s">
        <v>9774</v>
      </c>
      <c r="C3324" s="3" t="s">
        <v>9568</v>
      </c>
      <c r="D3324" s="3" t="s">
        <v>9774</v>
      </c>
      <c r="E3324" s="3" t="s">
        <v>9775</v>
      </c>
      <c r="F3324" s="3" t="s">
        <v>9776</v>
      </c>
      <c r="G3324" s="3" t="s">
        <v>1052</v>
      </c>
      <c r="H3324" s="3" t="s">
        <v>1053</v>
      </c>
      <c r="I3324" s="3" t="s">
        <v>17</v>
      </c>
      <c r="J3324" s="3" t="s">
        <v>1054</v>
      </c>
      <c r="K3324" s="12" t="s">
        <v>67</v>
      </c>
    </row>
    <row r="3325" spans="1:11" ht="13.5" thickBot="1" x14ac:dyDescent="0.25">
      <c r="A3325" s="9"/>
      <c r="B3325" s="2" t="s">
        <v>9774</v>
      </c>
      <c r="C3325" s="2" t="s">
        <v>9568</v>
      </c>
      <c r="D3325" s="2" t="s">
        <v>9774</v>
      </c>
      <c r="E3325" s="2" t="s">
        <v>9775</v>
      </c>
      <c r="F3325" s="2" t="s">
        <v>9776</v>
      </c>
      <c r="G3325" s="2" t="s">
        <v>1052</v>
      </c>
      <c r="H3325" s="2" t="s">
        <v>1053</v>
      </c>
      <c r="I3325" s="2" t="s">
        <v>17</v>
      </c>
      <c r="J3325" s="2" t="s">
        <v>1054</v>
      </c>
      <c r="K3325" s="10" t="s">
        <v>19</v>
      </c>
    </row>
    <row r="3326" spans="1:11" ht="13.5" thickBot="1" x14ac:dyDescent="0.25">
      <c r="A3326" s="11"/>
      <c r="B3326" s="3" t="s">
        <v>9777</v>
      </c>
      <c r="C3326" s="3" t="s">
        <v>9568</v>
      </c>
      <c r="D3326" s="3" t="s">
        <v>9778</v>
      </c>
      <c r="E3326" s="3" t="s">
        <v>9779</v>
      </c>
      <c r="F3326" s="3" t="s">
        <v>9780</v>
      </c>
      <c r="G3326" s="3" t="s">
        <v>9781</v>
      </c>
      <c r="H3326" s="3" t="s">
        <v>976</v>
      </c>
      <c r="I3326" s="3" t="s">
        <v>17</v>
      </c>
      <c r="J3326" s="3" t="s">
        <v>1327</v>
      </c>
      <c r="K3326" s="12" t="s">
        <v>19</v>
      </c>
    </row>
    <row r="3327" spans="1:11" ht="13.5" thickBot="1" x14ac:dyDescent="0.25">
      <c r="A3327" s="9"/>
      <c r="B3327" s="2" t="s">
        <v>9782</v>
      </c>
      <c r="C3327" s="2" t="s">
        <v>9568</v>
      </c>
      <c r="D3327" s="2" t="s">
        <v>9782</v>
      </c>
      <c r="E3327" s="2" t="s">
        <v>9783</v>
      </c>
      <c r="F3327" s="2" t="s">
        <v>9784</v>
      </c>
      <c r="G3327" s="2" t="s">
        <v>9785</v>
      </c>
      <c r="H3327" s="2" t="s">
        <v>48</v>
      </c>
      <c r="I3327" s="2" t="s">
        <v>49</v>
      </c>
      <c r="J3327" s="2" t="s">
        <v>9786</v>
      </c>
      <c r="K3327" s="10" t="s">
        <v>67</v>
      </c>
    </row>
    <row r="3328" spans="1:11" ht="13.5" thickBot="1" x14ac:dyDescent="0.25">
      <c r="A3328" s="11"/>
      <c r="B3328" s="3" t="s">
        <v>9782</v>
      </c>
      <c r="C3328" s="3" t="s">
        <v>9568</v>
      </c>
      <c r="D3328" s="3" t="s">
        <v>9782</v>
      </c>
      <c r="E3328" s="3" t="s">
        <v>9783</v>
      </c>
      <c r="F3328" s="3" t="s">
        <v>9784</v>
      </c>
      <c r="G3328" s="3" t="s">
        <v>9785</v>
      </c>
      <c r="H3328" s="3" t="s">
        <v>48</v>
      </c>
      <c r="I3328" s="3" t="s">
        <v>49</v>
      </c>
      <c r="J3328" s="3" t="s">
        <v>9786</v>
      </c>
      <c r="K3328" s="12" t="s">
        <v>51</v>
      </c>
    </row>
    <row r="3329" spans="1:11" ht="13.5" thickBot="1" x14ac:dyDescent="0.25">
      <c r="A3329" s="9"/>
      <c r="B3329" s="2" t="s">
        <v>9787</v>
      </c>
      <c r="C3329" s="2" t="s">
        <v>9568</v>
      </c>
      <c r="D3329" s="2" t="s">
        <v>9787</v>
      </c>
      <c r="E3329" s="2" t="s">
        <v>9788</v>
      </c>
      <c r="F3329" s="2" t="s">
        <v>9789</v>
      </c>
      <c r="G3329" s="2" t="s">
        <v>437</v>
      </c>
      <c r="H3329" s="2" t="s">
        <v>438</v>
      </c>
      <c r="I3329" s="2" t="s">
        <v>33</v>
      </c>
      <c r="J3329" s="2" t="s">
        <v>2138</v>
      </c>
      <c r="K3329" s="10" t="s">
        <v>67</v>
      </c>
    </row>
    <row r="3330" spans="1:11" ht="13.5" thickBot="1" x14ac:dyDescent="0.25">
      <c r="A3330" s="11"/>
      <c r="B3330" s="3" t="s">
        <v>9790</v>
      </c>
      <c r="C3330" s="3" t="s">
        <v>9568</v>
      </c>
      <c r="D3330" s="3" t="s">
        <v>9791</v>
      </c>
      <c r="E3330" s="3" t="s">
        <v>9792</v>
      </c>
      <c r="F3330" s="3" t="s">
        <v>9793</v>
      </c>
      <c r="G3330" s="3" t="s">
        <v>9794</v>
      </c>
      <c r="H3330" s="3" t="s">
        <v>48</v>
      </c>
      <c r="I3330" s="3" t="s">
        <v>49</v>
      </c>
      <c r="J3330" s="3" t="s">
        <v>9795</v>
      </c>
      <c r="K3330" s="12" t="s">
        <v>51</v>
      </c>
    </row>
    <row r="3331" spans="1:11" ht="13.5" thickBot="1" x14ac:dyDescent="0.25">
      <c r="A3331" s="9"/>
      <c r="B3331" s="2" t="s">
        <v>9796</v>
      </c>
      <c r="C3331" s="2" t="s">
        <v>9568</v>
      </c>
      <c r="D3331" s="2" t="s">
        <v>9796</v>
      </c>
      <c r="E3331" s="2" t="s">
        <v>9797</v>
      </c>
      <c r="F3331" s="2" t="s">
        <v>9798</v>
      </c>
      <c r="G3331" s="2" t="s">
        <v>8629</v>
      </c>
      <c r="H3331" s="2" t="s">
        <v>355</v>
      </c>
      <c r="I3331" s="2" t="s">
        <v>356</v>
      </c>
      <c r="J3331" s="2" t="s">
        <v>9799</v>
      </c>
      <c r="K3331" s="10" t="s">
        <v>67</v>
      </c>
    </row>
    <row r="3332" spans="1:11" ht="13.5" thickBot="1" x14ac:dyDescent="0.25">
      <c r="A3332" s="11"/>
      <c r="B3332" s="3" t="s">
        <v>9796</v>
      </c>
      <c r="C3332" s="3" t="s">
        <v>9568</v>
      </c>
      <c r="D3332" s="3" t="s">
        <v>9796</v>
      </c>
      <c r="E3332" s="3" t="s">
        <v>9797</v>
      </c>
      <c r="F3332" s="3" t="s">
        <v>9798</v>
      </c>
      <c r="G3332" s="3" t="s">
        <v>8629</v>
      </c>
      <c r="H3332" s="3" t="s">
        <v>355</v>
      </c>
      <c r="I3332" s="3" t="s">
        <v>356</v>
      </c>
      <c r="J3332" s="3" t="s">
        <v>9799</v>
      </c>
      <c r="K3332" s="12" t="s">
        <v>358</v>
      </c>
    </row>
    <row r="3333" spans="1:11" ht="13.5" thickBot="1" x14ac:dyDescent="0.25">
      <c r="A3333" s="9"/>
      <c r="B3333" s="2" t="s">
        <v>9800</v>
      </c>
      <c r="C3333" s="2" t="s">
        <v>9568</v>
      </c>
      <c r="D3333" s="2" t="s">
        <v>9800</v>
      </c>
      <c r="E3333" s="2" t="s">
        <v>9801</v>
      </c>
      <c r="F3333" s="2" t="s">
        <v>9802</v>
      </c>
      <c r="G3333" s="2" t="s">
        <v>1518</v>
      </c>
      <c r="H3333" s="2" t="s">
        <v>1519</v>
      </c>
      <c r="I3333" s="2" t="s">
        <v>17</v>
      </c>
      <c r="J3333" s="2" t="s">
        <v>1676</v>
      </c>
      <c r="K3333" s="10" t="s">
        <v>19</v>
      </c>
    </row>
    <row r="3334" spans="1:11" ht="13.5" thickBot="1" x14ac:dyDescent="0.25">
      <c r="A3334" s="11"/>
      <c r="B3334" s="3" t="s">
        <v>9800</v>
      </c>
      <c r="C3334" s="3" t="s">
        <v>9568</v>
      </c>
      <c r="D3334" s="3" t="s">
        <v>9800</v>
      </c>
      <c r="E3334" s="3" t="s">
        <v>9801</v>
      </c>
      <c r="F3334" s="3" t="s">
        <v>9802</v>
      </c>
      <c r="G3334" s="3" t="s">
        <v>1518</v>
      </c>
      <c r="H3334" s="3" t="s">
        <v>1519</v>
      </c>
      <c r="I3334" s="3" t="s">
        <v>17</v>
      </c>
      <c r="J3334" s="3" t="s">
        <v>1676</v>
      </c>
      <c r="K3334" s="12" t="s">
        <v>42</v>
      </c>
    </row>
    <row r="3335" spans="1:11" ht="13.5" thickBot="1" x14ac:dyDescent="0.25">
      <c r="A3335" s="9"/>
      <c r="B3335" s="2" t="s">
        <v>9803</v>
      </c>
      <c r="C3335" s="2" t="s">
        <v>9568</v>
      </c>
      <c r="D3335" s="2" t="s">
        <v>9804</v>
      </c>
      <c r="E3335" s="2" t="s">
        <v>9805</v>
      </c>
      <c r="F3335" s="2" t="s">
        <v>1413</v>
      </c>
      <c r="G3335" s="2" t="s">
        <v>2028</v>
      </c>
      <c r="H3335" s="2" t="s">
        <v>40</v>
      </c>
      <c r="I3335" s="2" t="s">
        <v>17</v>
      </c>
      <c r="J3335" s="2" t="s">
        <v>1414</v>
      </c>
      <c r="K3335" s="10" t="s">
        <v>19</v>
      </c>
    </row>
    <row r="3336" spans="1:11" ht="13.5" thickBot="1" x14ac:dyDescent="0.25">
      <c r="A3336" s="11"/>
      <c r="B3336" s="3" t="s">
        <v>9803</v>
      </c>
      <c r="C3336" s="3" t="s">
        <v>9568</v>
      </c>
      <c r="D3336" s="3" t="s">
        <v>9804</v>
      </c>
      <c r="E3336" s="3" t="s">
        <v>9805</v>
      </c>
      <c r="F3336" s="3" t="s">
        <v>1413</v>
      </c>
      <c r="G3336" s="3" t="s">
        <v>2028</v>
      </c>
      <c r="H3336" s="3" t="s">
        <v>40</v>
      </c>
      <c r="I3336" s="3" t="s">
        <v>17</v>
      </c>
      <c r="J3336" s="3" t="s">
        <v>1414</v>
      </c>
      <c r="K3336" s="12" t="s">
        <v>42</v>
      </c>
    </row>
    <row r="3337" spans="1:11" ht="13.5" thickBot="1" x14ac:dyDescent="0.25">
      <c r="A3337" s="9"/>
      <c r="B3337" s="2" t="s">
        <v>9806</v>
      </c>
      <c r="C3337" s="2" t="s">
        <v>9568</v>
      </c>
      <c r="D3337" s="2" t="s">
        <v>2962</v>
      </c>
      <c r="E3337" s="2" t="s">
        <v>9807</v>
      </c>
      <c r="F3337" s="2" t="s">
        <v>2964</v>
      </c>
      <c r="G3337" s="2" t="s">
        <v>1052</v>
      </c>
      <c r="H3337" s="2" t="s">
        <v>1053</v>
      </c>
      <c r="I3337" s="2" t="s">
        <v>17</v>
      </c>
      <c r="J3337" s="2" t="s">
        <v>2177</v>
      </c>
      <c r="K3337" s="10" t="s">
        <v>19</v>
      </c>
    </row>
    <row r="3338" spans="1:11" ht="13.5" thickBot="1" x14ac:dyDescent="0.25">
      <c r="A3338" s="11"/>
      <c r="B3338" s="3" t="s">
        <v>3015</v>
      </c>
      <c r="C3338" s="3" t="s">
        <v>9568</v>
      </c>
      <c r="D3338" s="3" t="s">
        <v>9808</v>
      </c>
      <c r="E3338" s="3" t="s">
        <v>3015</v>
      </c>
      <c r="F3338" s="3" t="s">
        <v>9809</v>
      </c>
      <c r="G3338" s="3" t="s">
        <v>9810</v>
      </c>
      <c r="H3338" s="3" t="s">
        <v>48</v>
      </c>
      <c r="I3338" s="3" t="s">
        <v>49</v>
      </c>
      <c r="J3338" s="3" t="s">
        <v>9811</v>
      </c>
      <c r="K3338" s="12" t="s">
        <v>67</v>
      </c>
    </row>
    <row r="3339" spans="1:11" ht="13.5" thickBot="1" x14ac:dyDescent="0.25">
      <c r="A3339" s="9"/>
      <c r="B3339" s="2" t="s">
        <v>3015</v>
      </c>
      <c r="C3339" s="2" t="s">
        <v>9568</v>
      </c>
      <c r="D3339" s="2" t="s">
        <v>9808</v>
      </c>
      <c r="E3339" s="2" t="s">
        <v>3015</v>
      </c>
      <c r="F3339" s="2" t="s">
        <v>9809</v>
      </c>
      <c r="G3339" s="2" t="s">
        <v>9810</v>
      </c>
      <c r="H3339" s="2" t="s">
        <v>48</v>
      </c>
      <c r="I3339" s="2" t="s">
        <v>49</v>
      </c>
      <c r="J3339" s="2" t="s">
        <v>9811</v>
      </c>
      <c r="K3339" s="10" t="s">
        <v>51</v>
      </c>
    </row>
    <row r="3340" spans="1:11" ht="13.5" thickBot="1" x14ac:dyDescent="0.25">
      <c r="A3340" s="11"/>
      <c r="B3340" s="3" t="s">
        <v>9812</v>
      </c>
      <c r="C3340" s="3" t="s">
        <v>9568</v>
      </c>
      <c r="D3340" s="3" t="s">
        <v>9813</v>
      </c>
      <c r="E3340" s="3" t="s">
        <v>9814</v>
      </c>
      <c r="F3340" s="3" t="s">
        <v>9815</v>
      </c>
      <c r="G3340" s="3" t="s">
        <v>1230</v>
      </c>
      <c r="H3340" s="3" t="s">
        <v>371</v>
      </c>
      <c r="I3340" s="3" t="s">
        <v>148</v>
      </c>
      <c r="J3340" s="3" t="s">
        <v>1231</v>
      </c>
      <c r="K3340" s="12" t="s">
        <v>150</v>
      </c>
    </row>
    <row r="3341" spans="1:11" ht="13.5" thickBot="1" x14ac:dyDescent="0.25">
      <c r="A3341" s="9"/>
      <c r="B3341" s="2" t="s">
        <v>9812</v>
      </c>
      <c r="C3341" s="2" t="s">
        <v>9568</v>
      </c>
      <c r="D3341" s="2" t="s">
        <v>9813</v>
      </c>
      <c r="E3341" s="2" t="s">
        <v>9814</v>
      </c>
      <c r="F3341" s="2" t="s">
        <v>9815</v>
      </c>
      <c r="G3341" s="2" t="s">
        <v>1230</v>
      </c>
      <c r="H3341" s="2" t="s">
        <v>371</v>
      </c>
      <c r="I3341" s="2" t="s">
        <v>148</v>
      </c>
      <c r="J3341" s="2" t="s">
        <v>1231</v>
      </c>
      <c r="K3341" s="10" t="s">
        <v>67</v>
      </c>
    </row>
    <row r="3342" spans="1:11" ht="13.5" thickBot="1" x14ac:dyDescent="0.25">
      <c r="A3342" s="11"/>
      <c r="B3342" s="3" t="s">
        <v>3031</v>
      </c>
      <c r="C3342" s="3" t="s">
        <v>9568</v>
      </c>
      <c r="D3342" s="3" t="s">
        <v>3031</v>
      </c>
      <c r="E3342" s="3" t="s">
        <v>9816</v>
      </c>
      <c r="F3342" s="3" t="s">
        <v>2355</v>
      </c>
      <c r="G3342" s="3" t="s">
        <v>437</v>
      </c>
      <c r="H3342" s="3" t="s">
        <v>438</v>
      </c>
      <c r="I3342" s="3" t="s">
        <v>33</v>
      </c>
      <c r="J3342" s="3" t="s">
        <v>2138</v>
      </c>
      <c r="K3342" s="12" t="s">
        <v>67</v>
      </c>
    </row>
    <row r="3343" spans="1:11" ht="13.5" thickBot="1" x14ac:dyDescent="0.25">
      <c r="A3343" s="9"/>
      <c r="B3343" s="2" t="s">
        <v>9817</v>
      </c>
      <c r="C3343" s="2" t="s">
        <v>9568</v>
      </c>
      <c r="D3343" s="2" t="s">
        <v>9818</v>
      </c>
      <c r="E3343" s="2" t="s">
        <v>9819</v>
      </c>
      <c r="F3343" s="2" t="s">
        <v>9820</v>
      </c>
      <c r="G3343" s="2" t="s">
        <v>9821</v>
      </c>
      <c r="H3343" s="2" t="s">
        <v>48</v>
      </c>
      <c r="I3343" s="2" t="s">
        <v>49</v>
      </c>
      <c r="J3343" s="2" t="s">
        <v>9822</v>
      </c>
      <c r="K3343" s="10" t="s">
        <v>51</v>
      </c>
    </row>
    <row r="3344" spans="1:11" ht="13.5" thickBot="1" x14ac:dyDescent="0.25">
      <c r="A3344" s="11"/>
      <c r="B3344" s="3" t="s">
        <v>9823</v>
      </c>
      <c r="C3344" s="3" t="s">
        <v>9568</v>
      </c>
      <c r="D3344" s="3" t="s">
        <v>6319</v>
      </c>
      <c r="E3344" s="3" t="s">
        <v>9824</v>
      </c>
      <c r="F3344" s="3" t="s">
        <v>6320</v>
      </c>
      <c r="G3344" s="3" t="s">
        <v>9825</v>
      </c>
      <c r="H3344" s="3" t="s">
        <v>48</v>
      </c>
      <c r="I3344" s="3" t="s">
        <v>49</v>
      </c>
      <c r="J3344" s="3" t="s">
        <v>9826</v>
      </c>
      <c r="K3344" s="12" t="s">
        <v>67</v>
      </c>
    </row>
    <row r="3345" spans="1:11" ht="13.5" thickBot="1" x14ac:dyDescent="0.25">
      <c r="A3345" s="9"/>
      <c r="B3345" s="2" t="s">
        <v>9823</v>
      </c>
      <c r="C3345" s="2" t="s">
        <v>9568</v>
      </c>
      <c r="D3345" s="2" t="s">
        <v>6319</v>
      </c>
      <c r="E3345" s="2" t="s">
        <v>9824</v>
      </c>
      <c r="F3345" s="2" t="s">
        <v>6320</v>
      </c>
      <c r="G3345" s="2" t="s">
        <v>9825</v>
      </c>
      <c r="H3345" s="2" t="s">
        <v>48</v>
      </c>
      <c r="I3345" s="2" t="s">
        <v>49</v>
      </c>
      <c r="J3345" s="2" t="s">
        <v>9826</v>
      </c>
      <c r="K3345" s="10" t="s">
        <v>51</v>
      </c>
    </row>
    <row r="3346" spans="1:11" ht="13.5" thickBot="1" x14ac:dyDescent="0.25">
      <c r="A3346" s="11"/>
      <c r="B3346" s="3" t="s">
        <v>9827</v>
      </c>
      <c r="C3346" s="3" t="s">
        <v>9568</v>
      </c>
      <c r="D3346" s="3" t="s">
        <v>9828</v>
      </c>
      <c r="E3346" s="3" t="s">
        <v>9829</v>
      </c>
      <c r="F3346" s="3" t="s">
        <v>9830</v>
      </c>
      <c r="G3346" s="3" t="s">
        <v>9831</v>
      </c>
      <c r="H3346" s="3" t="s">
        <v>48</v>
      </c>
      <c r="I3346" s="3" t="s">
        <v>49</v>
      </c>
      <c r="J3346" s="3" t="s">
        <v>9832</v>
      </c>
      <c r="K3346" s="12" t="s">
        <v>51</v>
      </c>
    </row>
    <row r="3347" spans="1:11" ht="13.5" thickBot="1" x14ac:dyDescent="0.25">
      <c r="A3347" s="9"/>
      <c r="B3347" s="2" t="s">
        <v>9833</v>
      </c>
      <c r="C3347" s="2" t="s">
        <v>9568</v>
      </c>
      <c r="D3347" s="2" t="s">
        <v>840</v>
      </c>
      <c r="E3347" s="2" t="s">
        <v>9834</v>
      </c>
      <c r="F3347" s="2" t="s">
        <v>842</v>
      </c>
      <c r="G3347" s="2" t="s">
        <v>4061</v>
      </c>
      <c r="H3347" s="2" t="s">
        <v>48</v>
      </c>
      <c r="I3347" s="2" t="s">
        <v>49</v>
      </c>
      <c r="J3347" s="2" t="s">
        <v>9835</v>
      </c>
      <c r="K3347" s="10" t="s">
        <v>51</v>
      </c>
    </row>
    <row r="3348" spans="1:11" ht="13.5" thickBot="1" x14ac:dyDescent="0.25">
      <c r="A3348" s="11"/>
      <c r="B3348" s="3" t="s">
        <v>9836</v>
      </c>
      <c r="C3348" s="3" t="s">
        <v>9568</v>
      </c>
      <c r="D3348" s="3" t="s">
        <v>2185</v>
      </c>
      <c r="E3348" s="3" t="s">
        <v>9837</v>
      </c>
      <c r="F3348" s="3" t="s">
        <v>9838</v>
      </c>
      <c r="G3348" s="3" t="s">
        <v>1573</v>
      </c>
      <c r="H3348" s="3" t="s">
        <v>48</v>
      </c>
      <c r="I3348" s="3" t="s">
        <v>49</v>
      </c>
      <c r="J3348" s="3" t="s">
        <v>2188</v>
      </c>
      <c r="K3348" s="12" t="s">
        <v>51</v>
      </c>
    </row>
    <row r="3349" spans="1:11" ht="13.5" thickBot="1" x14ac:dyDescent="0.25">
      <c r="A3349" s="9"/>
      <c r="B3349" s="2" t="s">
        <v>9839</v>
      </c>
      <c r="C3349" s="2" t="s">
        <v>9568</v>
      </c>
      <c r="D3349" s="2" t="s">
        <v>9840</v>
      </c>
      <c r="E3349" s="2" t="s">
        <v>9841</v>
      </c>
      <c r="F3349" s="2" t="s">
        <v>1413</v>
      </c>
      <c r="G3349" s="2" t="s">
        <v>2028</v>
      </c>
      <c r="H3349" s="2" t="s">
        <v>40</v>
      </c>
      <c r="I3349" s="2" t="s">
        <v>17</v>
      </c>
      <c r="J3349" s="2" t="s">
        <v>1414</v>
      </c>
      <c r="K3349" s="10" t="s">
        <v>19</v>
      </c>
    </row>
    <row r="3350" spans="1:11" ht="13.5" thickBot="1" x14ac:dyDescent="0.25">
      <c r="A3350" s="11"/>
      <c r="B3350" s="3" t="s">
        <v>9839</v>
      </c>
      <c r="C3350" s="3" t="s">
        <v>9568</v>
      </c>
      <c r="D3350" s="3" t="s">
        <v>9840</v>
      </c>
      <c r="E3350" s="3" t="s">
        <v>9841</v>
      </c>
      <c r="F3350" s="3" t="s">
        <v>1413</v>
      </c>
      <c r="G3350" s="3" t="s">
        <v>2028</v>
      </c>
      <c r="H3350" s="3" t="s">
        <v>40</v>
      </c>
      <c r="I3350" s="3" t="s">
        <v>17</v>
      </c>
      <c r="J3350" s="3" t="s">
        <v>1414</v>
      </c>
      <c r="K3350" s="12" t="s">
        <v>42</v>
      </c>
    </row>
    <row r="3351" spans="1:11" ht="13.5" thickBot="1" x14ac:dyDescent="0.25">
      <c r="A3351" s="9"/>
      <c r="B3351" s="2" t="s">
        <v>9842</v>
      </c>
      <c r="C3351" s="2" t="s">
        <v>9568</v>
      </c>
      <c r="D3351" s="2" t="s">
        <v>9843</v>
      </c>
      <c r="E3351" s="2" t="s">
        <v>9844</v>
      </c>
      <c r="F3351" s="2" t="s">
        <v>2911</v>
      </c>
      <c r="G3351" s="2" t="s">
        <v>2028</v>
      </c>
      <c r="H3351" s="2" t="s">
        <v>40</v>
      </c>
      <c r="I3351" s="2" t="s">
        <v>17</v>
      </c>
      <c r="J3351" s="2" t="s">
        <v>1414</v>
      </c>
      <c r="K3351" s="10" t="s">
        <v>42</v>
      </c>
    </row>
    <row r="3352" spans="1:11" ht="13.5" thickBot="1" x14ac:dyDescent="0.25">
      <c r="A3352" s="11"/>
      <c r="B3352" s="3" t="s">
        <v>9842</v>
      </c>
      <c r="C3352" s="3" t="s">
        <v>9568</v>
      </c>
      <c r="D3352" s="3" t="s">
        <v>9843</v>
      </c>
      <c r="E3352" s="3" t="s">
        <v>9844</v>
      </c>
      <c r="F3352" s="3" t="s">
        <v>2911</v>
      </c>
      <c r="G3352" s="3" t="s">
        <v>2028</v>
      </c>
      <c r="H3352" s="3" t="s">
        <v>40</v>
      </c>
      <c r="I3352" s="3" t="s">
        <v>17</v>
      </c>
      <c r="J3352" s="3" t="s">
        <v>1414</v>
      </c>
      <c r="K3352" s="12" t="s">
        <v>19</v>
      </c>
    </row>
    <row r="3353" spans="1:11" ht="13.5" thickBot="1" x14ac:dyDescent="0.25">
      <c r="A3353" s="9"/>
      <c r="B3353" s="2" t="s">
        <v>3321</v>
      </c>
      <c r="C3353" s="2" t="s">
        <v>9568</v>
      </c>
      <c r="D3353" s="2" t="s">
        <v>3322</v>
      </c>
      <c r="E3353" s="2" t="s">
        <v>3323</v>
      </c>
      <c r="F3353" s="2" t="s">
        <v>3324</v>
      </c>
      <c r="G3353" s="2" t="s">
        <v>3325</v>
      </c>
      <c r="H3353" s="2" t="s">
        <v>3326</v>
      </c>
      <c r="I3353" s="2" t="s">
        <v>200</v>
      </c>
      <c r="J3353" s="2" t="s">
        <v>3327</v>
      </c>
      <c r="K3353" s="10" t="s">
        <v>276</v>
      </c>
    </row>
    <row r="3354" spans="1:11" ht="13.5" thickBot="1" x14ac:dyDescent="0.25">
      <c r="A3354" s="11"/>
      <c r="B3354" s="3" t="s">
        <v>3321</v>
      </c>
      <c r="C3354" s="3" t="s">
        <v>9568</v>
      </c>
      <c r="D3354" s="3" t="s">
        <v>3322</v>
      </c>
      <c r="E3354" s="3" t="s">
        <v>3323</v>
      </c>
      <c r="F3354" s="3" t="s">
        <v>3324</v>
      </c>
      <c r="G3354" s="3" t="s">
        <v>3325</v>
      </c>
      <c r="H3354" s="3" t="s">
        <v>3326</v>
      </c>
      <c r="I3354" s="3" t="s">
        <v>200</v>
      </c>
      <c r="J3354" s="3" t="s">
        <v>3327</v>
      </c>
      <c r="K3354" s="12" t="s">
        <v>260</v>
      </c>
    </row>
    <row r="3355" spans="1:11" ht="13.5" thickBot="1" x14ac:dyDescent="0.25">
      <c r="A3355" s="9"/>
      <c r="B3355" s="2" t="s">
        <v>3321</v>
      </c>
      <c r="C3355" s="2" t="s">
        <v>9568</v>
      </c>
      <c r="D3355" s="2" t="s">
        <v>3322</v>
      </c>
      <c r="E3355" s="2" t="s">
        <v>3323</v>
      </c>
      <c r="F3355" s="2" t="s">
        <v>3324</v>
      </c>
      <c r="G3355" s="2" t="s">
        <v>3325</v>
      </c>
      <c r="H3355" s="2" t="s">
        <v>3326</v>
      </c>
      <c r="I3355" s="2" t="s">
        <v>200</v>
      </c>
      <c r="J3355" s="2" t="s">
        <v>3327</v>
      </c>
      <c r="K3355" s="10" t="s">
        <v>246</v>
      </c>
    </row>
    <row r="3356" spans="1:11" ht="13.5" thickBot="1" x14ac:dyDescent="0.25">
      <c r="A3356" s="11"/>
      <c r="B3356" s="3" t="s">
        <v>9845</v>
      </c>
      <c r="C3356" s="3" t="s">
        <v>9568</v>
      </c>
      <c r="D3356" s="3" t="s">
        <v>9846</v>
      </c>
      <c r="E3356" s="3" t="s">
        <v>9847</v>
      </c>
      <c r="F3356" s="3" t="s">
        <v>9848</v>
      </c>
      <c r="G3356" s="3" t="s">
        <v>1518</v>
      </c>
      <c r="H3356" s="3" t="s">
        <v>1519</v>
      </c>
      <c r="I3356" s="3" t="s">
        <v>17</v>
      </c>
      <c r="J3356" s="3" t="s">
        <v>1676</v>
      </c>
      <c r="K3356" s="12" t="s">
        <v>42</v>
      </c>
    </row>
    <row r="3357" spans="1:11" ht="13.5" thickBot="1" x14ac:dyDescent="0.25">
      <c r="A3357" s="9"/>
      <c r="B3357" s="2" t="s">
        <v>9845</v>
      </c>
      <c r="C3357" s="2" t="s">
        <v>9568</v>
      </c>
      <c r="D3357" s="2" t="s">
        <v>9846</v>
      </c>
      <c r="E3357" s="2" t="s">
        <v>9847</v>
      </c>
      <c r="F3357" s="2" t="s">
        <v>9848</v>
      </c>
      <c r="G3357" s="2" t="s">
        <v>1518</v>
      </c>
      <c r="H3357" s="2" t="s">
        <v>1519</v>
      </c>
      <c r="I3357" s="2" t="s">
        <v>17</v>
      </c>
      <c r="J3357" s="2" t="s">
        <v>1676</v>
      </c>
      <c r="K3357" s="10" t="s">
        <v>19</v>
      </c>
    </row>
    <row r="3358" spans="1:11" ht="13.5" thickBot="1" x14ac:dyDescent="0.25">
      <c r="A3358" s="11"/>
      <c r="B3358" s="3" t="s">
        <v>9849</v>
      </c>
      <c r="C3358" s="3" t="s">
        <v>9568</v>
      </c>
      <c r="D3358" s="3" t="s">
        <v>1323</v>
      </c>
      <c r="E3358" s="3" t="s">
        <v>9850</v>
      </c>
      <c r="F3358" s="3" t="s">
        <v>1325</v>
      </c>
      <c r="G3358" s="3" t="s">
        <v>1326</v>
      </c>
      <c r="H3358" s="3" t="s">
        <v>976</v>
      </c>
      <c r="I3358" s="3" t="s">
        <v>17</v>
      </c>
      <c r="J3358" s="3" t="s">
        <v>1327</v>
      </c>
      <c r="K3358" s="12" t="s">
        <v>19</v>
      </c>
    </row>
    <row r="3359" spans="1:11" ht="13.5" thickBot="1" x14ac:dyDescent="0.25">
      <c r="A3359" s="9"/>
      <c r="B3359" s="2" t="s">
        <v>9851</v>
      </c>
      <c r="C3359" s="2" t="s">
        <v>9568</v>
      </c>
      <c r="D3359" s="2" t="s">
        <v>9852</v>
      </c>
      <c r="E3359" s="2" t="s">
        <v>3713</v>
      </c>
      <c r="F3359" s="2" t="s">
        <v>3488</v>
      </c>
      <c r="G3359" s="2" t="s">
        <v>3489</v>
      </c>
      <c r="H3359" s="2" t="s">
        <v>1876</v>
      </c>
      <c r="I3359" s="2" t="s">
        <v>17</v>
      </c>
      <c r="J3359" s="2" t="s">
        <v>3490</v>
      </c>
      <c r="K3359" s="10" t="s">
        <v>19</v>
      </c>
    </row>
    <row r="3360" spans="1:11" ht="13.5" thickBot="1" x14ac:dyDescent="0.25">
      <c r="A3360" s="11"/>
      <c r="B3360" s="3" t="s">
        <v>9853</v>
      </c>
      <c r="C3360" s="3" t="s">
        <v>9568</v>
      </c>
      <c r="D3360" s="3" t="s">
        <v>4059</v>
      </c>
      <c r="E3360" s="3" t="s">
        <v>4059</v>
      </c>
      <c r="F3360" s="3" t="s">
        <v>9854</v>
      </c>
      <c r="G3360" s="3" t="s">
        <v>9855</v>
      </c>
      <c r="H3360" s="3" t="s">
        <v>48</v>
      </c>
      <c r="I3360" s="3" t="s">
        <v>49</v>
      </c>
      <c r="J3360" s="3" t="s">
        <v>4062</v>
      </c>
      <c r="K3360" s="12" t="s">
        <v>51</v>
      </c>
    </row>
    <row r="3361" spans="1:11" ht="13.5" thickBot="1" x14ac:dyDescent="0.25">
      <c r="A3361" s="9"/>
      <c r="B3361" s="2" t="s">
        <v>6312</v>
      </c>
      <c r="C3361" s="2" t="s">
        <v>9568</v>
      </c>
      <c r="D3361" s="2" t="s">
        <v>4085</v>
      </c>
      <c r="E3361" s="2" t="s">
        <v>9856</v>
      </c>
      <c r="F3361" s="2" t="s">
        <v>4090</v>
      </c>
      <c r="G3361" s="2" t="s">
        <v>9857</v>
      </c>
      <c r="H3361" s="2" t="s">
        <v>48</v>
      </c>
      <c r="I3361" s="2" t="s">
        <v>49</v>
      </c>
      <c r="J3361" s="2" t="s">
        <v>953</v>
      </c>
      <c r="K3361" s="10" t="s">
        <v>51</v>
      </c>
    </row>
    <row r="3362" spans="1:11" ht="13.5" thickBot="1" x14ac:dyDescent="0.25">
      <c r="A3362" s="11"/>
      <c r="B3362" s="3" t="s">
        <v>9817</v>
      </c>
      <c r="C3362" s="3" t="s">
        <v>9568</v>
      </c>
      <c r="D3362" s="3" t="s">
        <v>9818</v>
      </c>
      <c r="E3362" s="3" t="s">
        <v>9858</v>
      </c>
      <c r="F3362" s="3" t="s">
        <v>9820</v>
      </c>
      <c r="G3362" s="3" t="s">
        <v>9821</v>
      </c>
      <c r="H3362" s="3" t="s">
        <v>48</v>
      </c>
      <c r="I3362" s="3" t="s">
        <v>49</v>
      </c>
      <c r="J3362" s="3" t="s">
        <v>9822</v>
      </c>
      <c r="K3362" s="12" t="s">
        <v>51</v>
      </c>
    </row>
    <row r="3363" spans="1:11" ht="13.5" thickBot="1" x14ac:dyDescent="0.25">
      <c r="A3363" s="9"/>
      <c r="B3363" s="2" t="s">
        <v>9859</v>
      </c>
      <c r="C3363" s="2" t="s">
        <v>9568</v>
      </c>
      <c r="D3363" s="2" t="s">
        <v>4156</v>
      </c>
      <c r="E3363" s="2" t="s">
        <v>9860</v>
      </c>
      <c r="F3363" s="2" t="s">
        <v>4158</v>
      </c>
      <c r="G3363" s="2" t="s">
        <v>9861</v>
      </c>
      <c r="H3363" s="2" t="s">
        <v>48</v>
      </c>
      <c r="I3363" s="2" t="s">
        <v>49</v>
      </c>
      <c r="J3363" s="2" t="s">
        <v>4160</v>
      </c>
      <c r="K3363" s="10" t="s">
        <v>51</v>
      </c>
    </row>
    <row r="3364" spans="1:11" ht="13.5" thickBot="1" x14ac:dyDescent="0.25">
      <c r="A3364" s="11"/>
      <c r="B3364" s="3" t="s">
        <v>9862</v>
      </c>
      <c r="C3364" s="3" t="s">
        <v>9568</v>
      </c>
      <c r="D3364" s="3" t="s">
        <v>9863</v>
      </c>
      <c r="E3364" s="3" t="s">
        <v>9863</v>
      </c>
      <c r="F3364" s="3" t="s">
        <v>67</v>
      </c>
      <c r="G3364" s="3" t="s">
        <v>1275</v>
      </c>
      <c r="H3364" s="3" t="s">
        <v>48</v>
      </c>
      <c r="I3364" s="3" t="s">
        <v>49</v>
      </c>
      <c r="J3364" s="3" t="s">
        <v>1276</v>
      </c>
      <c r="K3364" s="12" t="s">
        <v>51</v>
      </c>
    </row>
    <row r="3365" spans="1:11" ht="13.5" thickBot="1" x14ac:dyDescent="0.25">
      <c r="A3365" s="9"/>
      <c r="B3365" s="2" t="s">
        <v>9864</v>
      </c>
      <c r="C3365" s="2" t="s">
        <v>9568</v>
      </c>
      <c r="D3365" s="2" t="s">
        <v>9864</v>
      </c>
      <c r="E3365" s="2" t="s">
        <v>9865</v>
      </c>
      <c r="F3365" s="2" t="s">
        <v>9866</v>
      </c>
      <c r="G3365" s="2" t="s">
        <v>2109</v>
      </c>
      <c r="H3365" s="2" t="s">
        <v>2104</v>
      </c>
      <c r="I3365" s="2" t="s">
        <v>114</v>
      </c>
      <c r="J3365" s="2">
        <f>-15.783 -47.917</f>
        <v>-63.7</v>
      </c>
      <c r="K3365" s="10" t="s">
        <v>115</v>
      </c>
    </row>
    <row r="3366" spans="1:11" ht="13.5" thickBot="1" x14ac:dyDescent="0.25">
      <c r="A3366" s="11"/>
      <c r="B3366" s="3" t="s">
        <v>9867</v>
      </c>
      <c r="C3366" s="3" t="s">
        <v>9568</v>
      </c>
      <c r="D3366" s="3" t="s">
        <v>4257</v>
      </c>
      <c r="E3366" s="3" t="s">
        <v>9868</v>
      </c>
      <c r="F3366" s="3" t="s">
        <v>4259</v>
      </c>
      <c r="G3366" s="3" t="s">
        <v>2109</v>
      </c>
      <c r="H3366" s="3" t="s">
        <v>2104</v>
      </c>
      <c r="I3366" s="3" t="s">
        <v>114</v>
      </c>
      <c r="J3366" s="3">
        <f>-15.783 -47.917</f>
        <v>-63.7</v>
      </c>
      <c r="K3366" s="12" t="s">
        <v>115</v>
      </c>
    </row>
    <row r="3367" spans="1:11" ht="13.5" thickBot="1" x14ac:dyDescent="0.25">
      <c r="A3367" s="9"/>
      <c r="B3367" s="2" t="s">
        <v>9869</v>
      </c>
      <c r="C3367" s="2" t="s">
        <v>9568</v>
      </c>
      <c r="D3367" s="2" t="s">
        <v>9870</v>
      </c>
      <c r="E3367" s="2" t="s">
        <v>9871</v>
      </c>
      <c r="F3367" s="2" t="s">
        <v>9872</v>
      </c>
      <c r="G3367" s="2" t="s">
        <v>2109</v>
      </c>
      <c r="H3367" s="2" t="s">
        <v>2104</v>
      </c>
      <c r="I3367" s="2" t="s">
        <v>114</v>
      </c>
      <c r="J3367" s="2">
        <f>-15.783 -47.917</f>
        <v>-63.7</v>
      </c>
      <c r="K3367" s="10" t="s">
        <v>115</v>
      </c>
    </row>
    <row r="3368" spans="1:11" ht="13.5" thickBot="1" x14ac:dyDescent="0.25">
      <c r="A3368" s="11"/>
      <c r="B3368" s="3" t="s">
        <v>9873</v>
      </c>
      <c r="C3368" s="3" t="s">
        <v>9568</v>
      </c>
      <c r="D3368" s="3" t="s">
        <v>9874</v>
      </c>
      <c r="E3368" s="3" t="s">
        <v>9875</v>
      </c>
      <c r="F3368" s="3" t="s">
        <v>9876</v>
      </c>
      <c r="G3368" s="3" t="s">
        <v>2109</v>
      </c>
      <c r="H3368" s="3" t="s">
        <v>2104</v>
      </c>
      <c r="I3368" s="3" t="s">
        <v>114</v>
      </c>
      <c r="J3368" s="3">
        <f>-15.783 -47.917</f>
        <v>-63.7</v>
      </c>
      <c r="K3368" s="12" t="s">
        <v>115</v>
      </c>
    </row>
    <row r="3369" spans="1:11" ht="13.5" thickBot="1" x14ac:dyDescent="0.25">
      <c r="A3369" s="9"/>
      <c r="B3369" s="2" t="s">
        <v>9877</v>
      </c>
      <c r="C3369" s="2" t="s">
        <v>9568</v>
      </c>
      <c r="D3369" s="2" t="s">
        <v>9878</v>
      </c>
      <c r="E3369" s="2" t="s">
        <v>9879</v>
      </c>
      <c r="F3369" s="2" t="s">
        <v>9880</v>
      </c>
      <c r="G3369" s="2" t="s">
        <v>9881</v>
      </c>
      <c r="H3369" s="2" t="s">
        <v>4537</v>
      </c>
      <c r="I3369" s="2" t="s">
        <v>356</v>
      </c>
      <c r="J3369" s="2" t="s">
        <v>4705</v>
      </c>
      <c r="K3369" s="10" t="s">
        <v>358</v>
      </c>
    </row>
    <row r="3370" spans="1:11" ht="13.5" thickBot="1" x14ac:dyDescent="0.25">
      <c r="A3370" s="11"/>
      <c r="B3370" s="3" t="s">
        <v>9882</v>
      </c>
      <c r="C3370" s="3" t="s">
        <v>9568</v>
      </c>
      <c r="D3370" s="3" t="s">
        <v>9882</v>
      </c>
      <c r="E3370" s="3" t="s">
        <v>9883</v>
      </c>
      <c r="F3370" s="3" t="s">
        <v>9884</v>
      </c>
      <c r="G3370" s="3" t="s">
        <v>437</v>
      </c>
      <c r="H3370" s="3" t="s">
        <v>438</v>
      </c>
      <c r="I3370" s="3" t="s">
        <v>33</v>
      </c>
      <c r="J3370" s="3" t="s">
        <v>2138</v>
      </c>
      <c r="K3370" s="12" t="s">
        <v>67</v>
      </c>
    </row>
    <row r="3371" spans="1:11" ht="13.5" thickBot="1" x14ac:dyDescent="0.25">
      <c r="A3371" s="9"/>
      <c r="B3371" s="2" t="s">
        <v>9885</v>
      </c>
      <c r="C3371" s="2" t="s">
        <v>9568</v>
      </c>
      <c r="D3371" s="2" t="s">
        <v>9885</v>
      </c>
      <c r="E3371" s="2" t="s">
        <v>9886</v>
      </c>
      <c r="F3371" s="2" t="s">
        <v>67</v>
      </c>
      <c r="G3371" s="2" t="s">
        <v>437</v>
      </c>
      <c r="H3371" s="2" t="s">
        <v>438</v>
      </c>
      <c r="I3371" s="2" t="s">
        <v>33</v>
      </c>
      <c r="J3371" s="2" t="s">
        <v>2138</v>
      </c>
      <c r="K3371" s="10" t="s">
        <v>67</v>
      </c>
    </row>
    <row r="3372" spans="1:11" ht="13.5" thickBot="1" x14ac:dyDescent="0.25">
      <c r="A3372" s="11"/>
      <c r="B3372" s="3" t="s">
        <v>9887</v>
      </c>
      <c r="C3372" s="3" t="s">
        <v>9568</v>
      </c>
      <c r="D3372" s="3" t="s">
        <v>9888</v>
      </c>
      <c r="E3372" s="3" t="s">
        <v>9889</v>
      </c>
      <c r="F3372" s="3" t="s">
        <v>9890</v>
      </c>
      <c r="G3372" s="3" t="s">
        <v>9891</v>
      </c>
      <c r="H3372" s="3" t="s">
        <v>2162</v>
      </c>
      <c r="I3372" s="3" t="s">
        <v>171</v>
      </c>
      <c r="J3372" s="3" t="s">
        <v>9892</v>
      </c>
      <c r="K3372" s="12" t="s">
        <v>426</v>
      </c>
    </row>
    <row r="3373" spans="1:11" ht="13.5" thickBot="1" x14ac:dyDescent="0.25">
      <c r="A3373" s="9"/>
      <c r="B3373" s="2" t="s">
        <v>9887</v>
      </c>
      <c r="C3373" s="2" t="s">
        <v>9568</v>
      </c>
      <c r="D3373" s="2" t="s">
        <v>9888</v>
      </c>
      <c r="E3373" s="2" t="s">
        <v>9889</v>
      </c>
      <c r="F3373" s="2" t="s">
        <v>9890</v>
      </c>
      <c r="G3373" s="2" t="s">
        <v>9891</v>
      </c>
      <c r="H3373" s="2" t="s">
        <v>2162</v>
      </c>
      <c r="I3373" s="2" t="s">
        <v>171</v>
      </c>
      <c r="J3373" s="2" t="s">
        <v>9892</v>
      </c>
      <c r="K3373" s="10" t="s">
        <v>67</v>
      </c>
    </row>
    <row r="3374" spans="1:11" ht="13.5" thickBot="1" x14ac:dyDescent="0.25">
      <c r="A3374" s="11"/>
      <c r="B3374" s="3" t="s">
        <v>9893</v>
      </c>
      <c r="C3374" s="3" t="s">
        <v>9568</v>
      </c>
      <c r="D3374" s="3" t="s">
        <v>9894</v>
      </c>
      <c r="E3374" s="3" t="s">
        <v>9895</v>
      </c>
      <c r="F3374" s="3" t="s">
        <v>9896</v>
      </c>
      <c r="G3374" s="3" t="s">
        <v>9897</v>
      </c>
      <c r="H3374" s="3" t="s">
        <v>4537</v>
      </c>
      <c r="I3374" s="3" t="s">
        <v>356</v>
      </c>
      <c r="J3374" s="3" t="s">
        <v>4705</v>
      </c>
      <c r="K3374" s="12" t="s">
        <v>358</v>
      </c>
    </row>
    <row r="3375" spans="1:11" ht="13.5" thickBot="1" x14ac:dyDescent="0.25">
      <c r="A3375" s="9"/>
      <c r="B3375" s="2" t="s">
        <v>9898</v>
      </c>
      <c r="C3375" s="2" t="s">
        <v>9568</v>
      </c>
      <c r="D3375" s="2" t="s">
        <v>4756</v>
      </c>
      <c r="E3375" s="2" t="s">
        <v>4762</v>
      </c>
      <c r="F3375" s="2" t="s">
        <v>2355</v>
      </c>
      <c r="G3375" s="2" t="s">
        <v>437</v>
      </c>
      <c r="H3375" s="2" t="s">
        <v>438</v>
      </c>
      <c r="I3375" s="2" t="s">
        <v>33</v>
      </c>
      <c r="J3375" s="2" t="s">
        <v>2138</v>
      </c>
      <c r="K3375" s="10"/>
    </row>
    <row r="3376" spans="1:11" ht="13.5" thickBot="1" x14ac:dyDescent="0.25">
      <c r="A3376" s="11"/>
      <c r="B3376" s="3" t="s">
        <v>3030</v>
      </c>
      <c r="C3376" s="3" t="s">
        <v>9568</v>
      </c>
      <c r="D3376" s="3" t="s">
        <v>9899</v>
      </c>
      <c r="E3376" s="3" t="s">
        <v>9900</v>
      </c>
      <c r="F3376" s="3" t="s">
        <v>2355</v>
      </c>
      <c r="G3376" s="3" t="s">
        <v>437</v>
      </c>
      <c r="H3376" s="3" t="s">
        <v>438</v>
      </c>
      <c r="I3376" s="3" t="s">
        <v>33</v>
      </c>
      <c r="J3376" s="3" t="s">
        <v>2138</v>
      </c>
      <c r="K3376" s="12" t="s">
        <v>67</v>
      </c>
    </row>
    <row r="3377" spans="1:11" ht="13.5" thickBot="1" x14ac:dyDescent="0.25">
      <c r="A3377" s="9"/>
      <c r="B3377" s="2" t="s">
        <v>9901</v>
      </c>
      <c r="C3377" s="2" t="s">
        <v>9568</v>
      </c>
      <c r="D3377" s="2" t="s">
        <v>9902</v>
      </c>
      <c r="E3377" s="2" t="s">
        <v>9903</v>
      </c>
      <c r="F3377" s="2" t="s">
        <v>9890</v>
      </c>
      <c r="G3377" s="2" t="s">
        <v>9904</v>
      </c>
      <c r="H3377" s="2" t="s">
        <v>2162</v>
      </c>
      <c r="I3377" s="2" t="s">
        <v>171</v>
      </c>
      <c r="J3377" s="2" t="s">
        <v>9905</v>
      </c>
      <c r="K3377" s="10" t="s">
        <v>426</v>
      </c>
    </row>
    <row r="3378" spans="1:11" ht="13.5" thickBot="1" x14ac:dyDescent="0.25">
      <c r="A3378" s="11"/>
      <c r="B3378" s="3" t="s">
        <v>9901</v>
      </c>
      <c r="C3378" s="3" t="s">
        <v>9568</v>
      </c>
      <c r="D3378" s="3" t="s">
        <v>9902</v>
      </c>
      <c r="E3378" s="3" t="s">
        <v>9903</v>
      </c>
      <c r="F3378" s="3" t="s">
        <v>9890</v>
      </c>
      <c r="G3378" s="3" t="s">
        <v>9904</v>
      </c>
      <c r="H3378" s="3" t="s">
        <v>2162</v>
      </c>
      <c r="I3378" s="3" t="s">
        <v>171</v>
      </c>
      <c r="J3378" s="3" t="s">
        <v>9905</v>
      </c>
      <c r="K3378" s="12" t="s">
        <v>67</v>
      </c>
    </row>
    <row r="3379" spans="1:11" ht="13.5" thickBot="1" x14ac:dyDescent="0.25">
      <c r="A3379" s="9"/>
      <c r="B3379" s="2" t="s">
        <v>9906</v>
      </c>
      <c r="C3379" s="2" t="s">
        <v>9568</v>
      </c>
      <c r="D3379" s="2" t="s">
        <v>9906</v>
      </c>
      <c r="E3379" s="2" t="s">
        <v>9907</v>
      </c>
      <c r="F3379" s="2" t="s">
        <v>9908</v>
      </c>
      <c r="G3379" s="2" t="s">
        <v>437</v>
      </c>
      <c r="H3379" s="2" t="s">
        <v>438</v>
      </c>
      <c r="I3379" s="2" t="s">
        <v>33</v>
      </c>
      <c r="J3379" s="2" t="s">
        <v>2138</v>
      </c>
      <c r="K3379" s="10" t="s">
        <v>67</v>
      </c>
    </row>
    <row r="3380" spans="1:11" ht="13.5" thickBot="1" x14ac:dyDescent="0.25">
      <c r="A3380" s="11"/>
      <c r="B3380" s="3" t="s">
        <v>9909</v>
      </c>
      <c r="C3380" s="3" t="s">
        <v>9568</v>
      </c>
      <c r="D3380" s="3" t="s">
        <v>9909</v>
      </c>
      <c r="E3380" s="3" t="s">
        <v>9910</v>
      </c>
      <c r="F3380" s="3" t="s">
        <v>9911</v>
      </c>
      <c r="G3380" s="3" t="s">
        <v>437</v>
      </c>
      <c r="H3380" s="3" t="s">
        <v>438</v>
      </c>
      <c r="I3380" s="3" t="s">
        <v>33</v>
      </c>
      <c r="J3380" s="3" t="s">
        <v>2138</v>
      </c>
      <c r="K3380" s="12" t="s">
        <v>67</v>
      </c>
    </row>
    <row r="3381" spans="1:11" ht="13.5" thickBot="1" x14ac:dyDescent="0.25">
      <c r="A3381" s="9"/>
      <c r="B3381" s="2" t="s">
        <v>9912</v>
      </c>
      <c r="C3381" s="2" t="s">
        <v>9568</v>
      </c>
      <c r="D3381" s="2" t="s">
        <v>9912</v>
      </c>
      <c r="E3381" s="2" t="s">
        <v>9913</v>
      </c>
      <c r="F3381" s="2" t="s">
        <v>9914</v>
      </c>
      <c r="G3381" s="2" t="s">
        <v>437</v>
      </c>
      <c r="H3381" s="2" t="s">
        <v>438</v>
      </c>
      <c r="I3381" s="2" t="s">
        <v>33</v>
      </c>
      <c r="J3381" s="2" t="s">
        <v>2138</v>
      </c>
      <c r="K3381" s="10" t="s">
        <v>67</v>
      </c>
    </row>
    <row r="3382" spans="1:11" ht="13.5" thickBot="1" x14ac:dyDescent="0.25">
      <c r="A3382" s="11"/>
      <c r="B3382" s="3" t="s">
        <v>9915</v>
      </c>
      <c r="C3382" s="3" t="s">
        <v>9568</v>
      </c>
      <c r="D3382" s="3" t="s">
        <v>9915</v>
      </c>
      <c r="E3382" s="3" t="s">
        <v>9916</v>
      </c>
      <c r="F3382" s="3" t="s">
        <v>4823</v>
      </c>
      <c r="G3382" s="3" t="s">
        <v>437</v>
      </c>
      <c r="H3382" s="3" t="s">
        <v>438</v>
      </c>
      <c r="I3382" s="3" t="s">
        <v>33</v>
      </c>
      <c r="J3382" s="3" t="s">
        <v>2138</v>
      </c>
      <c r="K3382" s="12" t="s">
        <v>67</v>
      </c>
    </row>
    <row r="3383" spans="1:11" ht="13.5" thickBot="1" x14ac:dyDescent="0.25">
      <c r="A3383" s="9"/>
      <c r="B3383" s="2" t="s">
        <v>9917</v>
      </c>
      <c r="C3383" s="2" t="s">
        <v>9568</v>
      </c>
      <c r="D3383" s="2" t="s">
        <v>9917</v>
      </c>
      <c r="E3383" s="2" t="s">
        <v>9918</v>
      </c>
      <c r="F3383" s="2" t="s">
        <v>67</v>
      </c>
      <c r="G3383" s="2" t="s">
        <v>67</v>
      </c>
      <c r="H3383" s="2" t="s">
        <v>438</v>
      </c>
      <c r="I3383" s="2" t="s">
        <v>33</v>
      </c>
      <c r="J3383" s="2" t="s">
        <v>9919</v>
      </c>
      <c r="K3383" s="10" t="s">
        <v>67</v>
      </c>
    </row>
    <row r="3384" spans="1:11" ht="13.5" thickBot="1" x14ac:dyDescent="0.25">
      <c r="A3384" s="11"/>
      <c r="B3384" s="3" t="s">
        <v>9920</v>
      </c>
      <c r="C3384" s="3" t="s">
        <v>9568</v>
      </c>
      <c r="D3384" s="3" t="s">
        <v>9920</v>
      </c>
      <c r="E3384" s="3" t="s">
        <v>9921</v>
      </c>
      <c r="F3384" s="3" t="s">
        <v>9922</v>
      </c>
      <c r="G3384" s="3" t="s">
        <v>9923</v>
      </c>
      <c r="H3384" s="3" t="s">
        <v>48</v>
      </c>
      <c r="I3384" s="3" t="s">
        <v>49</v>
      </c>
      <c r="J3384" s="3" t="s">
        <v>9924</v>
      </c>
      <c r="K3384" s="12" t="s">
        <v>51</v>
      </c>
    </row>
    <row r="3385" spans="1:11" ht="13.5" thickBot="1" x14ac:dyDescent="0.25">
      <c r="A3385" s="9"/>
      <c r="B3385" s="2" t="s">
        <v>9925</v>
      </c>
      <c r="C3385" s="2" t="s">
        <v>9568</v>
      </c>
      <c r="D3385" s="2" t="s">
        <v>2185</v>
      </c>
      <c r="E3385" s="2" t="s">
        <v>9926</v>
      </c>
      <c r="F3385" s="2" t="s">
        <v>9927</v>
      </c>
      <c r="G3385" s="2" t="s">
        <v>1573</v>
      </c>
      <c r="H3385" s="2" t="s">
        <v>48</v>
      </c>
      <c r="I3385" s="2" t="s">
        <v>49</v>
      </c>
      <c r="J3385" s="2" t="s">
        <v>2188</v>
      </c>
      <c r="K3385" s="10" t="s">
        <v>51</v>
      </c>
    </row>
    <row r="3386" spans="1:11" ht="13.5" thickBot="1" x14ac:dyDescent="0.25">
      <c r="A3386" s="11"/>
      <c r="B3386" s="3" t="s">
        <v>9928</v>
      </c>
      <c r="C3386" s="3" t="s">
        <v>9568</v>
      </c>
      <c r="D3386" s="3" t="s">
        <v>2185</v>
      </c>
      <c r="E3386" s="3" t="s">
        <v>9929</v>
      </c>
      <c r="F3386" s="3" t="s">
        <v>3081</v>
      </c>
      <c r="G3386" s="3" t="s">
        <v>817</v>
      </c>
      <c r="H3386" s="3" t="s">
        <v>48</v>
      </c>
      <c r="I3386" s="3" t="s">
        <v>49</v>
      </c>
      <c r="J3386" s="3" t="s">
        <v>818</v>
      </c>
      <c r="K3386" s="12" t="s">
        <v>67</v>
      </c>
    </row>
    <row r="3387" spans="1:11" ht="13.5" thickBot="1" x14ac:dyDescent="0.25">
      <c r="A3387" s="9"/>
      <c r="B3387" s="2" t="s">
        <v>9928</v>
      </c>
      <c r="C3387" s="2" t="s">
        <v>9568</v>
      </c>
      <c r="D3387" s="2" t="s">
        <v>2185</v>
      </c>
      <c r="E3387" s="2" t="s">
        <v>9929</v>
      </c>
      <c r="F3387" s="2" t="s">
        <v>3081</v>
      </c>
      <c r="G3387" s="2" t="s">
        <v>817</v>
      </c>
      <c r="H3387" s="2" t="s">
        <v>48</v>
      </c>
      <c r="I3387" s="2" t="s">
        <v>49</v>
      </c>
      <c r="J3387" s="2" t="s">
        <v>818</v>
      </c>
      <c r="K3387" s="10" t="s">
        <v>51</v>
      </c>
    </row>
    <row r="3388" spans="1:11" ht="13.5" thickBot="1" x14ac:dyDescent="0.25">
      <c r="A3388" s="11"/>
      <c r="B3388" s="3" t="s">
        <v>9930</v>
      </c>
      <c r="C3388" s="3" t="s">
        <v>9568</v>
      </c>
      <c r="D3388" s="3" t="s">
        <v>9930</v>
      </c>
      <c r="E3388" s="3" t="s">
        <v>9931</v>
      </c>
      <c r="F3388" s="3" t="s">
        <v>9932</v>
      </c>
      <c r="G3388" s="3" t="s">
        <v>9821</v>
      </c>
      <c r="H3388" s="3" t="s">
        <v>48</v>
      </c>
      <c r="I3388" s="3" t="s">
        <v>49</v>
      </c>
      <c r="J3388" s="3" t="s">
        <v>9822</v>
      </c>
      <c r="K3388" s="12" t="s">
        <v>67</v>
      </c>
    </row>
    <row r="3389" spans="1:11" ht="13.5" thickBot="1" x14ac:dyDescent="0.25">
      <c r="A3389" s="9"/>
      <c r="B3389" s="2" t="s">
        <v>9930</v>
      </c>
      <c r="C3389" s="2" t="s">
        <v>9568</v>
      </c>
      <c r="D3389" s="2" t="s">
        <v>9930</v>
      </c>
      <c r="E3389" s="2" t="s">
        <v>9931</v>
      </c>
      <c r="F3389" s="2" t="s">
        <v>9932</v>
      </c>
      <c r="G3389" s="2" t="s">
        <v>9821</v>
      </c>
      <c r="H3389" s="2" t="s">
        <v>48</v>
      </c>
      <c r="I3389" s="2" t="s">
        <v>49</v>
      </c>
      <c r="J3389" s="2" t="s">
        <v>9822</v>
      </c>
      <c r="K3389" s="10" t="s">
        <v>51</v>
      </c>
    </row>
    <row r="3390" spans="1:11" ht="13.5" thickBot="1" x14ac:dyDescent="0.25">
      <c r="A3390" s="11"/>
      <c r="B3390" s="3" t="s">
        <v>9933</v>
      </c>
      <c r="C3390" s="3" t="s">
        <v>9568</v>
      </c>
      <c r="D3390" s="3" t="s">
        <v>9933</v>
      </c>
      <c r="E3390" s="3" t="s">
        <v>9934</v>
      </c>
      <c r="F3390" s="3" t="s">
        <v>9935</v>
      </c>
      <c r="G3390" s="3" t="s">
        <v>9936</v>
      </c>
      <c r="H3390" s="3" t="s">
        <v>48</v>
      </c>
      <c r="I3390" s="3" t="s">
        <v>49</v>
      </c>
      <c r="J3390" s="3" t="s">
        <v>9937</v>
      </c>
      <c r="K3390" s="12" t="s">
        <v>51</v>
      </c>
    </row>
    <row r="3391" spans="1:11" ht="13.5" thickBot="1" x14ac:dyDescent="0.25">
      <c r="A3391" s="9"/>
      <c r="B3391" s="2" t="s">
        <v>9933</v>
      </c>
      <c r="C3391" s="2" t="s">
        <v>9568</v>
      </c>
      <c r="D3391" s="2" t="s">
        <v>9933</v>
      </c>
      <c r="E3391" s="2" t="s">
        <v>9934</v>
      </c>
      <c r="F3391" s="2" t="s">
        <v>9935</v>
      </c>
      <c r="G3391" s="2" t="s">
        <v>9936</v>
      </c>
      <c r="H3391" s="2" t="s">
        <v>48</v>
      </c>
      <c r="I3391" s="2" t="s">
        <v>49</v>
      </c>
      <c r="J3391" s="2" t="s">
        <v>9937</v>
      </c>
      <c r="K3391" s="10" t="s">
        <v>67</v>
      </c>
    </row>
    <row r="3392" spans="1:11" ht="13.5" thickBot="1" x14ac:dyDescent="0.25">
      <c r="A3392" s="11"/>
      <c r="B3392" s="3" t="s">
        <v>9938</v>
      </c>
      <c r="C3392" s="3" t="s">
        <v>9568</v>
      </c>
      <c r="D3392" s="3" t="s">
        <v>9938</v>
      </c>
      <c r="E3392" s="3" t="s">
        <v>9939</v>
      </c>
      <c r="F3392" s="3" t="s">
        <v>67</v>
      </c>
      <c r="G3392" s="3" t="s">
        <v>67</v>
      </c>
      <c r="H3392" s="3" t="s">
        <v>438</v>
      </c>
      <c r="I3392" s="3" t="s">
        <v>33</v>
      </c>
      <c r="J3392" s="3" t="s">
        <v>9919</v>
      </c>
      <c r="K3392" s="12" t="s">
        <v>67</v>
      </c>
    </row>
    <row r="3393" spans="1:11" ht="13.5" thickBot="1" x14ac:dyDescent="0.25">
      <c r="A3393" s="9"/>
      <c r="B3393" s="2" t="s">
        <v>9940</v>
      </c>
      <c r="C3393" s="2" t="s">
        <v>9568</v>
      </c>
      <c r="D3393" s="2" t="s">
        <v>9940</v>
      </c>
      <c r="E3393" s="2" t="s">
        <v>9941</v>
      </c>
      <c r="F3393" s="2" t="s">
        <v>9942</v>
      </c>
      <c r="G3393" s="2" t="s">
        <v>437</v>
      </c>
      <c r="H3393" s="2" t="s">
        <v>438</v>
      </c>
      <c r="I3393" s="2" t="s">
        <v>33</v>
      </c>
      <c r="J3393" s="2" t="s">
        <v>2138</v>
      </c>
      <c r="K3393" s="10"/>
    </row>
    <row r="3394" spans="1:11" ht="13.5" thickBot="1" x14ac:dyDescent="0.25">
      <c r="A3394" s="11"/>
      <c r="B3394" s="3" t="s">
        <v>9943</v>
      </c>
      <c r="C3394" s="3" t="s">
        <v>9568</v>
      </c>
      <c r="D3394" s="3" t="s">
        <v>9943</v>
      </c>
      <c r="E3394" s="3" t="s">
        <v>9944</v>
      </c>
      <c r="F3394" s="3" t="s">
        <v>67</v>
      </c>
      <c r="G3394" s="3" t="s">
        <v>437</v>
      </c>
      <c r="H3394" s="3" t="s">
        <v>438</v>
      </c>
      <c r="I3394" s="3" t="s">
        <v>33</v>
      </c>
      <c r="J3394" s="3" t="s">
        <v>2138</v>
      </c>
      <c r="K3394" s="12"/>
    </row>
    <row r="3395" spans="1:11" ht="13.5" thickBot="1" x14ac:dyDescent="0.25">
      <c r="A3395" s="9"/>
      <c r="B3395" s="2" t="s">
        <v>9945</v>
      </c>
      <c r="C3395" s="2" t="s">
        <v>9568</v>
      </c>
      <c r="D3395" s="2" t="s">
        <v>9945</v>
      </c>
      <c r="E3395" s="2" t="s">
        <v>9946</v>
      </c>
      <c r="F3395" s="2" t="s">
        <v>5151</v>
      </c>
      <c r="G3395" s="2" t="s">
        <v>67</v>
      </c>
      <c r="H3395" s="2" t="s">
        <v>438</v>
      </c>
      <c r="I3395" s="2" t="s">
        <v>33</v>
      </c>
      <c r="J3395" s="2" t="s">
        <v>9919</v>
      </c>
      <c r="K3395" s="10" t="s">
        <v>67</v>
      </c>
    </row>
    <row r="3396" spans="1:11" ht="13.5" thickBot="1" x14ac:dyDescent="0.25">
      <c r="A3396" s="11"/>
      <c r="B3396" s="3" t="s">
        <v>9947</v>
      </c>
      <c r="C3396" s="3" t="s">
        <v>9568</v>
      </c>
      <c r="D3396" s="3" t="s">
        <v>9947</v>
      </c>
      <c r="E3396" s="3" t="s">
        <v>9948</v>
      </c>
      <c r="F3396" s="3" t="s">
        <v>9949</v>
      </c>
      <c r="G3396" s="3" t="s">
        <v>437</v>
      </c>
      <c r="H3396" s="3" t="s">
        <v>438</v>
      </c>
      <c r="I3396" s="3" t="s">
        <v>33</v>
      </c>
      <c r="J3396" s="3" t="s">
        <v>2138</v>
      </c>
      <c r="K3396" s="12"/>
    </row>
    <row r="3397" spans="1:11" ht="13.5" thickBot="1" x14ac:dyDescent="0.25">
      <c r="A3397" s="9"/>
      <c r="B3397" s="2" t="s">
        <v>9950</v>
      </c>
      <c r="C3397" s="2" t="s">
        <v>9568</v>
      </c>
      <c r="D3397" s="2" t="s">
        <v>9950</v>
      </c>
      <c r="E3397" s="2" t="s">
        <v>9951</v>
      </c>
      <c r="F3397" s="2" t="s">
        <v>67</v>
      </c>
      <c r="G3397" s="2" t="s">
        <v>67</v>
      </c>
      <c r="H3397" s="2" t="s">
        <v>438</v>
      </c>
      <c r="I3397" s="2" t="s">
        <v>33</v>
      </c>
      <c r="J3397" s="2" t="s">
        <v>9919</v>
      </c>
      <c r="K3397" s="10" t="s">
        <v>67</v>
      </c>
    </row>
    <row r="3398" spans="1:11" ht="13.5" thickBot="1" x14ac:dyDescent="0.25">
      <c r="A3398" s="11"/>
      <c r="B3398" s="3" t="s">
        <v>9952</v>
      </c>
      <c r="C3398" s="3" t="s">
        <v>9568</v>
      </c>
      <c r="D3398" s="3" t="s">
        <v>9953</v>
      </c>
      <c r="E3398" s="3" t="s">
        <v>9954</v>
      </c>
      <c r="F3398" s="3" t="s">
        <v>9955</v>
      </c>
      <c r="G3398" s="3" t="s">
        <v>9956</v>
      </c>
      <c r="H3398" s="3" t="s">
        <v>48</v>
      </c>
      <c r="I3398" s="3" t="s">
        <v>49</v>
      </c>
      <c r="J3398" s="3" t="s">
        <v>9957</v>
      </c>
      <c r="K3398" s="12" t="s">
        <v>51</v>
      </c>
    </row>
    <row r="3399" spans="1:11" ht="13.5" thickBot="1" x14ac:dyDescent="0.25">
      <c r="A3399" s="9"/>
      <c r="B3399" s="2" t="s">
        <v>9958</v>
      </c>
      <c r="C3399" s="2" t="s">
        <v>9568</v>
      </c>
      <c r="D3399" s="2" t="s">
        <v>9959</v>
      </c>
      <c r="E3399" s="2" t="s">
        <v>9960</v>
      </c>
      <c r="F3399" s="2" t="s">
        <v>9961</v>
      </c>
      <c r="G3399" s="2" t="s">
        <v>4927</v>
      </c>
      <c r="H3399" s="2" t="s">
        <v>48</v>
      </c>
      <c r="I3399" s="2" t="s">
        <v>49</v>
      </c>
      <c r="J3399" s="2" t="s">
        <v>4928</v>
      </c>
      <c r="K3399" s="10" t="s">
        <v>51</v>
      </c>
    </row>
    <row r="3400" spans="1:11" ht="13.5" thickBot="1" x14ac:dyDescent="0.25">
      <c r="A3400" s="11"/>
      <c r="B3400" s="3" t="s">
        <v>9962</v>
      </c>
      <c r="C3400" s="3" t="s">
        <v>9568</v>
      </c>
      <c r="D3400" s="3" t="s">
        <v>9962</v>
      </c>
      <c r="E3400" s="3" t="s">
        <v>9963</v>
      </c>
      <c r="F3400" s="3" t="s">
        <v>67</v>
      </c>
      <c r="G3400" s="3" t="s">
        <v>437</v>
      </c>
      <c r="H3400" s="3" t="s">
        <v>438</v>
      </c>
      <c r="I3400" s="3" t="s">
        <v>33</v>
      </c>
      <c r="J3400" s="3" t="s">
        <v>2138</v>
      </c>
      <c r="K3400" s="12"/>
    </row>
    <row r="3401" spans="1:11" ht="13.5" thickBot="1" x14ac:dyDescent="0.25">
      <c r="A3401" s="9"/>
      <c r="B3401" s="2" t="s">
        <v>9964</v>
      </c>
      <c r="C3401" s="2" t="s">
        <v>9568</v>
      </c>
      <c r="D3401" s="2" t="s">
        <v>9964</v>
      </c>
      <c r="E3401" s="2" t="s">
        <v>9965</v>
      </c>
      <c r="F3401" s="2" t="s">
        <v>5123</v>
      </c>
      <c r="G3401" s="2" t="s">
        <v>4150</v>
      </c>
      <c r="H3401" s="2" t="s">
        <v>48</v>
      </c>
      <c r="I3401" s="2" t="s">
        <v>49</v>
      </c>
      <c r="J3401" s="2" t="s">
        <v>4146</v>
      </c>
      <c r="K3401" s="10" t="s">
        <v>67</v>
      </c>
    </row>
    <row r="3402" spans="1:11" ht="13.5" thickBot="1" x14ac:dyDescent="0.25">
      <c r="A3402" s="11"/>
      <c r="B3402" s="3" t="s">
        <v>9964</v>
      </c>
      <c r="C3402" s="3" t="s">
        <v>9568</v>
      </c>
      <c r="D3402" s="3" t="s">
        <v>9964</v>
      </c>
      <c r="E3402" s="3" t="s">
        <v>9965</v>
      </c>
      <c r="F3402" s="3" t="s">
        <v>5123</v>
      </c>
      <c r="G3402" s="3" t="s">
        <v>4150</v>
      </c>
      <c r="H3402" s="3" t="s">
        <v>48</v>
      </c>
      <c r="I3402" s="3" t="s">
        <v>49</v>
      </c>
      <c r="J3402" s="3" t="s">
        <v>4146</v>
      </c>
      <c r="K3402" s="12" t="s">
        <v>51</v>
      </c>
    </row>
    <row r="3403" spans="1:11" ht="13.5" thickBot="1" x14ac:dyDescent="0.25">
      <c r="A3403" s="9"/>
      <c r="B3403" s="2" t="s">
        <v>9966</v>
      </c>
      <c r="C3403" s="2" t="s">
        <v>9568</v>
      </c>
      <c r="D3403" s="2" t="s">
        <v>9967</v>
      </c>
      <c r="E3403" s="2" t="s">
        <v>9968</v>
      </c>
      <c r="F3403" s="2" t="s">
        <v>9969</v>
      </c>
      <c r="G3403" s="2" t="s">
        <v>9970</v>
      </c>
      <c r="H3403" s="2" t="s">
        <v>48</v>
      </c>
      <c r="I3403" s="2" t="s">
        <v>49</v>
      </c>
      <c r="J3403" s="2" t="s">
        <v>9971</v>
      </c>
      <c r="K3403" s="10" t="s">
        <v>51</v>
      </c>
    </row>
    <row r="3404" spans="1:11" ht="13.5" thickBot="1" x14ac:dyDescent="0.25">
      <c r="A3404" s="11"/>
      <c r="B3404" s="3" t="s">
        <v>9972</v>
      </c>
      <c r="C3404" s="3" t="s">
        <v>9568</v>
      </c>
      <c r="D3404" s="3" t="s">
        <v>9973</v>
      </c>
      <c r="E3404" s="3" t="s">
        <v>9974</v>
      </c>
      <c r="F3404" s="3" t="s">
        <v>67</v>
      </c>
      <c r="G3404" s="3" t="s">
        <v>67</v>
      </c>
      <c r="H3404" s="3" t="s">
        <v>48</v>
      </c>
      <c r="I3404" s="3" t="s">
        <v>49</v>
      </c>
      <c r="J3404" s="3" t="s">
        <v>9975</v>
      </c>
      <c r="K3404" s="12" t="s">
        <v>51</v>
      </c>
    </row>
    <row r="3405" spans="1:11" ht="13.5" thickBot="1" x14ac:dyDescent="0.25">
      <c r="A3405" s="9"/>
      <c r="B3405" s="2" t="s">
        <v>9972</v>
      </c>
      <c r="C3405" s="2" t="s">
        <v>9568</v>
      </c>
      <c r="D3405" s="2" t="s">
        <v>9973</v>
      </c>
      <c r="E3405" s="2" t="s">
        <v>9974</v>
      </c>
      <c r="F3405" s="2" t="s">
        <v>67</v>
      </c>
      <c r="G3405" s="2" t="s">
        <v>67</v>
      </c>
      <c r="H3405" s="2" t="s">
        <v>48</v>
      </c>
      <c r="I3405" s="2" t="s">
        <v>49</v>
      </c>
      <c r="J3405" s="2" t="s">
        <v>9975</v>
      </c>
      <c r="K3405" s="10" t="s">
        <v>67</v>
      </c>
    </row>
    <row r="3406" spans="1:11" ht="13.5" thickBot="1" x14ac:dyDescent="0.25">
      <c r="A3406" s="11"/>
      <c r="B3406" s="3" t="s">
        <v>4996</v>
      </c>
      <c r="C3406" s="3" t="s">
        <v>9568</v>
      </c>
      <c r="D3406" s="3" t="s">
        <v>4996</v>
      </c>
      <c r="E3406" s="3" t="s">
        <v>9976</v>
      </c>
      <c r="F3406" s="3" t="s">
        <v>2355</v>
      </c>
      <c r="G3406" s="3" t="s">
        <v>5756</v>
      </c>
      <c r="H3406" s="3" t="s">
        <v>48</v>
      </c>
      <c r="I3406" s="3" t="s">
        <v>49</v>
      </c>
      <c r="J3406" s="3" t="s">
        <v>9977</v>
      </c>
      <c r="K3406" s="12" t="s">
        <v>51</v>
      </c>
    </row>
    <row r="3407" spans="1:11" ht="13.5" thickBot="1" x14ac:dyDescent="0.25">
      <c r="A3407" s="9"/>
      <c r="B3407" s="2" t="s">
        <v>9978</v>
      </c>
      <c r="C3407" s="2" t="s">
        <v>9568</v>
      </c>
      <c r="D3407" s="2" t="s">
        <v>9979</v>
      </c>
      <c r="E3407" s="2" t="s">
        <v>9980</v>
      </c>
      <c r="F3407" s="2" t="s">
        <v>9981</v>
      </c>
      <c r="G3407" s="2" t="s">
        <v>4963</v>
      </c>
      <c r="H3407" s="2" t="s">
        <v>48</v>
      </c>
      <c r="I3407" s="2" t="s">
        <v>49</v>
      </c>
      <c r="J3407" s="2" t="s">
        <v>4964</v>
      </c>
      <c r="K3407" s="10" t="s">
        <v>51</v>
      </c>
    </row>
    <row r="3408" spans="1:11" ht="13.5" thickBot="1" x14ac:dyDescent="0.25">
      <c r="A3408" s="11"/>
      <c r="B3408" s="3" t="s">
        <v>9982</v>
      </c>
      <c r="C3408" s="3" t="s">
        <v>9983</v>
      </c>
      <c r="D3408" s="3" t="s">
        <v>9984</v>
      </c>
      <c r="E3408" s="3" t="s">
        <v>9985</v>
      </c>
      <c r="F3408" s="3" t="s">
        <v>9986</v>
      </c>
      <c r="G3408" s="3" t="s">
        <v>9987</v>
      </c>
      <c r="H3408" s="3" t="s">
        <v>48</v>
      </c>
      <c r="I3408" s="3" t="s">
        <v>49</v>
      </c>
      <c r="J3408" s="3" t="s">
        <v>9924</v>
      </c>
      <c r="K3408" s="12"/>
    </row>
    <row r="3409" spans="1:11" ht="13.5" thickBot="1" x14ac:dyDescent="0.25">
      <c r="A3409" s="9"/>
      <c r="B3409" s="2" t="s">
        <v>9988</v>
      </c>
      <c r="C3409" s="2" t="s">
        <v>9983</v>
      </c>
      <c r="D3409" s="2" t="s">
        <v>9989</v>
      </c>
      <c r="E3409" s="2" t="s">
        <v>9990</v>
      </c>
      <c r="F3409" s="2" t="s">
        <v>9744</v>
      </c>
      <c r="G3409" s="2" t="s">
        <v>9991</v>
      </c>
      <c r="H3409" s="2" t="s">
        <v>48</v>
      </c>
      <c r="I3409" s="2" t="s">
        <v>49</v>
      </c>
      <c r="J3409" s="2" t="s">
        <v>4964</v>
      </c>
      <c r="K3409" s="10"/>
    </row>
    <row r="3410" spans="1:11" ht="13.5" thickBot="1" x14ac:dyDescent="0.25">
      <c r="A3410" s="11"/>
      <c r="B3410" s="3" t="s">
        <v>9992</v>
      </c>
      <c r="C3410" s="3" t="s">
        <v>9983</v>
      </c>
      <c r="D3410" s="3" t="s">
        <v>9993</v>
      </c>
      <c r="E3410" s="3" t="s">
        <v>9994</v>
      </c>
      <c r="F3410" s="3" t="s">
        <v>9995</v>
      </c>
      <c r="G3410" s="3" t="s">
        <v>9996</v>
      </c>
      <c r="H3410" s="3" t="s">
        <v>48</v>
      </c>
      <c r="I3410" s="3" t="s">
        <v>49</v>
      </c>
      <c r="J3410" s="3" t="s">
        <v>9997</v>
      </c>
      <c r="K3410" s="12"/>
    </row>
    <row r="3411" spans="1:11" ht="13.5" thickBot="1" x14ac:dyDescent="0.25">
      <c r="A3411" s="9"/>
      <c r="B3411" s="2" t="s">
        <v>9998</v>
      </c>
      <c r="C3411" s="2" t="s">
        <v>9983</v>
      </c>
      <c r="D3411" s="2" t="s">
        <v>2041</v>
      </c>
      <c r="E3411" s="2" t="s">
        <v>9999</v>
      </c>
      <c r="F3411" s="2" t="s">
        <v>2043</v>
      </c>
      <c r="G3411" s="2" t="s">
        <v>2044</v>
      </c>
      <c r="H3411" s="2" t="s">
        <v>48</v>
      </c>
      <c r="I3411" s="2" t="s">
        <v>49</v>
      </c>
      <c r="J3411" s="2" t="s">
        <v>2045</v>
      </c>
      <c r="K3411" s="10"/>
    </row>
    <row r="3412" spans="1:11" ht="13.5" thickBot="1" x14ac:dyDescent="0.25">
      <c r="A3412" s="11"/>
      <c r="B3412" s="3" t="s">
        <v>10000</v>
      </c>
      <c r="C3412" s="3" t="s">
        <v>9983</v>
      </c>
      <c r="D3412" s="3" t="s">
        <v>10001</v>
      </c>
      <c r="E3412" s="3" t="s">
        <v>10002</v>
      </c>
      <c r="F3412" s="3" t="s">
        <v>9747</v>
      </c>
      <c r="G3412" s="3" t="s">
        <v>4963</v>
      </c>
      <c r="H3412" s="3" t="s">
        <v>48</v>
      </c>
      <c r="I3412" s="3" t="s">
        <v>49</v>
      </c>
      <c r="J3412" s="3" t="s">
        <v>4964</v>
      </c>
      <c r="K3412" s="12"/>
    </row>
    <row r="3413" spans="1:11" ht="13.5" thickBot="1" x14ac:dyDescent="0.25">
      <c r="A3413" s="9"/>
      <c r="B3413" s="2" t="s">
        <v>10003</v>
      </c>
      <c r="C3413" s="2" t="s">
        <v>9983</v>
      </c>
      <c r="D3413" s="2" t="s">
        <v>9745</v>
      </c>
      <c r="E3413" s="2" t="s">
        <v>10004</v>
      </c>
      <c r="F3413" s="2" t="s">
        <v>9744</v>
      </c>
      <c r="G3413" s="2" t="s">
        <v>4963</v>
      </c>
      <c r="H3413" s="2" t="s">
        <v>48</v>
      </c>
      <c r="I3413" s="2" t="s">
        <v>49</v>
      </c>
      <c r="J3413" s="2" t="s">
        <v>4964</v>
      </c>
      <c r="K3413" s="10"/>
    </row>
    <row r="3414" spans="1:11" ht="13.5" thickBot="1" x14ac:dyDescent="0.25">
      <c r="A3414" s="11"/>
      <c r="B3414" s="3" t="s">
        <v>10005</v>
      </c>
      <c r="C3414" s="3" t="s">
        <v>9983</v>
      </c>
      <c r="D3414" s="3" t="s">
        <v>10006</v>
      </c>
      <c r="E3414" s="3" t="s">
        <v>10006</v>
      </c>
      <c r="F3414" s="3" t="s">
        <v>67</v>
      </c>
      <c r="G3414" s="3" t="s">
        <v>2044</v>
      </c>
      <c r="H3414" s="3" t="s">
        <v>48</v>
      </c>
      <c r="I3414" s="3" t="s">
        <v>49</v>
      </c>
      <c r="J3414" s="3" t="s">
        <v>6454</v>
      </c>
      <c r="K3414" s="12" t="s">
        <v>67</v>
      </c>
    </row>
    <row r="3415" spans="1:11" ht="13.5" thickBot="1" x14ac:dyDescent="0.25">
      <c r="A3415" s="9"/>
      <c r="B3415" s="2" t="s">
        <v>10007</v>
      </c>
      <c r="C3415" s="2" t="s">
        <v>9983</v>
      </c>
      <c r="D3415" s="2" t="s">
        <v>10008</v>
      </c>
      <c r="E3415" s="2" t="s">
        <v>10009</v>
      </c>
      <c r="F3415" s="2" t="s">
        <v>67</v>
      </c>
      <c r="G3415" s="2" t="s">
        <v>4150</v>
      </c>
      <c r="H3415" s="2" t="s">
        <v>48</v>
      </c>
      <c r="I3415" s="2" t="s">
        <v>49</v>
      </c>
      <c r="J3415" s="2" t="s">
        <v>4146</v>
      </c>
      <c r="K3415" s="10"/>
    </row>
    <row r="3416" spans="1:11" ht="13.5" thickBot="1" x14ac:dyDescent="0.25">
      <c r="A3416" s="11"/>
      <c r="B3416" s="3" t="s">
        <v>10010</v>
      </c>
      <c r="C3416" s="3" t="s">
        <v>9983</v>
      </c>
      <c r="D3416" s="3" t="s">
        <v>10011</v>
      </c>
      <c r="E3416" s="3" t="s">
        <v>10012</v>
      </c>
      <c r="F3416" s="3" t="s">
        <v>67</v>
      </c>
      <c r="G3416" s="3" t="s">
        <v>2759</v>
      </c>
      <c r="H3416" s="3" t="s">
        <v>48</v>
      </c>
      <c r="I3416" s="3" t="s">
        <v>49</v>
      </c>
      <c r="J3416" s="3" t="s">
        <v>9924</v>
      </c>
      <c r="K3416" s="12"/>
    </row>
    <row r="3417" spans="1:11" ht="13.5" thickBot="1" x14ac:dyDescent="0.25">
      <c r="A3417" s="9"/>
      <c r="B3417" s="2" t="s">
        <v>10013</v>
      </c>
      <c r="C3417" s="2" t="s">
        <v>9983</v>
      </c>
      <c r="D3417" s="2" t="s">
        <v>10014</v>
      </c>
      <c r="E3417" s="2" t="s">
        <v>10015</v>
      </c>
      <c r="F3417" s="2" t="s">
        <v>67</v>
      </c>
      <c r="G3417" s="2" t="s">
        <v>975</v>
      </c>
      <c r="H3417" s="2" t="s">
        <v>976</v>
      </c>
      <c r="I3417" s="2" t="s">
        <v>17</v>
      </c>
      <c r="J3417" s="2" t="s">
        <v>1127</v>
      </c>
      <c r="K3417" s="10"/>
    </row>
    <row r="3418" spans="1:11" ht="13.5" thickBot="1" x14ac:dyDescent="0.25">
      <c r="A3418" s="11"/>
      <c r="B3418" s="3" t="s">
        <v>10016</v>
      </c>
      <c r="C3418" s="3" t="s">
        <v>10017</v>
      </c>
      <c r="D3418" s="3" t="s">
        <v>9808</v>
      </c>
      <c r="E3418" s="3" t="s">
        <v>10018</v>
      </c>
      <c r="F3418" s="3" t="s">
        <v>10019</v>
      </c>
      <c r="G3418" s="3" t="s">
        <v>9810</v>
      </c>
      <c r="H3418" s="3" t="s">
        <v>48</v>
      </c>
      <c r="I3418" s="3" t="s">
        <v>49</v>
      </c>
      <c r="J3418" s="3" t="s">
        <v>9811</v>
      </c>
      <c r="K3418" s="12" t="s">
        <v>51</v>
      </c>
    </row>
    <row r="3419" spans="1:11" ht="13.5" thickBot="1" x14ac:dyDescent="0.25">
      <c r="A3419" s="9"/>
      <c r="B3419" s="2" t="s">
        <v>10020</v>
      </c>
      <c r="C3419" s="2" t="s">
        <v>10017</v>
      </c>
      <c r="D3419" s="2" t="s">
        <v>1209</v>
      </c>
      <c r="E3419" s="2" t="s">
        <v>10021</v>
      </c>
      <c r="F3419" s="2" t="s">
        <v>1211</v>
      </c>
      <c r="G3419" s="2" t="s">
        <v>590</v>
      </c>
      <c r="H3419" s="2" t="s">
        <v>48</v>
      </c>
      <c r="I3419" s="2" t="s">
        <v>49</v>
      </c>
      <c r="J3419" s="2" t="s">
        <v>7072</v>
      </c>
      <c r="K3419" s="10" t="s">
        <v>51</v>
      </c>
    </row>
    <row r="3420" spans="1:11" ht="13.5" thickBot="1" x14ac:dyDescent="0.25">
      <c r="A3420" s="11"/>
      <c r="B3420" s="3" t="s">
        <v>10022</v>
      </c>
      <c r="C3420" s="3" t="s">
        <v>10017</v>
      </c>
      <c r="D3420" s="3" t="s">
        <v>10023</v>
      </c>
      <c r="E3420" s="3" t="s">
        <v>10024</v>
      </c>
      <c r="F3420" s="3" t="s">
        <v>6327</v>
      </c>
      <c r="G3420" s="3" t="s">
        <v>1084</v>
      </c>
      <c r="H3420" s="3" t="s">
        <v>1085</v>
      </c>
      <c r="I3420" s="3" t="s">
        <v>17</v>
      </c>
      <c r="J3420" s="3" t="s">
        <v>1086</v>
      </c>
      <c r="K3420" s="12" t="s">
        <v>19</v>
      </c>
    </row>
    <row r="3421" spans="1:11" ht="13.5" thickBot="1" x14ac:dyDescent="0.25">
      <c r="A3421" s="9"/>
      <c r="B3421" s="2" t="s">
        <v>10025</v>
      </c>
      <c r="C3421" s="2" t="s">
        <v>10017</v>
      </c>
      <c r="D3421" s="2" t="s">
        <v>1184</v>
      </c>
      <c r="E3421" s="2" t="s">
        <v>10026</v>
      </c>
      <c r="F3421" s="2" t="s">
        <v>6449</v>
      </c>
      <c r="G3421" s="2" t="s">
        <v>10027</v>
      </c>
      <c r="H3421" s="2" t="s">
        <v>48</v>
      </c>
      <c r="I3421" s="2" t="s">
        <v>49</v>
      </c>
      <c r="J3421" s="2" t="s">
        <v>10028</v>
      </c>
      <c r="K3421" s="10" t="s">
        <v>51</v>
      </c>
    </row>
    <row r="3422" spans="1:11" ht="13.5" thickBot="1" x14ac:dyDescent="0.25">
      <c r="A3422" s="11"/>
      <c r="B3422" s="3" t="s">
        <v>10029</v>
      </c>
      <c r="C3422" s="3" t="s">
        <v>10017</v>
      </c>
      <c r="D3422" s="3" t="s">
        <v>1285</v>
      </c>
      <c r="E3422" s="3" t="s">
        <v>1286</v>
      </c>
      <c r="F3422" s="3" t="s">
        <v>1287</v>
      </c>
      <c r="G3422" s="3" t="s">
        <v>975</v>
      </c>
      <c r="H3422" s="3" t="s">
        <v>976</v>
      </c>
      <c r="I3422" s="3" t="s">
        <v>17</v>
      </c>
      <c r="J3422" s="3" t="s">
        <v>1127</v>
      </c>
      <c r="K3422" s="12" t="s">
        <v>19</v>
      </c>
    </row>
    <row r="3423" spans="1:11" ht="13.5" thickBot="1" x14ac:dyDescent="0.25">
      <c r="A3423" s="9"/>
      <c r="B3423" s="2" t="s">
        <v>10029</v>
      </c>
      <c r="C3423" s="2" t="s">
        <v>10017</v>
      </c>
      <c r="D3423" s="2" t="s">
        <v>1285</v>
      </c>
      <c r="E3423" s="2" t="s">
        <v>1286</v>
      </c>
      <c r="F3423" s="2" t="s">
        <v>1287</v>
      </c>
      <c r="G3423" s="2" t="s">
        <v>975</v>
      </c>
      <c r="H3423" s="2" t="s">
        <v>976</v>
      </c>
      <c r="I3423" s="2" t="s">
        <v>17</v>
      </c>
      <c r="J3423" s="2" t="s">
        <v>1127</v>
      </c>
      <c r="K3423" s="10" t="s">
        <v>67</v>
      </c>
    </row>
    <row r="3424" spans="1:11" ht="13.5" thickBot="1" x14ac:dyDescent="0.25">
      <c r="A3424" s="11"/>
      <c r="B3424" s="3" t="s">
        <v>10030</v>
      </c>
      <c r="C3424" s="3" t="s">
        <v>10017</v>
      </c>
      <c r="D3424" s="3" t="s">
        <v>3280</v>
      </c>
      <c r="E3424" s="3" t="s">
        <v>10031</v>
      </c>
      <c r="F3424" s="3" t="s">
        <v>1909</v>
      </c>
      <c r="G3424" s="3" t="s">
        <v>2028</v>
      </c>
      <c r="H3424" s="3" t="s">
        <v>40</v>
      </c>
      <c r="I3424" s="3" t="s">
        <v>17</v>
      </c>
      <c r="J3424" s="3" t="s">
        <v>1414</v>
      </c>
      <c r="K3424" s="12" t="s">
        <v>42</v>
      </c>
    </row>
    <row r="3425" spans="1:11" ht="13.5" thickBot="1" x14ac:dyDescent="0.25">
      <c r="A3425" s="9"/>
      <c r="B3425" s="2" t="s">
        <v>10030</v>
      </c>
      <c r="C3425" s="2" t="s">
        <v>10017</v>
      </c>
      <c r="D3425" s="2" t="s">
        <v>3280</v>
      </c>
      <c r="E3425" s="2" t="s">
        <v>10031</v>
      </c>
      <c r="F3425" s="2" t="s">
        <v>1909</v>
      </c>
      <c r="G3425" s="2" t="s">
        <v>2028</v>
      </c>
      <c r="H3425" s="2" t="s">
        <v>40</v>
      </c>
      <c r="I3425" s="2" t="s">
        <v>17</v>
      </c>
      <c r="J3425" s="2" t="s">
        <v>1414</v>
      </c>
      <c r="K3425" s="10" t="s">
        <v>19</v>
      </c>
    </row>
    <row r="3426" spans="1:11" ht="13.5" thickBot="1" x14ac:dyDescent="0.25">
      <c r="A3426" s="11"/>
      <c r="B3426" s="3" t="s">
        <v>2523</v>
      </c>
      <c r="C3426" s="3" t="s">
        <v>10017</v>
      </c>
      <c r="D3426" s="3" t="s">
        <v>907</v>
      </c>
      <c r="E3426" s="3" t="s">
        <v>10032</v>
      </c>
      <c r="F3426" s="3" t="s">
        <v>10033</v>
      </c>
      <c r="G3426" s="3" t="s">
        <v>910</v>
      </c>
      <c r="H3426" s="3" t="s">
        <v>48</v>
      </c>
      <c r="I3426" s="3" t="s">
        <v>49</v>
      </c>
      <c r="J3426" s="3" t="s">
        <v>911</v>
      </c>
      <c r="K3426" s="12" t="s">
        <v>51</v>
      </c>
    </row>
    <row r="3427" spans="1:11" ht="13.5" thickBot="1" x14ac:dyDescent="0.25">
      <c r="A3427" s="9"/>
      <c r="B3427" s="2" t="s">
        <v>10034</v>
      </c>
      <c r="C3427" s="2" t="s">
        <v>10017</v>
      </c>
      <c r="D3427" s="2" t="s">
        <v>1913</v>
      </c>
      <c r="E3427" s="2" t="s">
        <v>10035</v>
      </c>
      <c r="F3427" s="2" t="s">
        <v>1922</v>
      </c>
      <c r="G3427" s="2" t="s">
        <v>84</v>
      </c>
      <c r="H3427" s="2" t="s">
        <v>85</v>
      </c>
      <c r="I3427" s="2" t="s">
        <v>33</v>
      </c>
      <c r="J3427" s="2" t="s">
        <v>10036</v>
      </c>
      <c r="K3427" s="10" t="s">
        <v>67</v>
      </c>
    </row>
    <row r="3428" spans="1:11" ht="13.5" thickBot="1" x14ac:dyDescent="0.25">
      <c r="A3428" s="11"/>
      <c r="B3428" s="3" t="s">
        <v>10037</v>
      </c>
      <c r="C3428" s="3" t="s">
        <v>10017</v>
      </c>
      <c r="D3428" s="3" t="s">
        <v>81</v>
      </c>
      <c r="E3428" s="3" t="s">
        <v>10038</v>
      </c>
      <c r="F3428" s="3" t="s">
        <v>83</v>
      </c>
      <c r="G3428" s="3" t="s">
        <v>84</v>
      </c>
      <c r="H3428" s="3" t="s">
        <v>85</v>
      </c>
      <c r="I3428" s="3" t="s">
        <v>33</v>
      </c>
      <c r="J3428" s="3" t="s">
        <v>1956</v>
      </c>
      <c r="K3428" s="12" t="s">
        <v>67</v>
      </c>
    </row>
    <row r="3429" spans="1:11" ht="13.5" thickBot="1" x14ac:dyDescent="0.25">
      <c r="A3429" s="9"/>
      <c r="B3429" s="2" t="s">
        <v>10039</v>
      </c>
      <c r="C3429" s="2" t="s">
        <v>10017</v>
      </c>
      <c r="D3429" s="2" t="s">
        <v>81</v>
      </c>
      <c r="E3429" s="2" t="s">
        <v>1963</v>
      </c>
      <c r="F3429" s="2" t="s">
        <v>83</v>
      </c>
      <c r="G3429" s="2" t="s">
        <v>84</v>
      </c>
      <c r="H3429" s="2" t="s">
        <v>85</v>
      </c>
      <c r="I3429" s="2" t="s">
        <v>33</v>
      </c>
      <c r="J3429" s="2" t="s">
        <v>86</v>
      </c>
      <c r="K3429" s="10"/>
    </row>
    <row r="3430" spans="1:11" ht="13.5" thickBot="1" x14ac:dyDescent="0.25">
      <c r="A3430" s="11"/>
      <c r="B3430" s="3" t="s">
        <v>10040</v>
      </c>
      <c r="C3430" s="3" t="s">
        <v>10017</v>
      </c>
      <c r="D3430" s="3" t="s">
        <v>1913</v>
      </c>
      <c r="E3430" s="3" t="s">
        <v>10041</v>
      </c>
      <c r="F3430" s="3" t="s">
        <v>1922</v>
      </c>
      <c r="G3430" s="3" t="s">
        <v>84</v>
      </c>
      <c r="H3430" s="3" t="s">
        <v>85</v>
      </c>
      <c r="I3430" s="3" t="s">
        <v>33</v>
      </c>
      <c r="J3430" s="3" t="s">
        <v>10036</v>
      </c>
      <c r="K3430" s="12" t="s">
        <v>67</v>
      </c>
    </row>
    <row r="3431" spans="1:11" ht="13.5" thickBot="1" x14ac:dyDescent="0.25">
      <c r="A3431" s="9"/>
      <c r="B3431" s="2" t="s">
        <v>10042</v>
      </c>
      <c r="C3431" s="2" t="s">
        <v>10017</v>
      </c>
      <c r="D3431" s="2" t="s">
        <v>1913</v>
      </c>
      <c r="E3431" s="2" t="s">
        <v>10043</v>
      </c>
      <c r="F3431" s="2" t="s">
        <v>1922</v>
      </c>
      <c r="G3431" s="2" t="s">
        <v>84</v>
      </c>
      <c r="H3431" s="2" t="s">
        <v>85</v>
      </c>
      <c r="I3431" s="2" t="s">
        <v>33</v>
      </c>
      <c r="J3431" s="2" t="s">
        <v>10036</v>
      </c>
      <c r="K3431" s="10" t="s">
        <v>67</v>
      </c>
    </row>
    <row r="3432" spans="1:11" ht="13.5" thickBot="1" x14ac:dyDescent="0.25">
      <c r="A3432" s="11"/>
      <c r="B3432" s="3" t="s">
        <v>2025</v>
      </c>
      <c r="C3432" s="3" t="s">
        <v>10017</v>
      </c>
      <c r="D3432" s="3" t="s">
        <v>2031</v>
      </c>
      <c r="E3432" s="3" t="s">
        <v>10044</v>
      </c>
      <c r="F3432" s="3" t="s">
        <v>2033</v>
      </c>
      <c r="G3432" s="3" t="s">
        <v>2028</v>
      </c>
      <c r="H3432" s="3" t="s">
        <v>40</v>
      </c>
      <c r="I3432" s="3" t="s">
        <v>17</v>
      </c>
      <c r="J3432" s="3" t="s">
        <v>2034</v>
      </c>
      <c r="K3432" s="12" t="s">
        <v>19</v>
      </c>
    </row>
    <row r="3433" spans="1:11" ht="13.5" thickBot="1" x14ac:dyDescent="0.25">
      <c r="A3433" s="9"/>
      <c r="B3433" s="2" t="s">
        <v>2025</v>
      </c>
      <c r="C3433" s="2" t="s">
        <v>10017</v>
      </c>
      <c r="D3433" s="2" t="s">
        <v>2031</v>
      </c>
      <c r="E3433" s="2" t="s">
        <v>10044</v>
      </c>
      <c r="F3433" s="2" t="s">
        <v>2033</v>
      </c>
      <c r="G3433" s="2" t="s">
        <v>2028</v>
      </c>
      <c r="H3433" s="2" t="s">
        <v>40</v>
      </c>
      <c r="I3433" s="2" t="s">
        <v>17</v>
      </c>
      <c r="J3433" s="2" t="s">
        <v>2034</v>
      </c>
      <c r="K3433" s="10" t="s">
        <v>42</v>
      </c>
    </row>
    <row r="3434" spans="1:11" ht="13.5" thickBot="1" x14ac:dyDescent="0.25">
      <c r="A3434" s="11"/>
      <c r="B3434" s="3" t="s">
        <v>10045</v>
      </c>
      <c r="C3434" s="3" t="s">
        <v>10017</v>
      </c>
      <c r="D3434" s="3" t="s">
        <v>10046</v>
      </c>
      <c r="E3434" s="3" t="s">
        <v>10047</v>
      </c>
      <c r="F3434" s="3" t="s">
        <v>10048</v>
      </c>
      <c r="G3434" s="3" t="s">
        <v>6250</v>
      </c>
      <c r="H3434" s="3" t="s">
        <v>1090</v>
      </c>
      <c r="I3434" s="3" t="s">
        <v>17</v>
      </c>
      <c r="J3434" s="3" t="s">
        <v>1111</v>
      </c>
      <c r="K3434" s="12" t="s">
        <v>19</v>
      </c>
    </row>
    <row r="3435" spans="1:11" ht="13.5" thickBot="1" x14ac:dyDescent="0.25">
      <c r="A3435" s="9"/>
      <c r="B3435" s="2" t="s">
        <v>10049</v>
      </c>
      <c r="C3435" s="2" t="s">
        <v>10017</v>
      </c>
      <c r="D3435" s="2" t="s">
        <v>10050</v>
      </c>
      <c r="E3435" s="2" t="s">
        <v>10051</v>
      </c>
      <c r="F3435" s="2" t="s">
        <v>10052</v>
      </c>
      <c r="G3435" s="2" t="s">
        <v>669</v>
      </c>
      <c r="H3435" s="2" t="s">
        <v>65</v>
      </c>
      <c r="I3435" s="2" t="s">
        <v>49</v>
      </c>
      <c r="J3435" s="2" t="s">
        <v>1217</v>
      </c>
      <c r="K3435" s="10" t="s">
        <v>51</v>
      </c>
    </row>
    <row r="3436" spans="1:11" ht="13.5" thickBot="1" x14ac:dyDescent="0.25">
      <c r="A3436" s="11"/>
      <c r="B3436" s="3" t="s">
        <v>10049</v>
      </c>
      <c r="C3436" s="3" t="s">
        <v>10017</v>
      </c>
      <c r="D3436" s="3" t="s">
        <v>10050</v>
      </c>
      <c r="E3436" s="3" t="s">
        <v>10051</v>
      </c>
      <c r="F3436" s="3" t="s">
        <v>10052</v>
      </c>
      <c r="G3436" s="3" t="s">
        <v>669</v>
      </c>
      <c r="H3436" s="3" t="s">
        <v>65</v>
      </c>
      <c r="I3436" s="3" t="s">
        <v>49</v>
      </c>
      <c r="J3436" s="3" t="s">
        <v>1217</v>
      </c>
      <c r="K3436" s="12" t="s">
        <v>67</v>
      </c>
    </row>
    <row r="3437" spans="1:11" ht="13.5" thickBot="1" x14ac:dyDescent="0.25">
      <c r="A3437" s="9"/>
      <c r="B3437" s="2" t="s">
        <v>2257</v>
      </c>
      <c r="C3437" s="2" t="s">
        <v>10017</v>
      </c>
      <c r="D3437" s="2" t="s">
        <v>2251</v>
      </c>
      <c r="E3437" s="2" t="s">
        <v>2258</v>
      </c>
      <c r="F3437" s="2" t="s">
        <v>2259</v>
      </c>
      <c r="G3437" s="2" t="s">
        <v>2254</v>
      </c>
      <c r="H3437" s="2" t="s">
        <v>2255</v>
      </c>
      <c r="I3437" s="2" t="s">
        <v>17</v>
      </c>
      <c r="J3437" s="2" t="s">
        <v>10053</v>
      </c>
      <c r="K3437" s="10" t="s">
        <v>67</v>
      </c>
    </row>
    <row r="3438" spans="1:11" ht="13.5" thickBot="1" x14ac:dyDescent="0.25">
      <c r="A3438" s="11"/>
      <c r="B3438" s="3" t="s">
        <v>10054</v>
      </c>
      <c r="C3438" s="3" t="s">
        <v>10017</v>
      </c>
      <c r="D3438" s="3" t="s">
        <v>10055</v>
      </c>
      <c r="E3438" s="3" t="s">
        <v>10056</v>
      </c>
      <c r="F3438" s="3" t="s">
        <v>10057</v>
      </c>
      <c r="G3438" s="3" t="s">
        <v>99</v>
      </c>
      <c r="H3438" s="3" t="s">
        <v>100</v>
      </c>
      <c r="I3438" s="3" t="s">
        <v>17</v>
      </c>
      <c r="J3438" s="3" t="s">
        <v>2291</v>
      </c>
      <c r="K3438" s="12" t="s">
        <v>19</v>
      </c>
    </row>
    <row r="3439" spans="1:11" ht="13.5" thickBot="1" x14ac:dyDescent="0.25">
      <c r="A3439" s="9"/>
      <c r="B3439" s="2" t="s">
        <v>10058</v>
      </c>
      <c r="C3439" s="2" t="s">
        <v>10017</v>
      </c>
      <c r="D3439" s="2" t="s">
        <v>10059</v>
      </c>
      <c r="E3439" s="2" t="s">
        <v>10058</v>
      </c>
      <c r="F3439" s="2" t="s">
        <v>67</v>
      </c>
      <c r="G3439" s="2" t="s">
        <v>84</v>
      </c>
      <c r="H3439" s="2" t="s">
        <v>85</v>
      </c>
      <c r="I3439" s="2" t="s">
        <v>33</v>
      </c>
      <c r="J3439" s="2" t="s">
        <v>1956</v>
      </c>
      <c r="K3439" s="10" t="s">
        <v>67</v>
      </c>
    </row>
    <row r="3440" spans="1:11" ht="13.5" thickBot="1" x14ac:dyDescent="0.25">
      <c r="A3440" s="11"/>
      <c r="B3440" s="3" t="s">
        <v>10060</v>
      </c>
      <c r="C3440" s="3" t="s">
        <v>10017</v>
      </c>
      <c r="D3440" s="3" t="s">
        <v>10061</v>
      </c>
      <c r="E3440" s="3" t="s">
        <v>10062</v>
      </c>
      <c r="F3440" s="3" t="s">
        <v>2063</v>
      </c>
      <c r="G3440" s="3" t="s">
        <v>2028</v>
      </c>
      <c r="H3440" s="3" t="s">
        <v>40</v>
      </c>
      <c r="I3440" s="3" t="s">
        <v>17</v>
      </c>
      <c r="J3440" s="3" t="s">
        <v>1414</v>
      </c>
      <c r="K3440" s="12" t="s">
        <v>19</v>
      </c>
    </row>
    <row r="3441" spans="1:11" ht="13.5" thickBot="1" x14ac:dyDescent="0.25">
      <c r="A3441" s="9"/>
      <c r="B3441" s="2" t="s">
        <v>10060</v>
      </c>
      <c r="C3441" s="2" t="s">
        <v>10017</v>
      </c>
      <c r="D3441" s="2" t="s">
        <v>10061</v>
      </c>
      <c r="E3441" s="2" t="s">
        <v>10062</v>
      </c>
      <c r="F3441" s="2" t="s">
        <v>2063</v>
      </c>
      <c r="G3441" s="2" t="s">
        <v>2028</v>
      </c>
      <c r="H3441" s="2" t="s">
        <v>40</v>
      </c>
      <c r="I3441" s="2" t="s">
        <v>17</v>
      </c>
      <c r="J3441" s="2" t="s">
        <v>1414</v>
      </c>
      <c r="K3441" s="10" t="s">
        <v>42</v>
      </c>
    </row>
    <row r="3442" spans="1:11" ht="13.5" thickBot="1" x14ac:dyDescent="0.25">
      <c r="A3442" s="11"/>
      <c r="B3442" s="3" t="s">
        <v>10063</v>
      </c>
      <c r="C3442" s="3" t="s">
        <v>10017</v>
      </c>
      <c r="D3442" s="3" t="s">
        <v>10064</v>
      </c>
      <c r="E3442" s="3" t="s">
        <v>10065</v>
      </c>
      <c r="F3442" s="3" t="s">
        <v>1413</v>
      </c>
      <c r="G3442" s="3" t="s">
        <v>2028</v>
      </c>
      <c r="H3442" s="3" t="s">
        <v>40</v>
      </c>
      <c r="I3442" s="3" t="s">
        <v>17</v>
      </c>
      <c r="J3442" s="3" t="s">
        <v>1414</v>
      </c>
      <c r="K3442" s="12" t="s">
        <v>42</v>
      </c>
    </row>
    <row r="3443" spans="1:11" ht="13.5" thickBot="1" x14ac:dyDescent="0.25">
      <c r="A3443" s="9"/>
      <c r="B3443" s="2" t="s">
        <v>10063</v>
      </c>
      <c r="C3443" s="2" t="s">
        <v>10017</v>
      </c>
      <c r="D3443" s="2" t="s">
        <v>10064</v>
      </c>
      <c r="E3443" s="2" t="s">
        <v>10065</v>
      </c>
      <c r="F3443" s="2" t="s">
        <v>1413</v>
      </c>
      <c r="G3443" s="2" t="s">
        <v>2028</v>
      </c>
      <c r="H3443" s="2" t="s">
        <v>40</v>
      </c>
      <c r="I3443" s="2" t="s">
        <v>17</v>
      </c>
      <c r="J3443" s="2" t="s">
        <v>1414</v>
      </c>
      <c r="K3443" s="10" t="s">
        <v>19</v>
      </c>
    </row>
    <row r="3444" spans="1:11" ht="13.5" thickBot="1" x14ac:dyDescent="0.25">
      <c r="A3444" s="11"/>
      <c r="B3444" s="3" t="s">
        <v>10066</v>
      </c>
      <c r="C3444" s="3" t="s">
        <v>10017</v>
      </c>
      <c r="D3444" s="3" t="s">
        <v>10067</v>
      </c>
      <c r="E3444" s="3" t="s">
        <v>10068</v>
      </c>
      <c r="F3444" s="3" t="s">
        <v>10069</v>
      </c>
      <c r="G3444" s="3" t="s">
        <v>2028</v>
      </c>
      <c r="H3444" s="3" t="s">
        <v>40</v>
      </c>
      <c r="I3444" s="3" t="s">
        <v>17</v>
      </c>
      <c r="J3444" s="3" t="s">
        <v>1414</v>
      </c>
      <c r="K3444" s="12" t="s">
        <v>42</v>
      </c>
    </row>
    <row r="3445" spans="1:11" ht="13.5" thickBot="1" x14ac:dyDescent="0.25">
      <c r="A3445" s="9"/>
      <c r="B3445" s="2" t="s">
        <v>10066</v>
      </c>
      <c r="C3445" s="2" t="s">
        <v>10017</v>
      </c>
      <c r="D3445" s="2" t="s">
        <v>10067</v>
      </c>
      <c r="E3445" s="2" t="s">
        <v>10068</v>
      </c>
      <c r="F3445" s="2" t="s">
        <v>10069</v>
      </c>
      <c r="G3445" s="2" t="s">
        <v>2028</v>
      </c>
      <c r="H3445" s="2" t="s">
        <v>40</v>
      </c>
      <c r="I3445" s="2" t="s">
        <v>17</v>
      </c>
      <c r="J3445" s="2" t="s">
        <v>1414</v>
      </c>
      <c r="K3445" s="10" t="s">
        <v>19</v>
      </c>
    </row>
    <row r="3446" spans="1:11" ht="13.5" thickBot="1" x14ac:dyDescent="0.25">
      <c r="A3446" s="11"/>
      <c r="B3446" s="3" t="s">
        <v>10070</v>
      </c>
      <c r="C3446" s="3" t="s">
        <v>10017</v>
      </c>
      <c r="D3446" s="3" t="s">
        <v>10071</v>
      </c>
      <c r="E3446" s="3" t="s">
        <v>10072</v>
      </c>
      <c r="F3446" s="3" t="s">
        <v>1413</v>
      </c>
      <c r="G3446" s="3" t="s">
        <v>2028</v>
      </c>
      <c r="H3446" s="3" t="s">
        <v>40</v>
      </c>
      <c r="I3446" s="3" t="s">
        <v>17</v>
      </c>
      <c r="J3446" s="3" t="s">
        <v>1414</v>
      </c>
      <c r="K3446" s="12" t="s">
        <v>42</v>
      </c>
    </row>
    <row r="3447" spans="1:11" ht="13.5" thickBot="1" x14ac:dyDescent="0.25">
      <c r="A3447" s="9"/>
      <c r="B3447" s="2" t="s">
        <v>10070</v>
      </c>
      <c r="C3447" s="2" t="s">
        <v>10017</v>
      </c>
      <c r="D3447" s="2" t="s">
        <v>10071</v>
      </c>
      <c r="E3447" s="2" t="s">
        <v>10072</v>
      </c>
      <c r="F3447" s="2" t="s">
        <v>1413</v>
      </c>
      <c r="G3447" s="2" t="s">
        <v>2028</v>
      </c>
      <c r="H3447" s="2" t="s">
        <v>40</v>
      </c>
      <c r="I3447" s="2" t="s">
        <v>17</v>
      </c>
      <c r="J3447" s="2" t="s">
        <v>1414</v>
      </c>
      <c r="K3447" s="10" t="s">
        <v>19</v>
      </c>
    </row>
    <row r="3448" spans="1:11" ht="13.5" thickBot="1" x14ac:dyDescent="0.25">
      <c r="A3448" s="11"/>
      <c r="B3448" s="3" t="s">
        <v>10073</v>
      </c>
      <c r="C3448" s="3" t="s">
        <v>10017</v>
      </c>
      <c r="D3448" s="3" t="s">
        <v>10074</v>
      </c>
      <c r="E3448" s="3" t="s">
        <v>10075</v>
      </c>
      <c r="F3448" s="3" t="s">
        <v>2063</v>
      </c>
      <c r="G3448" s="3" t="s">
        <v>2028</v>
      </c>
      <c r="H3448" s="3" t="s">
        <v>40</v>
      </c>
      <c r="I3448" s="3" t="s">
        <v>17</v>
      </c>
      <c r="J3448" s="3" t="s">
        <v>1414</v>
      </c>
      <c r="K3448" s="12" t="s">
        <v>19</v>
      </c>
    </row>
    <row r="3449" spans="1:11" ht="13.5" thickBot="1" x14ac:dyDescent="0.25">
      <c r="A3449" s="9"/>
      <c r="B3449" s="2" t="s">
        <v>10073</v>
      </c>
      <c r="C3449" s="2" t="s">
        <v>10017</v>
      </c>
      <c r="D3449" s="2" t="s">
        <v>10074</v>
      </c>
      <c r="E3449" s="2" t="s">
        <v>10075</v>
      </c>
      <c r="F3449" s="2" t="s">
        <v>2063</v>
      </c>
      <c r="G3449" s="2" t="s">
        <v>2028</v>
      </c>
      <c r="H3449" s="2" t="s">
        <v>40</v>
      </c>
      <c r="I3449" s="2" t="s">
        <v>17</v>
      </c>
      <c r="J3449" s="2" t="s">
        <v>1414</v>
      </c>
      <c r="K3449" s="10" t="s">
        <v>42</v>
      </c>
    </row>
    <row r="3450" spans="1:11" ht="13.5" thickBot="1" x14ac:dyDescent="0.25">
      <c r="A3450" s="11"/>
      <c r="B3450" s="3" t="s">
        <v>3106</v>
      </c>
      <c r="C3450" s="3" t="s">
        <v>10017</v>
      </c>
      <c r="D3450" s="3" t="s">
        <v>3107</v>
      </c>
      <c r="E3450" s="3" t="s">
        <v>10076</v>
      </c>
      <c r="F3450" s="3" t="s">
        <v>3109</v>
      </c>
      <c r="G3450" s="3" t="s">
        <v>3110</v>
      </c>
      <c r="H3450" s="3" t="s">
        <v>48</v>
      </c>
      <c r="I3450" s="3" t="s">
        <v>49</v>
      </c>
      <c r="J3450" s="3" t="s">
        <v>3111</v>
      </c>
      <c r="K3450" s="12" t="s">
        <v>51</v>
      </c>
    </row>
    <row r="3451" spans="1:11" ht="13.5" thickBot="1" x14ac:dyDescent="0.25">
      <c r="A3451" s="9"/>
      <c r="B3451" s="2" t="s">
        <v>10077</v>
      </c>
      <c r="C3451" s="2" t="s">
        <v>10017</v>
      </c>
      <c r="D3451" s="2" t="s">
        <v>10078</v>
      </c>
      <c r="E3451" s="2" t="s">
        <v>10079</v>
      </c>
      <c r="F3451" s="2" t="s">
        <v>10080</v>
      </c>
      <c r="G3451" s="2" t="s">
        <v>99</v>
      </c>
      <c r="H3451" s="2" t="s">
        <v>100</v>
      </c>
      <c r="I3451" s="2" t="s">
        <v>17</v>
      </c>
      <c r="J3451" s="2" t="s">
        <v>2291</v>
      </c>
      <c r="K3451" s="10" t="s">
        <v>19</v>
      </c>
    </row>
    <row r="3452" spans="1:11" ht="13.5" thickBot="1" x14ac:dyDescent="0.25">
      <c r="A3452" s="11"/>
      <c r="B3452" s="3" t="s">
        <v>10081</v>
      </c>
      <c r="C3452" s="3" t="s">
        <v>10017</v>
      </c>
      <c r="D3452" s="3" t="s">
        <v>10081</v>
      </c>
      <c r="E3452" s="3" t="s">
        <v>10082</v>
      </c>
      <c r="F3452" s="3" t="s">
        <v>10083</v>
      </c>
      <c r="G3452" s="3" t="s">
        <v>677</v>
      </c>
      <c r="H3452" s="3" t="s">
        <v>48</v>
      </c>
      <c r="I3452" s="3" t="s">
        <v>49</v>
      </c>
      <c r="J3452" s="3" t="s">
        <v>10084</v>
      </c>
      <c r="K3452" s="12" t="s">
        <v>51</v>
      </c>
    </row>
    <row r="3453" spans="1:11" ht="13.5" thickBot="1" x14ac:dyDescent="0.25">
      <c r="A3453" s="9"/>
      <c r="B3453" s="2" t="s">
        <v>10085</v>
      </c>
      <c r="C3453" s="2" t="s">
        <v>10017</v>
      </c>
      <c r="D3453" s="2" t="s">
        <v>10085</v>
      </c>
      <c r="E3453" s="2" t="s">
        <v>4809</v>
      </c>
      <c r="F3453" s="2" t="s">
        <v>2355</v>
      </c>
      <c r="G3453" s="2" t="s">
        <v>437</v>
      </c>
      <c r="H3453" s="2" t="s">
        <v>438</v>
      </c>
      <c r="I3453" s="2" t="s">
        <v>33</v>
      </c>
      <c r="J3453" s="2" t="s">
        <v>2138</v>
      </c>
      <c r="K3453" s="10"/>
    </row>
    <row r="3454" spans="1:11" ht="13.5" thickBot="1" x14ac:dyDescent="0.25">
      <c r="A3454" s="11"/>
      <c r="B3454" s="3" t="s">
        <v>4808</v>
      </c>
      <c r="C3454" s="3" t="s">
        <v>10017</v>
      </c>
      <c r="D3454" s="3" t="s">
        <v>4808</v>
      </c>
      <c r="E3454" s="3" t="s">
        <v>4815</v>
      </c>
      <c r="F3454" s="3" t="s">
        <v>4823</v>
      </c>
      <c r="G3454" s="3" t="s">
        <v>437</v>
      </c>
      <c r="H3454" s="3" t="s">
        <v>438</v>
      </c>
      <c r="I3454" s="3" t="s">
        <v>33</v>
      </c>
      <c r="J3454" s="3" t="s">
        <v>2138</v>
      </c>
      <c r="K3454" s="12"/>
    </row>
    <row r="3455" spans="1:11" ht="13.5" thickBot="1" x14ac:dyDescent="0.25">
      <c r="A3455" s="9"/>
      <c r="B3455" s="2" t="s">
        <v>10086</v>
      </c>
      <c r="C3455" s="2" t="s">
        <v>10017</v>
      </c>
      <c r="D3455" s="2" t="s">
        <v>2934</v>
      </c>
      <c r="E3455" s="2" t="s">
        <v>10087</v>
      </c>
      <c r="F3455" s="2" t="s">
        <v>2936</v>
      </c>
      <c r="G3455" s="2" t="s">
        <v>2028</v>
      </c>
      <c r="H3455" s="2" t="s">
        <v>40</v>
      </c>
      <c r="I3455" s="2" t="s">
        <v>17</v>
      </c>
      <c r="J3455" s="2" t="s">
        <v>1414</v>
      </c>
      <c r="K3455" s="10" t="s">
        <v>19</v>
      </c>
    </row>
    <row r="3456" spans="1:11" ht="13.5" thickBot="1" x14ac:dyDescent="0.25">
      <c r="A3456" s="11"/>
      <c r="B3456" s="3" t="s">
        <v>10086</v>
      </c>
      <c r="C3456" s="3" t="s">
        <v>10017</v>
      </c>
      <c r="D3456" s="3" t="s">
        <v>2934</v>
      </c>
      <c r="E3456" s="3" t="s">
        <v>10087</v>
      </c>
      <c r="F3456" s="3" t="s">
        <v>2936</v>
      </c>
      <c r="G3456" s="3" t="s">
        <v>2028</v>
      </c>
      <c r="H3456" s="3" t="s">
        <v>40</v>
      </c>
      <c r="I3456" s="3" t="s">
        <v>17</v>
      </c>
      <c r="J3456" s="3" t="s">
        <v>1414</v>
      </c>
      <c r="K3456" s="12" t="s">
        <v>42</v>
      </c>
    </row>
    <row r="3457" spans="1:11" ht="13.5" thickBot="1" x14ac:dyDescent="0.25">
      <c r="A3457" s="9"/>
      <c r="B3457" s="2" t="s">
        <v>10088</v>
      </c>
      <c r="C3457" s="2" t="s">
        <v>10089</v>
      </c>
      <c r="D3457" s="2" t="s">
        <v>1424</v>
      </c>
      <c r="E3457" s="2" t="s">
        <v>10090</v>
      </c>
      <c r="F3457" s="2" t="s">
        <v>1426</v>
      </c>
      <c r="G3457" s="2" t="s">
        <v>1427</v>
      </c>
      <c r="H3457" s="2" t="s">
        <v>1090</v>
      </c>
      <c r="I3457" s="2" t="s">
        <v>17</v>
      </c>
      <c r="J3457" s="2" t="s">
        <v>1431</v>
      </c>
      <c r="K3457" s="10" t="s">
        <v>19</v>
      </c>
    </row>
    <row r="3458" spans="1:11" ht="13.5" thickBot="1" x14ac:dyDescent="0.25">
      <c r="A3458" s="11"/>
      <c r="B3458" s="3" t="s">
        <v>1902</v>
      </c>
      <c r="C3458" s="3" t="s">
        <v>10089</v>
      </c>
      <c r="D3458" s="3" t="s">
        <v>1903</v>
      </c>
      <c r="E3458" s="3" t="s">
        <v>10091</v>
      </c>
      <c r="F3458" s="3" t="s">
        <v>1905</v>
      </c>
      <c r="G3458" s="3" t="s">
        <v>1897</v>
      </c>
      <c r="H3458" s="3" t="s">
        <v>40</v>
      </c>
      <c r="I3458" s="3" t="s">
        <v>17</v>
      </c>
      <c r="J3458" s="3" t="s">
        <v>1906</v>
      </c>
      <c r="K3458" s="12" t="s">
        <v>42</v>
      </c>
    </row>
    <row r="3459" spans="1:11" ht="13.5" thickBot="1" x14ac:dyDescent="0.25">
      <c r="A3459" s="9"/>
      <c r="B3459" s="2" t="s">
        <v>1902</v>
      </c>
      <c r="C3459" s="2" t="s">
        <v>10089</v>
      </c>
      <c r="D3459" s="2" t="s">
        <v>1903</v>
      </c>
      <c r="E3459" s="2" t="s">
        <v>10091</v>
      </c>
      <c r="F3459" s="2" t="s">
        <v>1905</v>
      </c>
      <c r="G3459" s="2" t="s">
        <v>1897</v>
      </c>
      <c r="H3459" s="2" t="s">
        <v>40</v>
      </c>
      <c r="I3459" s="2" t="s">
        <v>17</v>
      </c>
      <c r="J3459" s="2" t="s">
        <v>1906</v>
      </c>
      <c r="K3459" s="10" t="s">
        <v>19</v>
      </c>
    </row>
    <row r="3460" spans="1:11" ht="13.5" thickBot="1" x14ac:dyDescent="0.25">
      <c r="A3460" s="11"/>
      <c r="B3460" s="3" t="s">
        <v>10092</v>
      </c>
      <c r="C3460" s="3" t="s">
        <v>10089</v>
      </c>
      <c r="D3460" s="3" t="s">
        <v>10093</v>
      </c>
      <c r="E3460" s="3" t="s">
        <v>10094</v>
      </c>
      <c r="F3460" s="3" t="s">
        <v>10095</v>
      </c>
      <c r="G3460" s="3" t="s">
        <v>2028</v>
      </c>
      <c r="H3460" s="3" t="s">
        <v>40</v>
      </c>
      <c r="I3460" s="3" t="s">
        <v>17</v>
      </c>
      <c r="J3460" s="3" t="s">
        <v>1414</v>
      </c>
      <c r="K3460" s="12" t="s">
        <v>42</v>
      </c>
    </row>
    <row r="3461" spans="1:11" ht="13.5" thickBot="1" x14ac:dyDescent="0.25">
      <c r="A3461" s="9"/>
      <c r="B3461" s="2" t="s">
        <v>10092</v>
      </c>
      <c r="C3461" s="2" t="s">
        <v>10089</v>
      </c>
      <c r="D3461" s="2" t="s">
        <v>10093</v>
      </c>
      <c r="E3461" s="2" t="s">
        <v>10094</v>
      </c>
      <c r="F3461" s="2" t="s">
        <v>10095</v>
      </c>
      <c r="G3461" s="2" t="s">
        <v>2028</v>
      </c>
      <c r="H3461" s="2" t="s">
        <v>40</v>
      </c>
      <c r="I3461" s="2" t="s">
        <v>17</v>
      </c>
      <c r="J3461" s="2" t="s">
        <v>1414</v>
      </c>
      <c r="K3461" s="10" t="s">
        <v>19</v>
      </c>
    </row>
    <row r="3462" spans="1:11" ht="13.5" thickBot="1" x14ac:dyDescent="0.25">
      <c r="A3462" s="11"/>
      <c r="B3462" s="3" t="s">
        <v>10096</v>
      </c>
      <c r="C3462" s="3" t="s">
        <v>10097</v>
      </c>
      <c r="D3462" s="3" t="s">
        <v>10098</v>
      </c>
      <c r="E3462" s="3" t="s">
        <v>10099</v>
      </c>
      <c r="F3462" s="3" t="s">
        <v>10100</v>
      </c>
      <c r="G3462" s="3" t="s">
        <v>10101</v>
      </c>
      <c r="H3462" s="3" t="s">
        <v>48</v>
      </c>
      <c r="I3462" s="3" t="s">
        <v>49</v>
      </c>
      <c r="J3462" s="3" t="s">
        <v>7066</v>
      </c>
      <c r="K3462" s="12" t="s">
        <v>51</v>
      </c>
    </row>
    <row r="3463" spans="1:11" ht="13.5" thickBot="1" x14ac:dyDescent="0.25">
      <c r="A3463" s="9"/>
      <c r="B3463" s="2" t="s">
        <v>7318</v>
      </c>
      <c r="C3463" s="2" t="s">
        <v>10102</v>
      </c>
      <c r="D3463" s="2" t="s">
        <v>10103</v>
      </c>
      <c r="E3463" s="2" t="s">
        <v>10104</v>
      </c>
      <c r="F3463" s="2" t="s">
        <v>2096</v>
      </c>
      <c r="G3463" s="2" t="s">
        <v>10105</v>
      </c>
      <c r="H3463" s="2" t="s">
        <v>65</v>
      </c>
      <c r="I3463" s="2" t="s">
        <v>49</v>
      </c>
      <c r="J3463" s="2" t="s">
        <v>10106</v>
      </c>
      <c r="K3463" s="10" t="s">
        <v>67</v>
      </c>
    </row>
    <row r="3464" spans="1:11" ht="13.5" thickBot="1" x14ac:dyDescent="0.25">
      <c r="A3464" s="11"/>
      <c r="B3464" s="3" t="s">
        <v>7318</v>
      </c>
      <c r="C3464" s="3" t="s">
        <v>10102</v>
      </c>
      <c r="D3464" s="3" t="s">
        <v>10103</v>
      </c>
      <c r="E3464" s="3" t="s">
        <v>10104</v>
      </c>
      <c r="F3464" s="3" t="s">
        <v>2096</v>
      </c>
      <c r="G3464" s="3" t="s">
        <v>10105</v>
      </c>
      <c r="H3464" s="3" t="s">
        <v>65</v>
      </c>
      <c r="I3464" s="3" t="s">
        <v>49</v>
      </c>
      <c r="J3464" s="3" t="s">
        <v>10106</v>
      </c>
      <c r="K3464" s="12" t="s">
        <v>51</v>
      </c>
    </row>
    <row r="3465" spans="1:11" ht="13.5" thickBot="1" x14ac:dyDescent="0.25">
      <c r="A3465" s="9"/>
      <c r="B3465" s="2" t="s">
        <v>10107</v>
      </c>
      <c r="C3465" s="2" t="s">
        <v>10102</v>
      </c>
      <c r="D3465" s="2" t="s">
        <v>10108</v>
      </c>
      <c r="E3465" s="2" t="s">
        <v>10109</v>
      </c>
      <c r="F3465" s="2" t="s">
        <v>10110</v>
      </c>
      <c r="G3465" s="2" t="s">
        <v>47</v>
      </c>
      <c r="H3465" s="2" t="s">
        <v>48</v>
      </c>
      <c r="I3465" s="2" t="s">
        <v>49</v>
      </c>
      <c r="J3465" s="2" t="s">
        <v>50</v>
      </c>
      <c r="K3465" s="10" t="s">
        <v>51</v>
      </c>
    </row>
    <row r="3466" spans="1:11" x14ac:dyDescent="0.2">
      <c r="A3466" s="13"/>
      <c r="B3466" s="14" t="s">
        <v>10111</v>
      </c>
      <c r="C3466" s="14" t="s">
        <v>10102</v>
      </c>
      <c r="D3466" s="14" t="s">
        <v>10112</v>
      </c>
      <c r="E3466" s="14" t="s">
        <v>10113</v>
      </c>
      <c r="F3466" s="14" t="s">
        <v>10114</v>
      </c>
      <c r="G3466" s="14" t="s">
        <v>2044</v>
      </c>
      <c r="H3466" s="14" t="s">
        <v>48</v>
      </c>
      <c r="I3466" s="14" t="s">
        <v>49</v>
      </c>
      <c r="J3466" s="14" t="s">
        <v>9735</v>
      </c>
      <c r="K3466" s="15" t="s">
        <v>51</v>
      </c>
    </row>
  </sheetData>
  <mergeCells count="9">
    <mergeCell ref="I1:I2"/>
    <mergeCell ref="J1:J2"/>
    <mergeCell ref="K1:K2"/>
    <mergeCell ref="C1:C2"/>
    <mergeCell ref="D1:D2"/>
    <mergeCell ref="E1:E2"/>
    <mergeCell ref="F1:F2"/>
    <mergeCell ref="G1:G2"/>
    <mergeCell ref="H1:H2"/>
  </mergeCells>
  <hyperlinks>
    <hyperlink ref="B2" r:id="rId1" tooltip="Sort by this column" display="https://oraweb.slac.stanford.edu/apex/slacprod/f?p=123:1:2341849278304305:fsp_sort_4::RP&amp;fsp_region_id=10058540859541954"/>
    <hyperlink ref="C1" r:id="rId2" tooltip="Sort by this column" display="https://oraweb.slac.stanford.edu/apex/slacprod/f?p=123:1:2341849278304305:fsp_sort_10_desc::RP&amp;fsp_region_id=10058540859541954"/>
    <hyperlink ref="D1" r:id="rId3" tooltip="Sort by this column" display="https://oraweb.slac.stanford.edu/apex/slacprod/f?p=123:1:2341849278304305:fsp_sort_3::RP&amp;fsp_region_id=10058540859541954"/>
    <hyperlink ref="E1" r:id="rId4" tooltip="Sort by this column" display="https://oraweb.slac.stanford.edu/apex/slacprod/f?p=123:1:2341849278304305:fsp_sort_2::RP&amp;fsp_region_id=10058540859541954"/>
    <hyperlink ref="F1" r:id="rId5" tooltip="Sort by this column" display="https://oraweb.slac.stanford.edu/apex/slacprod/f?p=123:1:2341849278304305:fsp_sort_5::RP&amp;fsp_region_id=10058540859541954"/>
    <hyperlink ref="G1" r:id="rId6" tooltip="Sort by this column" display="https://oraweb.slac.stanford.edu/apex/slacprod/f?p=123:1:2341849278304305:fsp_sort_6::RP&amp;fsp_region_id=10058540859541954"/>
    <hyperlink ref="H1" r:id="rId7" tooltip="Sort by this column" display="https://oraweb.slac.stanford.edu/apex/slacprod/f?p=123:1:2341849278304305:fsp_sort_7::RP&amp;fsp_region_id=10058540859541954"/>
    <hyperlink ref="I1" r:id="rId8" tooltip="Sort by this column" display="https://oraweb.slac.stanford.edu/apex/slacprod/f?p=123:1:2341849278304305:fsp_sort_8::RP&amp;fsp_region_id=10058540859541954"/>
    <hyperlink ref="J1" r:id="rId9" tooltip="Sort by this column" display="https://oraweb.slac.stanford.edu/apex/slacprod/f?p=123:1:2341849278304305:fsp_sort_9::RP&amp;fsp_region_id=10058540859541954"/>
    <hyperlink ref="K1" r:id="rId10" tooltip="Sort by this column" display="https://oraweb.slac.stanford.edu/apex/slacprod/f?p=123:1:2341849278304305:fsp_sort_15::RP&amp;fsp_region_id=10058540859541954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cottrell</cp:lastModifiedBy>
  <dcterms:created xsi:type="dcterms:W3CDTF">2012-12-20T02:03:10Z</dcterms:created>
  <dcterms:modified xsi:type="dcterms:W3CDTF">2012-12-20T05:17:46Z</dcterms:modified>
</cp:coreProperties>
</file>