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5311" windowWidth="9960" windowHeight="8190" activeTab="1"/>
  </bookViews>
  <sheets>
    <sheet name="Sheet1" sheetId="1" r:id="rId1"/>
    <sheet name="Chart1" sheetId="2" r:id="rId2"/>
    <sheet name="pludp" sheetId="3" r:id="rId3"/>
  </sheets>
  <definedNames/>
  <calcPr fullCalcOnLoad="1"/>
</workbook>
</file>

<file path=xl/sharedStrings.xml><?xml version="1.0" encoding="utf-8"?>
<sst xmlns="http://schemas.openxmlformats.org/spreadsheetml/2006/main" count="491" uniqueCount="131">
  <si>
    <t>SRCADDR</t>
  </si>
  <si>
    <t>SRCNAME</t>
  </si>
  <si>
    <t>DSTADDR</t>
  </si>
  <si>
    <t>DSTNAME</t>
  </si>
  <si>
    <t>SRCPORT</t>
  </si>
  <si>
    <t>DSTPORT</t>
  </si>
  <si>
    <t>PROTO</t>
  </si>
  <si>
    <t>TOS</t>
  </si>
  <si>
    <t>PKTS</t>
  </si>
  <si>
    <t>OCTETS</t>
  </si>
  <si>
    <t>FLOWS</t>
  </si>
  <si>
    <t>STARTTIME</t>
  </si>
  <si>
    <t>ENDTIME</t>
  </si>
  <si>
    <t>ACTIVETIME</t>
  </si>
  <si>
    <t>START-END</t>
  </si>
  <si>
    <t>pkts/sec</t>
  </si>
  <si>
    <t>Mbits/sec</t>
  </si>
  <si>
    <t xml:space="preserve">131.215.144.226 </t>
  </si>
  <si>
    <t xml:space="preserve"> PLATO.CACR.CALTECH.EDU </t>
  </si>
  <si>
    <t xml:space="preserve"> 134.79.240.38 </t>
  </si>
  <si>
    <t xml:space="preserve"> IEPM-BW.SLAC.STANFORD.EDU </t>
  </si>
  <si>
    <t xml:space="preserve"> 03/10/2006 09:20-09:20</t>
  </si>
  <si>
    <t xml:space="preserve"> 03/10/2006 03:50-03:50</t>
  </si>
  <si>
    <t xml:space="preserve"> 03/10/2006 07:58-07:58</t>
  </si>
  <si>
    <t xml:space="preserve"> 03/10/2006 05:05-05:05</t>
  </si>
  <si>
    <t xml:space="preserve"> 03/10/2006 01:06-01:06</t>
  </si>
  <si>
    <t xml:space="preserve"> 03/10/2006 06:30-06:30</t>
  </si>
  <si>
    <t xml:space="preserve"> 03/10/2006 02:33-02:33</t>
  </si>
  <si>
    <t xml:space="preserve">160.91.212.99 </t>
  </si>
  <si>
    <t xml:space="preserve"> WRW.ORNL.GOV </t>
  </si>
  <si>
    <t xml:space="preserve"> 03/10/2006 07:04-07:04</t>
  </si>
  <si>
    <t xml:space="preserve"> 03/10/2006 04:24-04:24</t>
  </si>
  <si>
    <t xml:space="preserve"> 03/10/2006 09:54-09:54</t>
  </si>
  <si>
    <t xml:space="preserve"> 03/10/2006 08:34-08:34</t>
  </si>
  <si>
    <t xml:space="preserve"> 03/10/2006 03:04-03:04</t>
  </si>
  <si>
    <t xml:space="preserve"> 03/10/2006 05:44-05:44</t>
  </si>
  <si>
    <t xml:space="preserve"> 03/10/2006 00:04-00:04</t>
  </si>
  <si>
    <t xml:space="preserve">134.79.240.38 </t>
  </si>
  <si>
    <t xml:space="preserve"> 131.215.144.227 </t>
  </si>
  <si>
    <t xml:space="preserve"> SOCRATES.CACR.CALTECH.EDU </t>
  </si>
  <si>
    <t xml:space="preserve"> 03/10/2006 04:48-04:48</t>
  </si>
  <si>
    <t xml:space="preserve"> 03/10/2006 02:45-02:45</t>
  </si>
  <si>
    <t xml:space="preserve">130.199.80.100 </t>
  </si>
  <si>
    <t xml:space="preserve"> AFTPEXP04.BNL.GOV </t>
  </si>
  <si>
    <t xml:space="preserve"> 03/10/2006 02:56-02:57</t>
  </si>
  <si>
    <t xml:space="preserve"> 03/10/2006 08:27-08:27</t>
  </si>
  <si>
    <t xml:space="preserve"> 03/10/2006 04:16-04:17</t>
  </si>
  <si>
    <t xml:space="preserve"> 03/10/2006 09:47-09:47</t>
  </si>
  <si>
    <t xml:space="preserve"> 03/09/2006 23:56-23:57</t>
  </si>
  <si>
    <t xml:space="preserve"> 03/10/2006 05:36-05:37</t>
  </si>
  <si>
    <t xml:space="preserve"> 03/10/2006 07:15-07:15</t>
  </si>
  <si>
    <t xml:space="preserve"> 03/10/2006 06:34-06:34</t>
  </si>
  <si>
    <t xml:space="preserve"> 03/10/2006 09:15-09:15</t>
  </si>
  <si>
    <t xml:space="preserve"> 03/10/2006 08:34-08:35</t>
  </si>
  <si>
    <t xml:space="preserve"> 03/10/2006 06:56-06:57</t>
  </si>
  <si>
    <t xml:space="preserve"> 03/10/2006 04:10-04:10</t>
  </si>
  <si>
    <t xml:space="preserve"> 03/10/2006 03:25-03:25</t>
  </si>
  <si>
    <t xml:space="preserve">192.31.96.44 </t>
  </si>
  <si>
    <t xml:space="preserve"> ORNL-NET1.ORNL.GOV </t>
  </si>
  <si>
    <t xml:space="preserve"> 03/10/2006 03:07-03:07</t>
  </si>
  <si>
    <t xml:space="preserve"> 03/10/2006 08:37-08:37</t>
  </si>
  <si>
    <t xml:space="preserve"> 03/10/2006 05:46-05:47</t>
  </si>
  <si>
    <t xml:space="preserve"> 03/10/2006 09:56-09:57</t>
  </si>
  <si>
    <t xml:space="preserve"> 03/10/2006 00:06-00:07</t>
  </si>
  <si>
    <t xml:space="preserve"> 03/10/2006 00:45-00:45</t>
  </si>
  <si>
    <t xml:space="preserve">211.79.61.163 </t>
  </si>
  <si>
    <t xml:space="preserve"> IEPMBW.TWAREN.NET </t>
  </si>
  <si>
    <t xml:space="preserve"> 03/10/2006 05:39-05:39</t>
  </si>
  <si>
    <t xml:space="preserve"> 03/10/2006 04:19-04:19</t>
  </si>
  <si>
    <t xml:space="preserve"> 03/09/2006 23:59-23:59</t>
  </si>
  <si>
    <t xml:space="preserve"> 03/10/2006 09:49-09:49</t>
  </si>
  <si>
    <t xml:space="preserve"> 03/10/2006 08:29-08:30</t>
  </si>
  <si>
    <t xml:space="preserve"> 03/10/2006 06:59-06:59</t>
  </si>
  <si>
    <t xml:space="preserve"> 03/10/2006 01:25-01:25</t>
  </si>
  <si>
    <t xml:space="preserve"> 03/10/2006 04:26-04:27</t>
  </si>
  <si>
    <t xml:space="preserve">128.227.75.71 </t>
  </si>
  <si>
    <t xml:space="preserve"> IPERF2-GIG.NSLABS.UFL.EDU </t>
  </si>
  <si>
    <t xml:space="preserve"> 03/10/2006 06:26-06:26</t>
  </si>
  <si>
    <t xml:space="preserve">192.91.245.29 </t>
  </si>
  <si>
    <t xml:space="preserve"> PCGIGA.CERN.CH </t>
  </si>
  <si>
    <t xml:space="preserve"> 03/09/2006 23:54-23:55</t>
  </si>
  <si>
    <t xml:space="preserve"> 03/10/2006 04:14-04:15</t>
  </si>
  <si>
    <t xml:space="preserve"> 03/10/2006 02:54-02:55</t>
  </si>
  <si>
    <t xml:space="preserve"> 03/10/2006 05:34-05:35</t>
  </si>
  <si>
    <t xml:space="preserve"> 03/10/2006 06:54-06:55</t>
  </si>
  <si>
    <t xml:space="preserve"> 03/10/2006 03:46-03:46</t>
  </si>
  <si>
    <t xml:space="preserve"> 03/10/2006 09:16-09:16</t>
  </si>
  <si>
    <t xml:space="preserve"> 03/10/2006 02:28-02:28</t>
  </si>
  <si>
    <t xml:space="preserve"> 03/10/2006 09:44-09:45</t>
  </si>
  <si>
    <t xml:space="preserve">142.90.114.158 </t>
  </si>
  <si>
    <t xml:space="preserve"> VIDEO.TRIUMF.CA </t>
  </si>
  <si>
    <t xml:space="preserve"> 03/10/2006 02:34-02:35</t>
  </si>
  <si>
    <t xml:space="preserve"> 03/10/2006 01:46-01:46</t>
  </si>
  <si>
    <t xml:space="preserve"> 03/10/2006 02:59-03:00</t>
  </si>
  <si>
    <t xml:space="preserve"> 03/10/2006 07:06-07:07</t>
  </si>
  <si>
    <t xml:space="preserve"> 03/10/2006 03:52-03:52</t>
  </si>
  <si>
    <t xml:space="preserve"> 03/10/2006 05:07-05:07</t>
  </si>
  <si>
    <t xml:space="preserve"> 03/10/2006 01:08-01:09</t>
  </si>
  <si>
    <t xml:space="preserve"> 03/10/2006 09:22-09:22</t>
  </si>
  <si>
    <t xml:space="preserve"> 03/10/2006 06:32-06:32</t>
  </si>
  <si>
    <t xml:space="preserve"> 03/10/2006 10:14-10:14</t>
  </si>
  <si>
    <t xml:space="preserve"> 03/10/2006 01:48-01:49</t>
  </si>
  <si>
    <t xml:space="preserve"> 03/10/2006 08:24-08:25</t>
  </si>
  <si>
    <t xml:space="preserve"> 03/10/2006 05:01-05:01</t>
  </si>
  <si>
    <t xml:space="preserve"> 03/10/2006 01:37-01:37</t>
  </si>
  <si>
    <t xml:space="preserve"> 03/10/2006 07:54-07:54</t>
  </si>
  <si>
    <t xml:space="preserve">193.206.156.253 </t>
  </si>
  <si>
    <t xml:space="preserve"> ARISTOTELE.MIB.INFN.IT </t>
  </si>
  <si>
    <t xml:space="preserve"> 03/10/2006 07:12-07:12</t>
  </si>
  <si>
    <t xml:space="preserve"> 03/10/2006 05:52-05:52</t>
  </si>
  <si>
    <t xml:space="preserve"> 03/10/2006 01:54-01:55</t>
  </si>
  <si>
    <t xml:space="preserve"> 03/10/2006 10:02-10:02</t>
  </si>
  <si>
    <t xml:space="preserve"> 03/10/2006 04:32-04:32</t>
  </si>
  <si>
    <t xml:space="preserve">131.169.5.64 </t>
  </si>
  <si>
    <t xml:space="preserve"> IEPM.DESY.DE </t>
  </si>
  <si>
    <t xml:space="preserve"> 03/10/2006 04:49-04:49</t>
  </si>
  <si>
    <t xml:space="preserve"> 03/10/2006 03:34-03:34</t>
  </si>
  <si>
    <t xml:space="preserve"> 03/10/2006 06:14-06:15</t>
  </si>
  <si>
    <t xml:space="preserve"> 03/10/2006 09:04-09:04</t>
  </si>
  <si>
    <t xml:space="preserve"> 03/10/2006 10:16-10:17</t>
  </si>
  <si>
    <t xml:space="preserve"> 03/10/2006 00:34-00:34</t>
  </si>
  <si>
    <t xml:space="preserve"> 03/10/2006 02:16-02:17</t>
  </si>
  <si>
    <t xml:space="preserve"> 03/10/2006 08:42-08:42</t>
  </si>
  <si>
    <t xml:space="preserve"> 03/10/2006 03:12-03:13</t>
  </si>
  <si>
    <t xml:space="preserve"> 03/10/2006 01:34-01:35</t>
  </si>
  <si>
    <t xml:space="preserve"> 03/10/2006 00:12-00:12</t>
  </si>
  <si>
    <t xml:space="preserve"> 03/10/2006 07:42-07:43</t>
  </si>
  <si>
    <t xml:space="preserve"> 03/10/2006 00:46-00:47</t>
  </si>
  <si>
    <t xml:space="preserve"> 03/10/2006 08:00-08:01</t>
  </si>
  <si>
    <t xml:space="preserve"> 03/10/2006 01:40-01:41</t>
  </si>
  <si>
    <t>RTT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</si>
</sst>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8">
    <font>
      <sz val="10"/>
      <name val="Arial"/>
      <family val="0"/>
    </font>
    <font>
      <vertAlign val="superscript"/>
      <sz val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color indexed="14"/>
      <name val="Arial"/>
      <family val="2"/>
    </font>
    <font>
      <vertAlign val="superscript"/>
      <sz val="8"/>
      <color indexed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Pathload measurement duration vs RTT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Individual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pludp!$I$2:$I$89</c:f>
              <c:numCache>
                <c:ptCount val="88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  <c:pt idx="6">
                  <c:v>71</c:v>
                </c:pt>
                <c:pt idx="7">
                  <c:v>71</c:v>
                </c:pt>
                <c:pt idx="8">
                  <c:v>176</c:v>
                </c:pt>
                <c:pt idx="9">
                  <c:v>176</c:v>
                </c:pt>
                <c:pt idx="10">
                  <c:v>176</c:v>
                </c:pt>
                <c:pt idx="11">
                  <c:v>176</c:v>
                </c:pt>
                <c:pt idx="12">
                  <c:v>176</c:v>
                </c:pt>
                <c:pt idx="13">
                  <c:v>176</c:v>
                </c:pt>
                <c:pt idx="14">
                  <c:v>176</c:v>
                </c:pt>
                <c:pt idx="15">
                  <c:v>176</c:v>
                </c:pt>
                <c:pt idx="16">
                  <c:v>176</c:v>
                </c:pt>
                <c:pt idx="17">
                  <c:v>176</c:v>
                </c:pt>
                <c:pt idx="18">
                  <c:v>176</c:v>
                </c:pt>
                <c:pt idx="19">
                  <c:v>176</c:v>
                </c:pt>
                <c:pt idx="20">
                  <c:v>176</c:v>
                </c:pt>
                <c:pt idx="21">
                  <c:v>176</c:v>
                </c:pt>
                <c:pt idx="22">
                  <c:v>176</c:v>
                </c:pt>
                <c:pt idx="23">
                  <c:v>176</c:v>
                </c:pt>
                <c:pt idx="24">
                  <c:v>158</c:v>
                </c:pt>
                <c:pt idx="25">
                  <c:v>158</c:v>
                </c:pt>
                <c:pt idx="26">
                  <c:v>158</c:v>
                </c:pt>
                <c:pt idx="27">
                  <c:v>158</c:v>
                </c:pt>
                <c:pt idx="28">
                  <c:v>158</c:v>
                </c:pt>
                <c:pt idx="29">
                  <c:v>158</c:v>
                </c:pt>
                <c:pt idx="30">
                  <c:v>158</c:v>
                </c:pt>
                <c:pt idx="31">
                  <c:v>158</c:v>
                </c:pt>
                <c:pt idx="32">
                  <c:v>71</c:v>
                </c:pt>
                <c:pt idx="33">
                  <c:v>71</c:v>
                </c:pt>
                <c:pt idx="34">
                  <c:v>71</c:v>
                </c:pt>
                <c:pt idx="35">
                  <c:v>71</c:v>
                </c:pt>
                <c:pt idx="36">
                  <c:v>71</c:v>
                </c:pt>
                <c:pt idx="37">
                  <c:v>71</c:v>
                </c:pt>
                <c:pt idx="38">
                  <c:v>71</c:v>
                </c:pt>
                <c:pt idx="39">
                  <c:v>62</c:v>
                </c:pt>
                <c:pt idx="40">
                  <c:v>62</c:v>
                </c:pt>
                <c:pt idx="41">
                  <c:v>62</c:v>
                </c:pt>
                <c:pt idx="42">
                  <c:v>62</c:v>
                </c:pt>
                <c:pt idx="43">
                  <c:v>62</c:v>
                </c:pt>
                <c:pt idx="44">
                  <c:v>62</c:v>
                </c:pt>
                <c:pt idx="45">
                  <c:v>62</c:v>
                </c:pt>
                <c:pt idx="46">
                  <c:v>62</c:v>
                </c:pt>
                <c:pt idx="47">
                  <c:v>169</c:v>
                </c:pt>
                <c:pt idx="48">
                  <c:v>169</c:v>
                </c:pt>
                <c:pt idx="49">
                  <c:v>169</c:v>
                </c:pt>
                <c:pt idx="50">
                  <c:v>169</c:v>
                </c:pt>
                <c:pt idx="51">
                  <c:v>169</c:v>
                </c:pt>
                <c:pt idx="52">
                  <c:v>169</c:v>
                </c:pt>
                <c:pt idx="53">
                  <c:v>169</c:v>
                </c:pt>
                <c:pt idx="54">
                  <c:v>169</c:v>
                </c:pt>
                <c:pt idx="55">
                  <c:v>8.44</c:v>
                </c:pt>
                <c:pt idx="56">
                  <c:v>8.44</c:v>
                </c:pt>
                <c:pt idx="57">
                  <c:v>8.44</c:v>
                </c:pt>
                <c:pt idx="58">
                  <c:v>8.44</c:v>
                </c:pt>
                <c:pt idx="59">
                  <c:v>8.44</c:v>
                </c:pt>
                <c:pt idx="60">
                  <c:v>8.44</c:v>
                </c:pt>
                <c:pt idx="61">
                  <c:v>8.44</c:v>
                </c:pt>
                <c:pt idx="62">
                  <c:v>105</c:v>
                </c:pt>
                <c:pt idx="63">
                  <c:v>105</c:v>
                </c:pt>
                <c:pt idx="64">
                  <c:v>105</c:v>
                </c:pt>
                <c:pt idx="65">
                  <c:v>105</c:v>
                </c:pt>
                <c:pt idx="66">
                  <c:v>105</c:v>
                </c:pt>
                <c:pt idx="67">
                  <c:v>105</c:v>
                </c:pt>
                <c:pt idx="68">
                  <c:v>105</c:v>
                </c:pt>
                <c:pt idx="69">
                  <c:v>105</c:v>
                </c:pt>
                <c:pt idx="70">
                  <c:v>62.2</c:v>
                </c:pt>
                <c:pt idx="71">
                  <c:v>62.2</c:v>
                </c:pt>
                <c:pt idx="72">
                  <c:v>62.2</c:v>
                </c:pt>
                <c:pt idx="73">
                  <c:v>62.2</c:v>
                </c:pt>
                <c:pt idx="74">
                  <c:v>62.2</c:v>
                </c:pt>
                <c:pt idx="75">
                  <c:v>62.2</c:v>
                </c:pt>
                <c:pt idx="76">
                  <c:v>62.2</c:v>
                </c:pt>
                <c:pt idx="77">
                  <c:v>62.2</c:v>
                </c:pt>
                <c:pt idx="78">
                  <c:v>8.5</c:v>
                </c:pt>
                <c:pt idx="79">
                  <c:v>8.5</c:v>
                </c:pt>
                <c:pt idx="80">
                  <c:v>8.5</c:v>
                </c:pt>
                <c:pt idx="81">
                  <c:v>8.5</c:v>
                </c:pt>
                <c:pt idx="82">
                  <c:v>8.5</c:v>
                </c:pt>
                <c:pt idx="83">
                  <c:v>8.5</c:v>
                </c:pt>
                <c:pt idx="84">
                  <c:v>8.5</c:v>
                </c:pt>
                <c:pt idx="85">
                  <c:v>8.5</c:v>
                </c:pt>
                <c:pt idx="86">
                  <c:v>8.5</c:v>
                </c:pt>
                <c:pt idx="87">
                  <c:v>8.5</c:v>
                </c:pt>
              </c:numCache>
            </c:numRef>
          </c:xVal>
          <c:yVal>
            <c:numRef>
              <c:f>pludp!$O$2:$O$89</c:f>
              <c:numCache>
                <c:ptCount val="88"/>
                <c:pt idx="0">
                  <c:v>4.621</c:v>
                </c:pt>
                <c:pt idx="1">
                  <c:v>4.621</c:v>
                </c:pt>
                <c:pt idx="2">
                  <c:v>4.624</c:v>
                </c:pt>
                <c:pt idx="3">
                  <c:v>4.628</c:v>
                </c:pt>
                <c:pt idx="4">
                  <c:v>4.63</c:v>
                </c:pt>
                <c:pt idx="5">
                  <c:v>4.639</c:v>
                </c:pt>
                <c:pt idx="6">
                  <c:v>6.947</c:v>
                </c:pt>
                <c:pt idx="7">
                  <c:v>26.496</c:v>
                </c:pt>
                <c:pt idx="8">
                  <c:v>30.645</c:v>
                </c:pt>
                <c:pt idx="9">
                  <c:v>30.648</c:v>
                </c:pt>
                <c:pt idx="10">
                  <c:v>30.651</c:v>
                </c:pt>
                <c:pt idx="11">
                  <c:v>30.654</c:v>
                </c:pt>
                <c:pt idx="12">
                  <c:v>30.663</c:v>
                </c:pt>
                <c:pt idx="13">
                  <c:v>35.771</c:v>
                </c:pt>
                <c:pt idx="14">
                  <c:v>40.902</c:v>
                </c:pt>
                <c:pt idx="15">
                  <c:v>46.063</c:v>
                </c:pt>
                <c:pt idx="16">
                  <c:v>35.616</c:v>
                </c:pt>
                <c:pt idx="17">
                  <c:v>35.622</c:v>
                </c:pt>
                <c:pt idx="18">
                  <c:v>35.625</c:v>
                </c:pt>
                <c:pt idx="19">
                  <c:v>35.626</c:v>
                </c:pt>
                <c:pt idx="20">
                  <c:v>35.627</c:v>
                </c:pt>
                <c:pt idx="21">
                  <c:v>35.629</c:v>
                </c:pt>
                <c:pt idx="22">
                  <c:v>35.653</c:v>
                </c:pt>
                <c:pt idx="23">
                  <c:v>46.161</c:v>
                </c:pt>
                <c:pt idx="24">
                  <c:v>11.042</c:v>
                </c:pt>
                <c:pt idx="25">
                  <c:v>11.047</c:v>
                </c:pt>
                <c:pt idx="26">
                  <c:v>11.05</c:v>
                </c:pt>
                <c:pt idx="27">
                  <c:v>11.055</c:v>
                </c:pt>
                <c:pt idx="28">
                  <c:v>11.062</c:v>
                </c:pt>
                <c:pt idx="29">
                  <c:v>11.069</c:v>
                </c:pt>
                <c:pt idx="30">
                  <c:v>22.325</c:v>
                </c:pt>
                <c:pt idx="31">
                  <c:v>73.47</c:v>
                </c:pt>
                <c:pt idx="32">
                  <c:v>13.921</c:v>
                </c:pt>
                <c:pt idx="33">
                  <c:v>16.214</c:v>
                </c:pt>
                <c:pt idx="34">
                  <c:v>16.271</c:v>
                </c:pt>
                <c:pt idx="35">
                  <c:v>18.676</c:v>
                </c:pt>
                <c:pt idx="36">
                  <c:v>24.226</c:v>
                </c:pt>
                <c:pt idx="37">
                  <c:v>28.872</c:v>
                </c:pt>
                <c:pt idx="38">
                  <c:v>46.41</c:v>
                </c:pt>
                <c:pt idx="39">
                  <c:v>10.249</c:v>
                </c:pt>
                <c:pt idx="40">
                  <c:v>10.249</c:v>
                </c:pt>
                <c:pt idx="41">
                  <c:v>10.255</c:v>
                </c:pt>
                <c:pt idx="42">
                  <c:v>10.255</c:v>
                </c:pt>
                <c:pt idx="43">
                  <c:v>10.259</c:v>
                </c:pt>
                <c:pt idx="44">
                  <c:v>12.327</c:v>
                </c:pt>
                <c:pt idx="45">
                  <c:v>22.665</c:v>
                </c:pt>
                <c:pt idx="46">
                  <c:v>23.787</c:v>
                </c:pt>
                <c:pt idx="47">
                  <c:v>14.413</c:v>
                </c:pt>
                <c:pt idx="48">
                  <c:v>14.426</c:v>
                </c:pt>
                <c:pt idx="49">
                  <c:v>14.432</c:v>
                </c:pt>
                <c:pt idx="50">
                  <c:v>14.435</c:v>
                </c:pt>
                <c:pt idx="51">
                  <c:v>14.448</c:v>
                </c:pt>
                <c:pt idx="52">
                  <c:v>19.241</c:v>
                </c:pt>
                <c:pt idx="53">
                  <c:v>24.156</c:v>
                </c:pt>
                <c:pt idx="54">
                  <c:v>43.801</c:v>
                </c:pt>
                <c:pt idx="55">
                  <c:v>1.51</c:v>
                </c:pt>
                <c:pt idx="56">
                  <c:v>1.513</c:v>
                </c:pt>
                <c:pt idx="57">
                  <c:v>1.513</c:v>
                </c:pt>
                <c:pt idx="58">
                  <c:v>1.515</c:v>
                </c:pt>
                <c:pt idx="59">
                  <c:v>1.518</c:v>
                </c:pt>
                <c:pt idx="60">
                  <c:v>1.522</c:v>
                </c:pt>
                <c:pt idx="61">
                  <c:v>1.525</c:v>
                </c:pt>
                <c:pt idx="62">
                  <c:v>19.812</c:v>
                </c:pt>
                <c:pt idx="63">
                  <c:v>23.102</c:v>
                </c:pt>
                <c:pt idx="64">
                  <c:v>23.105</c:v>
                </c:pt>
                <c:pt idx="65">
                  <c:v>23.13</c:v>
                </c:pt>
                <c:pt idx="66">
                  <c:v>23.154</c:v>
                </c:pt>
                <c:pt idx="67">
                  <c:v>23.173</c:v>
                </c:pt>
                <c:pt idx="68">
                  <c:v>23.587</c:v>
                </c:pt>
                <c:pt idx="69">
                  <c:v>46.433</c:v>
                </c:pt>
                <c:pt idx="70">
                  <c:v>3.985</c:v>
                </c:pt>
                <c:pt idx="71">
                  <c:v>3.99</c:v>
                </c:pt>
                <c:pt idx="72">
                  <c:v>3.992</c:v>
                </c:pt>
                <c:pt idx="73">
                  <c:v>4.005</c:v>
                </c:pt>
                <c:pt idx="74">
                  <c:v>4.013</c:v>
                </c:pt>
                <c:pt idx="75">
                  <c:v>4.042</c:v>
                </c:pt>
                <c:pt idx="76">
                  <c:v>4.064</c:v>
                </c:pt>
                <c:pt idx="77">
                  <c:v>19.901</c:v>
                </c:pt>
                <c:pt idx="78">
                  <c:v>4.453</c:v>
                </c:pt>
                <c:pt idx="79">
                  <c:v>4.598</c:v>
                </c:pt>
                <c:pt idx="80">
                  <c:v>4.66</c:v>
                </c:pt>
                <c:pt idx="81">
                  <c:v>5.352</c:v>
                </c:pt>
                <c:pt idx="82">
                  <c:v>5.408</c:v>
                </c:pt>
                <c:pt idx="83">
                  <c:v>6.344</c:v>
                </c:pt>
                <c:pt idx="84">
                  <c:v>7.4</c:v>
                </c:pt>
                <c:pt idx="85">
                  <c:v>9.204</c:v>
                </c:pt>
                <c:pt idx="86">
                  <c:v>10.279</c:v>
                </c:pt>
                <c:pt idx="87">
                  <c:v>11.258</c:v>
                </c:pt>
              </c:numCache>
            </c:numRef>
          </c:yVal>
          <c:smooth val="0"/>
        </c:ser>
        <c:ser>
          <c:idx val="1"/>
          <c:order val="1"/>
          <c:tx>
            <c:v>Means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pludp!$I$94:$I$104</c:f>
              <c:numCache>
                <c:ptCount val="11"/>
                <c:pt idx="0">
                  <c:v>8.44</c:v>
                </c:pt>
                <c:pt idx="1">
                  <c:v>62.199999999999996</c:v>
                </c:pt>
                <c:pt idx="2">
                  <c:v>71</c:v>
                </c:pt>
                <c:pt idx="3">
                  <c:v>62</c:v>
                </c:pt>
                <c:pt idx="4">
                  <c:v>176</c:v>
                </c:pt>
                <c:pt idx="5">
                  <c:v>176</c:v>
                </c:pt>
                <c:pt idx="6">
                  <c:v>158</c:v>
                </c:pt>
                <c:pt idx="7">
                  <c:v>71</c:v>
                </c:pt>
                <c:pt idx="8">
                  <c:v>169</c:v>
                </c:pt>
                <c:pt idx="9">
                  <c:v>105</c:v>
                </c:pt>
                <c:pt idx="10">
                  <c:v>8.5</c:v>
                </c:pt>
              </c:numCache>
            </c:numRef>
          </c:xVal>
          <c:yVal>
            <c:numRef>
              <c:f>pludp!$O$94:$O$104</c:f>
              <c:numCache>
                <c:ptCount val="11"/>
                <c:pt idx="0">
                  <c:v>1.5165714285714285</c:v>
                </c:pt>
                <c:pt idx="1">
                  <c:v>5.9990000000000006</c:v>
                </c:pt>
                <c:pt idx="2">
                  <c:v>7.65075</c:v>
                </c:pt>
                <c:pt idx="3">
                  <c:v>13.755749999999999</c:v>
                </c:pt>
                <c:pt idx="4">
                  <c:v>34.499624999999995</c:v>
                </c:pt>
                <c:pt idx="5">
                  <c:v>36.944874999999996</c:v>
                </c:pt>
                <c:pt idx="6">
                  <c:v>20.265</c:v>
                </c:pt>
                <c:pt idx="7">
                  <c:v>23.51285714285714</c:v>
                </c:pt>
                <c:pt idx="8">
                  <c:v>19.918999999999997</c:v>
                </c:pt>
                <c:pt idx="9">
                  <c:v>25.686999999999998</c:v>
                </c:pt>
                <c:pt idx="10">
                  <c:v>6.8956</c:v>
                </c:pt>
              </c:numCache>
            </c:numRef>
          </c:yVal>
          <c:smooth val="0"/>
        </c:ser>
        <c:axId val="27545269"/>
        <c:axId val="22544178"/>
      </c:scatterChart>
      <c:valAx>
        <c:axId val="2754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RTT in ms.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44178"/>
        <c:crosses val="autoZero"/>
        <c:crossBetween val="midCat"/>
        <c:dispUnits/>
      </c:valAx>
      <c:valAx>
        <c:axId val="22544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Duration in secs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452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0.5355</cdr:x>
      <cdr:y>0.60675</cdr:y>
    </cdr:from>
    <cdr:to>
      <cdr:x>0.58</cdr:x>
      <cdr:y>0.63525</cdr:y>
    </cdr:to>
    <cdr:sp>
      <cdr:nvSpPr>
        <cdr:cNvPr id="1" name="TextBox 1"/>
        <cdr:cNvSpPr txBox="1">
          <a:spLocks noChangeArrowheads="1"/>
        </cdr:cNvSpPr>
      </cdr:nvSpPr>
      <cdr:spPr>
        <a:xfrm>
          <a:off x="5553075" y="3895725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TRIUMF</a:t>
          </a:r>
        </a:p>
      </cdr:txBody>
    </cdr:sp>
  </cdr:relSizeAnchor>
  <cdr:relSizeAnchor xmlns:cdr="http://schemas.openxmlformats.org/drawingml/2006/chartDrawing">
    <cdr:from>
      <cdr:x>0.848</cdr:x>
      <cdr:y>0.6635</cdr:y>
    </cdr:from>
    <cdr:to>
      <cdr:x>0.88125</cdr:x>
      <cdr:y>0.692</cdr:y>
    </cdr:to>
    <cdr:sp>
      <cdr:nvSpPr>
        <cdr:cNvPr id="2" name="TextBox 2"/>
        <cdr:cNvSpPr txBox="1">
          <a:spLocks noChangeArrowheads="1"/>
        </cdr:cNvSpPr>
      </cdr:nvSpPr>
      <cdr:spPr>
        <a:xfrm>
          <a:off x="8791575" y="42576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CERN</a:t>
          </a:r>
        </a:p>
      </cdr:txBody>
    </cdr:sp>
  </cdr:relSizeAnchor>
  <cdr:relSizeAnchor xmlns:cdr="http://schemas.openxmlformats.org/drawingml/2006/chartDrawing">
    <cdr:from>
      <cdr:x>0.7475</cdr:x>
      <cdr:y>0.7015</cdr:y>
    </cdr:from>
    <cdr:to>
      <cdr:x>0.791</cdr:x>
      <cdr:y>0.73</cdr:y>
    </cdr:to>
    <cdr:sp>
      <cdr:nvSpPr>
        <cdr:cNvPr id="3" name="TextBox 3"/>
        <cdr:cNvSpPr txBox="1">
          <a:spLocks noChangeArrowheads="1"/>
        </cdr:cNvSpPr>
      </cdr:nvSpPr>
      <cdr:spPr>
        <a:xfrm>
          <a:off x="7753350" y="4505325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0.887</cdr:x>
      <cdr:y>0.5165</cdr:y>
    </cdr:from>
    <cdr:to>
      <cdr:x>0.9195</cdr:x>
      <cdr:y>0.545</cdr:y>
    </cdr:to>
    <cdr:sp>
      <cdr:nvSpPr>
        <cdr:cNvPr id="4" name="TextBox 4"/>
        <cdr:cNvSpPr txBox="1">
          <a:spLocks noChangeArrowheads="1"/>
        </cdr:cNvSpPr>
      </cdr:nvSpPr>
      <cdr:spPr>
        <a:xfrm>
          <a:off x="9191625" y="3314700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DESY</a:t>
          </a:r>
        </a:p>
      </cdr:txBody>
    </cdr:sp>
  </cdr:relSizeAnchor>
  <cdr:relSizeAnchor xmlns:cdr="http://schemas.openxmlformats.org/drawingml/2006/chartDrawing">
    <cdr:from>
      <cdr:x>0.887</cdr:x>
      <cdr:y>0.54775</cdr:y>
    </cdr:from>
    <cdr:to>
      <cdr:x>0.92125</cdr:x>
      <cdr:y>0.57625</cdr:y>
    </cdr:to>
    <cdr:sp>
      <cdr:nvSpPr>
        <cdr:cNvPr id="5" name="TextBox 5"/>
        <cdr:cNvSpPr txBox="1">
          <a:spLocks noChangeArrowheads="1"/>
        </cdr:cNvSpPr>
      </cdr:nvSpPr>
      <cdr:spPr>
        <a:xfrm>
          <a:off x="9191625" y="3514725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Milan</a:t>
          </a:r>
        </a:p>
      </cdr:txBody>
    </cdr:sp>
  </cdr:relSizeAnchor>
  <cdr:relSizeAnchor xmlns:cdr="http://schemas.openxmlformats.org/drawingml/2006/chartDrawing">
    <cdr:from>
      <cdr:x>0.11925</cdr:x>
      <cdr:y>0.78575</cdr:y>
    </cdr:from>
    <cdr:to>
      <cdr:x>0.172</cdr:x>
      <cdr:y>0.81425</cdr:y>
    </cdr:to>
    <cdr:sp>
      <cdr:nvSpPr>
        <cdr:cNvPr id="6" name="TextBox 6"/>
        <cdr:cNvSpPr txBox="1">
          <a:spLocks noChangeArrowheads="1"/>
        </cdr:cNvSpPr>
      </cdr:nvSpPr>
      <cdr:spPr>
        <a:xfrm>
          <a:off x="1228725" y="5048250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Caltech</a:t>
          </a:r>
        </a:p>
      </cdr:txBody>
    </cdr:sp>
  </cdr:relSizeAnchor>
  <cdr:relSizeAnchor xmlns:cdr="http://schemas.openxmlformats.org/drawingml/2006/chartDrawing">
    <cdr:from>
      <cdr:x>0.404</cdr:x>
      <cdr:y>0.644</cdr:y>
    </cdr:from>
    <cdr:to>
      <cdr:x>0.44475</cdr:x>
      <cdr:y>0.6725</cdr:y>
    </cdr:to>
    <cdr:sp>
      <cdr:nvSpPr>
        <cdr:cNvPr id="7" name="TextBox 7"/>
        <cdr:cNvSpPr txBox="1">
          <a:spLocks noChangeArrowheads="1"/>
        </cdr:cNvSpPr>
      </cdr:nvSpPr>
      <cdr:spPr>
        <a:xfrm>
          <a:off x="4181475" y="4133850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Florida</a:t>
          </a:r>
        </a:p>
      </cdr:txBody>
    </cdr:sp>
  </cdr:relSizeAnchor>
  <cdr:relSizeAnchor xmlns:cdr="http://schemas.openxmlformats.org/drawingml/2006/chartDrawing">
    <cdr:from>
      <cdr:x>0.1275</cdr:x>
      <cdr:y>0.836</cdr:y>
    </cdr:from>
    <cdr:to>
      <cdr:x>0.17575</cdr:x>
      <cdr:y>0.8645</cdr:y>
    </cdr:to>
    <cdr:sp>
      <cdr:nvSpPr>
        <cdr:cNvPr id="8" name="TextBox 8"/>
        <cdr:cNvSpPr txBox="1">
          <a:spLocks noChangeArrowheads="1"/>
        </cdr:cNvSpPr>
      </cdr:nvSpPr>
      <cdr:spPr>
        <a:xfrm>
          <a:off x="1314450" y="5372100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Caltech</a:t>
          </a:r>
        </a:p>
      </cdr:txBody>
    </cdr:sp>
  </cdr:relSizeAnchor>
  <cdr:relSizeAnchor xmlns:cdr="http://schemas.openxmlformats.org/drawingml/2006/chartDrawing">
    <cdr:from>
      <cdr:x>0.404</cdr:x>
      <cdr:y>0.79175</cdr:y>
    </cdr:from>
    <cdr:to>
      <cdr:x>0.443</cdr:x>
      <cdr:y>0.82025</cdr:y>
    </cdr:to>
    <cdr:sp>
      <cdr:nvSpPr>
        <cdr:cNvPr id="9" name="TextBox 9"/>
        <cdr:cNvSpPr txBox="1">
          <a:spLocks noChangeArrowheads="1"/>
        </cdr:cNvSpPr>
      </cdr:nvSpPr>
      <cdr:spPr>
        <a:xfrm>
          <a:off x="4181475" y="5086350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BNL</a:t>
          </a:r>
        </a:p>
      </cdr:txBody>
    </cdr:sp>
  </cdr:relSizeAnchor>
  <cdr:relSizeAnchor xmlns:cdr="http://schemas.openxmlformats.org/drawingml/2006/chartDrawing">
    <cdr:from>
      <cdr:x>0.27075</cdr:x>
      <cdr:y>0.81125</cdr:y>
    </cdr:from>
    <cdr:to>
      <cdr:x>0.30975</cdr:x>
      <cdr:y>0.85775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800350" y="5210175"/>
          <a:ext cx="400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ORNL (wrw)</a:t>
          </a:r>
        </a:p>
      </cdr:txBody>
    </cdr:sp>
  </cdr:relSizeAnchor>
  <cdr:relSizeAnchor xmlns:cdr="http://schemas.openxmlformats.org/drawingml/2006/chartDrawing">
    <cdr:from>
      <cdr:x>0.268</cdr:x>
      <cdr:y>0.727</cdr:y>
    </cdr:from>
    <cdr:to>
      <cdr:x>0.30875</cdr:x>
      <cdr:y>0.7555</cdr:y>
    </cdr:to>
    <cdr:sp>
      <cdr:nvSpPr>
        <cdr:cNvPr id="11" name="TextBox 11"/>
        <cdr:cNvSpPr txBox="1">
          <a:spLocks noChangeArrowheads="1"/>
        </cdr:cNvSpPr>
      </cdr:nvSpPr>
      <cdr:spPr>
        <a:xfrm>
          <a:off x="2771775" y="4667250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ORNL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72725" cy="6429375"/>
    <xdr:graphicFrame>
      <xdr:nvGraphicFramePr>
        <xdr:cNvPr id="1" name="Shape 1025"/>
        <xdr:cNvGraphicFramePr/>
      </xdr:nvGraphicFramePr>
      <xdr:xfrm>
        <a:off x="0" y="0"/>
        <a:ext cx="103727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4"/>
  <sheetViews>
    <sheetView workbookViewId="0" topLeftCell="A1">
      <pane xSplit="9585" ySplit="5355" topLeftCell="N89" activePane="bottomLeft" state="split"/>
      <selection pane="topLeft" activeCell="A1" sqref="A1"/>
      <selection pane="bottomLeft" activeCell="I101" sqref="I101:S101"/>
      <selection pane="topRight" activeCell="Q1" sqref="Q1"/>
      <selection pane="bottomRight" activeCell="S101" sqref="S101"/>
      <selection pane="topLeft" activeCell="A1" sqref="A1"/>
    </sheetView>
  </sheetViews>
  <sheetFormatPr defaultColWidth="9.140625" defaultRowHeight="12.75"/>
  <cols>
    <col min="1" max="1" width="9.421875" style="0" customWidth="1"/>
    <col min="2" max="2" width="27.8515625" style="0" customWidth="1"/>
    <col min="3" max="3" width="1.421875" style="0" customWidth="1"/>
    <col min="4" max="4" width="26.7109375" style="0" customWidth="1"/>
    <col min="5" max="5" width="6.00390625" style="0" customWidth="1"/>
    <col min="6" max="6" width="7.140625" style="0" customWidth="1"/>
    <col min="7" max="7" width="2.57421875" style="0" customWidth="1"/>
    <col min="8" max="8" width="1.8515625" style="0" customWidth="1"/>
    <col min="9" max="9" width="4.57421875" style="0" customWidth="1"/>
    <col min="10" max="10" width="6.7109375" style="0" customWidth="1"/>
    <col min="12" max="12" width="1.1484375" style="0" customWidth="1"/>
    <col min="15" max="16" width="9.57421875" style="0" customWidth="1"/>
    <col min="17" max="17" width="14.00390625" style="0" customWidth="1"/>
  </cols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130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Q1" t="s">
        <v>14</v>
      </c>
      <c r="R1" t="s">
        <v>15</v>
      </c>
      <c r="S1" t="s">
        <v>16</v>
      </c>
    </row>
    <row r="2" spans="1:19" ht="12.75">
      <c r="A2" t="s">
        <v>42</v>
      </c>
      <c r="B2" t="s">
        <v>43</v>
      </c>
      <c r="C2" t="s">
        <v>19</v>
      </c>
      <c r="D2" t="s">
        <v>20</v>
      </c>
      <c r="E2">
        <v>36222</v>
      </c>
      <c r="F2">
        <v>55001</v>
      </c>
      <c r="G2">
        <v>17</v>
      </c>
      <c r="H2">
        <v>0</v>
      </c>
      <c r="I2">
        <v>71</v>
      </c>
      <c r="J2">
        <v>2487</v>
      </c>
      <c r="K2">
        <v>3730500</v>
      </c>
      <c r="L2">
        <v>1</v>
      </c>
      <c r="M2">
        <v>1141988216</v>
      </c>
      <c r="N2">
        <v>1141988221</v>
      </c>
      <c r="O2">
        <f>P2/1000</f>
        <v>4.621</v>
      </c>
      <c r="P2">
        <v>4621</v>
      </c>
      <c r="Q2" t="s">
        <v>44</v>
      </c>
      <c r="R2">
        <v>538.1951958</v>
      </c>
      <c r="S2">
        <v>6.45834235</v>
      </c>
    </row>
    <row r="3" spans="1:19" ht="12.75">
      <c r="A3" t="s">
        <v>42</v>
      </c>
      <c r="B3" t="s">
        <v>43</v>
      </c>
      <c r="C3" t="s">
        <v>19</v>
      </c>
      <c r="D3" t="s">
        <v>20</v>
      </c>
      <c r="E3">
        <v>36222</v>
      </c>
      <c r="F3">
        <v>55001</v>
      </c>
      <c r="G3">
        <v>17</v>
      </c>
      <c r="H3">
        <v>0</v>
      </c>
      <c r="I3">
        <v>71</v>
      </c>
      <c r="J3">
        <v>2486</v>
      </c>
      <c r="K3">
        <v>3729000</v>
      </c>
      <c r="L3">
        <v>1</v>
      </c>
      <c r="M3">
        <v>1142008024</v>
      </c>
      <c r="N3">
        <v>1142008029</v>
      </c>
      <c r="O3">
        <f>P3/1000</f>
        <v>4.621</v>
      </c>
      <c r="P3">
        <v>4621</v>
      </c>
      <c r="Q3" t="s">
        <v>45</v>
      </c>
      <c r="R3">
        <v>537.9787925</v>
      </c>
      <c r="S3">
        <v>6.45574551</v>
      </c>
    </row>
    <row r="4" spans="1:19" ht="12.75">
      <c r="A4" t="s">
        <v>42</v>
      </c>
      <c r="B4" t="s">
        <v>43</v>
      </c>
      <c r="C4" t="s">
        <v>19</v>
      </c>
      <c r="D4" t="s">
        <v>20</v>
      </c>
      <c r="E4">
        <v>36222</v>
      </c>
      <c r="F4">
        <v>55001</v>
      </c>
      <c r="G4">
        <v>17</v>
      </c>
      <c r="H4">
        <v>0</v>
      </c>
      <c r="I4">
        <v>71</v>
      </c>
      <c r="J4">
        <v>2487</v>
      </c>
      <c r="K4">
        <v>3717300</v>
      </c>
      <c r="L4">
        <v>1</v>
      </c>
      <c r="M4">
        <v>1141993017</v>
      </c>
      <c r="N4">
        <v>1141993021</v>
      </c>
      <c r="O4">
        <f>P4/1000</f>
        <v>4.624</v>
      </c>
      <c r="P4">
        <v>4624</v>
      </c>
      <c r="Q4" t="s">
        <v>46</v>
      </c>
      <c r="R4">
        <v>537.8460208</v>
      </c>
      <c r="S4">
        <v>6.431314879</v>
      </c>
    </row>
    <row r="5" spans="1:19" ht="12.75">
      <c r="A5" t="s">
        <v>42</v>
      </c>
      <c r="B5" t="s">
        <v>43</v>
      </c>
      <c r="C5" t="s">
        <v>19</v>
      </c>
      <c r="D5" t="s">
        <v>20</v>
      </c>
      <c r="E5">
        <v>36222</v>
      </c>
      <c r="F5">
        <v>55001</v>
      </c>
      <c r="G5">
        <v>17</v>
      </c>
      <c r="H5">
        <v>0</v>
      </c>
      <c r="I5">
        <v>71</v>
      </c>
      <c r="J5">
        <v>2487</v>
      </c>
      <c r="K5">
        <v>3730500</v>
      </c>
      <c r="L5">
        <v>1</v>
      </c>
      <c r="M5">
        <v>1142012820</v>
      </c>
      <c r="N5">
        <v>1142012825</v>
      </c>
      <c r="O5">
        <f>P5/1000</f>
        <v>4.628</v>
      </c>
      <c r="P5">
        <v>4628</v>
      </c>
      <c r="Q5" t="s">
        <v>47</v>
      </c>
      <c r="R5">
        <v>537.3811582</v>
      </c>
      <c r="S5">
        <v>6.448573898</v>
      </c>
    </row>
    <row r="6" spans="1:19" ht="12.75">
      <c r="A6" t="s">
        <v>42</v>
      </c>
      <c r="B6" t="s">
        <v>43</v>
      </c>
      <c r="C6" t="s">
        <v>19</v>
      </c>
      <c r="D6" t="s">
        <v>20</v>
      </c>
      <c r="E6">
        <v>36222</v>
      </c>
      <c r="F6">
        <v>55001</v>
      </c>
      <c r="G6">
        <v>17</v>
      </c>
      <c r="H6">
        <v>0</v>
      </c>
      <c r="I6">
        <v>71</v>
      </c>
      <c r="J6">
        <v>2487</v>
      </c>
      <c r="K6">
        <v>3730500</v>
      </c>
      <c r="L6">
        <v>1</v>
      </c>
      <c r="M6">
        <v>1141977417</v>
      </c>
      <c r="N6">
        <v>1141977421</v>
      </c>
      <c r="O6">
        <f>P6/1000</f>
        <v>4.63</v>
      </c>
      <c r="P6">
        <v>4630</v>
      </c>
      <c r="Q6" t="s">
        <v>48</v>
      </c>
      <c r="R6">
        <v>537.1490281</v>
      </c>
      <c r="S6">
        <v>6.445788337</v>
      </c>
    </row>
    <row r="7" spans="1:19" ht="12.75">
      <c r="A7" t="s">
        <v>42</v>
      </c>
      <c r="B7" t="s">
        <v>43</v>
      </c>
      <c r="C7" t="s">
        <v>19</v>
      </c>
      <c r="D7" t="s">
        <v>20</v>
      </c>
      <c r="E7">
        <v>36222</v>
      </c>
      <c r="F7">
        <v>55001</v>
      </c>
      <c r="G7">
        <v>17</v>
      </c>
      <c r="H7">
        <v>0</v>
      </c>
      <c r="I7">
        <v>71</v>
      </c>
      <c r="J7">
        <v>2487</v>
      </c>
      <c r="K7">
        <v>3730500</v>
      </c>
      <c r="L7">
        <v>1</v>
      </c>
      <c r="M7">
        <v>1141997816</v>
      </c>
      <c r="N7">
        <v>1141997821</v>
      </c>
      <c r="O7">
        <f>P7/1000</f>
        <v>4.639</v>
      </c>
      <c r="P7">
        <v>4639</v>
      </c>
      <c r="Q7" t="s">
        <v>49</v>
      </c>
      <c r="R7">
        <v>536.1069196</v>
      </c>
      <c r="S7">
        <v>6.433283035</v>
      </c>
    </row>
    <row r="8" spans="1:19" ht="12.75">
      <c r="A8" t="s">
        <v>42</v>
      </c>
      <c r="B8" t="s">
        <v>43</v>
      </c>
      <c r="C8" t="s">
        <v>19</v>
      </c>
      <c r="D8" t="s">
        <v>20</v>
      </c>
      <c r="E8">
        <v>36222</v>
      </c>
      <c r="F8">
        <v>55001</v>
      </c>
      <c r="G8">
        <v>17</v>
      </c>
      <c r="H8">
        <v>0</v>
      </c>
      <c r="I8">
        <v>71</v>
      </c>
      <c r="J8">
        <v>3686</v>
      </c>
      <c r="K8">
        <v>5508600</v>
      </c>
      <c r="L8">
        <v>1</v>
      </c>
      <c r="M8">
        <v>1142002616</v>
      </c>
      <c r="N8">
        <v>1142002623</v>
      </c>
      <c r="O8">
        <f>P8/1000</f>
        <v>6.947</v>
      </c>
      <c r="P8">
        <v>6947</v>
      </c>
      <c r="Q8" t="s">
        <v>54</v>
      </c>
      <c r="R8">
        <v>530.5887433</v>
      </c>
      <c r="S8">
        <v>6.343572765</v>
      </c>
    </row>
    <row r="9" spans="1:19" ht="12.75">
      <c r="A9" t="s">
        <v>42</v>
      </c>
      <c r="B9" t="s">
        <v>43</v>
      </c>
      <c r="C9" t="s">
        <v>19</v>
      </c>
      <c r="D9" t="s">
        <v>20</v>
      </c>
      <c r="E9">
        <v>36222</v>
      </c>
      <c r="F9">
        <v>55001</v>
      </c>
      <c r="G9">
        <v>17</v>
      </c>
      <c r="H9">
        <v>0</v>
      </c>
      <c r="I9">
        <v>71</v>
      </c>
      <c r="J9">
        <v>13287</v>
      </c>
      <c r="K9">
        <v>15848100</v>
      </c>
      <c r="L9">
        <v>1</v>
      </c>
      <c r="M9">
        <v>1141983442</v>
      </c>
      <c r="N9">
        <v>1141983469</v>
      </c>
      <c r="O9">
        <f>P9/1000</f>
        <v>26.496</v>
      </c>
      <c r="P9">
        <v>26496</v>
      </c>
      <c r="Q9" t="s">
        <v>104</v>
      </c>
      <c r="R9">
        <v>501.4719203</v>
      </c>
      <c r="S9">
        <v>4.785054348</v>
      </c>
    </row>
    <row r="10" spans="1:19" ht="12.75">
      <c r="A10" t="s">
        <v>106</v>
      </c>
      <c r="B10" t="s">
        <v>107</v>
      </c>
      <c r="C10" t="s">
        <v>19</v>
      </c>
      <c r="D10" t="s">
        <v>20</v>
      </c>
      <c r="E10">
        <v>32792</v>
      </c>
      <c r="F10">
        <v>55001</v>
      </c>
      <c r="G10">
        <v>17</v>
      </c>
      <c r="H10">
        <v>0</v>
      </c>
      <c r="I10">
        <v>176</v>
      </c>
      <c r="J10">
        <v>7251</v>
      </c>
      <c r="K10">
        <v>2438100</v>
      </c>
      <c r="L10">
        <v>1</v>
      </c>
      <c r="M10">
        <v>1142003548</v>
      </c>
      <c r="N10">
        <v>1142003579</v>
      </c>
      <c r="O10">
        <f>P10/1000</f>
        <v>30.645</v>
      </c>
      <c r="P10">
        <v>30645</v>
      </c>
      <c r="Q10" t="s">
        <v>108</v>
      </c>
      <c r="R10">
        <v>236.6128243</v>
      </c>
      <c r="S10">
        <v>0.636475771</v>
      </c>
    </row>
    <row r="11" spans="1:19" ht="12.75">
      <c r="A11" t="s">
        <v>106</v>
      </c>
      <c r="B11" t="s">
        <v>107</v>
      </c>
      <c r="C11" t="s">
        <v>19</v>
      </c>
      <c r="D11" t="s">
        <v>20</v>
      </c>
      <c r="E11">
        <v>32792</v>
      </c>
      <c r="F11">
        <v>55001</v>
      </c>
      <c r="G11">
        <v>17</v>
      </c>
      <c r="H11">
        <v>0</v>
      </c>
      <c r="I11">
        <v>176</v>
      </c>
      <c r="J11">
        <v>7251</v>
      </c>
      <c r="K11">
        <v>2438100</v>
      </c>
      <c r="L11">
        <v>1</v>
      </c>
      <c r="M11">
        <v>1141998734</v>
      </c>
      <c r="N11">
        <v>1141998765</v>
      </c>
      <c r="O11">
        <f>P11/1000</f>
        <v>30.648</v>
      </c>
      <c r="P11">
        <v>30648</v>
      </c>
      <c r="Q11" t="s">
        <v>109</v>
      </c>
      <c r="R11">
        <v>236.5896633</v>
      </c>
      <c r="S11">
        <v>0.636413469</v>
      </c>
    </row>
    <row r="12" spans="1:19" ht="12.75">
      <c r="A12" t="s">
        <v>106</v>
      </c>
      <c r="B12" t="s">
        <v>107</v>
      </c>
      <c r="C12" t="s">
        <v>19</v>
      </c>
      <c r="D12" t="s">
        <v>20</v>
      </c>
      <c r="E12">
        <v>32792</v>
      </c>
      <c r="F12">
        <v>55001</v>
      </c>
      <c r="G12">
        <v>17</v>
      </c>
      <c r="H12">
        <v>0</v>
      </c>
      <c r="I12">
        <v>176</v>
      </c>
      <c r="J12">
        <v>7251</v>
      </c>
      <c r="K12">
        <v>2438100</v>
      </c>
      <c r="L12">
        <v>1</v>
      </c>
      <c r="M12">
        <v>1141984472</v>
      </c>
      <c r="N12">
        <v>1141984503</v>
      </c>
      <c r="O12">
        <f>P12/1000</f>
        <v>30.651</v>
      </c>
      <c r="P12">
        <v>30651</v>
      </c>
      <c r="Q12" t="s">
        <v>110</v>
      </c>
      <c r="R12">
        <v>236.5665068</v>
      </c>
      <c r="S12">
        <v>0.636351179</v>
      </c>
    </row>
    <row r="13" spans="1:19" ht="12.75">
      <c r="A13" t="s">
        <v>106</v>
      </c>
      <c r="B13" t="s">
        <v>107</v>
      </c>
      <c r="C13" t="s">
        <v>19</v>
      </c>
      <c r="D13" t="s">
        <v>20</v>
      </c>
      <c r="E13">
        <v>32792</v>
      </c>
      <c r="F13">
        <v>55001</v>
      </c>
      <c r="G13">
        <v>17</v>
      </c>
      <c r="H13">
        <v>0</v>
      </c>
      <c r="I13">
        <v>176</v>
      </c>
      <c r="J13">
        <v>7251</v>
      </c>
      <c r="K13">
        <v>2438100</v>
      </c>
      <c r="L13">
        <v>1</v>
      </c>
      <c r="M13">
        <v>1142013738</v>
      </c>
      <c r="N13">
        <v>1142013768</v>
      </c>
      <c r="O13">
        <f>P13/1000</f>
        <v>30.654</v>
      </c>
      <c r="P13">
        <v>30654</v>
      </c>
      <c r="Q13" t="s">
        <v>111</v>
      </c>
      <c r="R13">
        <v>236.5433549</v>
      </c>
      <c r="S13">
        <v>0.636288902</v>
      </c>
    </row>
    <row r="14" spans="1:19" ht="12.75">
      <c r="A14" t="s">
        <v>106</v>
      </c>
      <c r="B14" t="s">
        <v>107</v>
      </c>
      <c r="C14" t="s">
        <v>19</v>
      </c>
      <c r="D14" t="s">
        <v>20</v>
      </c>
      <c r="E14">
        <v>32792</v>
      </c>
      <c r="F14">
        <v>55001</v>
      </c>
      <c r="G14">
        <v>17</v>
      </c>
      <c r="H14">
        <v>0</v>
      </c>
      <c r="I14">
        <v>176</v>
      </c>
      <c r="J14">
        <v>7251</v>
      </c>
      <c r="K14">
        <v>2438100</v>
      </c>
      <c r="L14">
        <v>1</v>
      </c>
      <c r="M14">
        <v>1141993938</v>
      </c>
      <c r="N14">
        <v>1141993969</v>
      </c>
      <c r="O14">
        <f>P14/1000</f>
        <v>30.663</v>
      </c>
      <c r="P14">
        <v>30663</v>
      </c>
      <c r="Q14" t="s">
        <v>112</v>
      </c>
      <c r="R14">
        <v>236.4739262</v>
      </c>
      <c r="S14">
        <v>0.636102143</v>
      </c>
    </row>
    <row r="15" spans="1:19" ht="12.75">
      <c r="A15" t="s">
        <v>106</v>
      </c>
      <c r="B15" t="s">
        <v>107</v>
      </c>
      <c r="C15" t="s">
        <v>19</v>
      </c>
      <c r="D15" t="s">
        <v>20</v>
      </c>
      <c r="E15">
        <v>32792</v>
      </c>
      <c r="F15">
        <v>55001</v>
      </c>
      <c r="G15">
        <v>17</v>
      </c>
      <c r="H15">
        <v>0</v>
      </c>
      <c r="I15">
        <v>176</v>
      </c>
      <c r="J15">
        <v>8451</v>
      </c>
      <c r="K15">
        <v>2831700</v>
      </c>
      <c r="L15">
        <v>1</v>
      </c>
      <c r="M15">
        <v>1142008942</v>
      </c>
      <c r="N15">
        <v>1142008978</v>
      </c>
      <c r="O15">
        <f>P15/1000</f>
        <v>35.771</v>
      </c>
      <c r="P15">
        <v>35771</v>
      </c>
      <c r="Q15" t="s">
        <v>122</v>
      </c>
      <c r="R15">
        <v>236.2528305</v>
      </c>
      <c r="S15">
        <v>0.633295127</v>
      </c>
    </row>
    <row r="16" spans="1:19" ht="12.75">
      <c r="A16" t="s">
        <v>106</v>
      </c>
      <c r="B16" t="s">
        <v>107</v>
      </c>
      <c r="C16" t="s">
        <v>19</v>
      </c>
      <c r="D16" t="s">
        <v>20</v>
      </c>
      <c r="E16">
        <v>32792</v>
      </c>
      <c r="F16">
        <v>55001</v>
      </c>
      <c r="G16">
        <v>17</v>
      </c>
      <c r="H16">
        <v>0</v>
      </c>
      <c r="I16">
        <v>176</v>
      </c>
      <c r="J16">
        <v>9651</v>
      </c>
      <c r="K16">
        <v>3225300</v>
      </c>
      <c r="L16">
        <v>1</v>
      </c>
      <c r="M16">
        <v>1141989145</v>
      </c>
      <c r="N16">
        <v>1141989186</v>
      </c>
      <c r="O16">
        <f>P16/1000</f>
        <v>40.902</v>
      </c>
      <c r="P16">
        <v>40902</v>
      </c>
      <c r="Q16" t="s">
        <v>123</v>
      </c>
      <c r="R16">
        <v>235.9542321</v>
      </c>
      <c r="S16">
        <v>0.630834678</v>
      </c>
    </row>
    <row r="17" spans="1:19" ht="12.75">
      <c r="A17" t="s">
        <v>106</v>
      </c>
      <c r="B17" t="s">
        <v>107</v>
      </c>
      <c r="C17" t="s">
        <v>19</v>
      </c>
      <c r="D17" t="s">
        <v>20</v>
      </c>
      <c r="E17">
        <v>32792</v>
      </c>
      <c r="F17">
        <v>55001</v>
      </c>
      <c r="G17">
        <v>17</v>
      </c>
      <c r="H17">
        <v>0</v>
      </c>
      <c r="I17">
        <v>176</v>
      </c>
      <c r="J17">
        <v>10851</v>
      </c>
      <c r="K17">
        <v>3618900</v>
      </c>
      <c r="L17">
        <v>1</v>
      </c>
      <c r="M17">
        <v>1141978333</v>
      </c>
      <c r="N17">
        <v>1141978379</v>
      </c>
      <c r="O17">
        <f>P17/1000</f>
        <v>46.063</v>
      </c>
      <c r="P17">
        <v>46063</v>
      </c>
      <c r="Q17" t="s">
        <v>125</v>
      </c>
      <c r="R17">
        <v>235.5686777</v>
      </c>
      <c r="S17">
        <v>0.628513123</v>
      </c>
    </row>
    <row r="18" spans="1:19" ht="12.75">
      <c r="A18" t="s">
        <v>113</v>
      </c>
      <c r="B18" t="s">
        <v>114</v>
      </c>
      <c r="C18" t="s">
        <v>19</v>
      </c>
      <c r="D18" t="s">
        <v>20</v>
      </c>
      <c r="E18">
        <v>33043</v>
      </c>
      <c r="F18">
        <v>55001</v>
      </c>
      <c r="G18">
        <v>17</v>
      </c>
      <c r="H18">
        <v>0</v>
      </c>
      <c r="I18">
        <v>176</v>
      </c>
      <c r="J18">
        <v>8451</v>
      </c>
      <c r="K18">
        <v>7000608</v>
      </c>
      <c r="L18">
        <v>1</v>
      </c>
      <c r="M18">
        <v>1141994962</v>
      </c>
      <c r="N18">
        <v>1141994998</v>
      </c>
      <c r="O18">
        <f>P18/1000</f>
        <v>35.616</v>
      </c>
      <c r="P18">
        <v>35616</v>
      </c>
      <c r="Q18" t="s">
        <v>115</v>
      </c>
      <c r="R18">
        <v>237.2809973</v>
      </c>
      <c r="S18">
        <v>1.572463612</v>
      </c>
    </row>
    <row r="19" spans="1:19" ht="12.75">
      <c r="A19" t="s">
        <v>113</v>
      </c>
      <c r="B19" t="s">
        <v>114</v>
      </c>
      <c r="C19" t="s">
        <v>19</v>
      </c>
      <c r="D19" t="s">
        <v>20</v>
      </c>
      <c r="E19">
        <v>33043</v>
      </c>
      <c r="F19">
        <v>55001</v>
      </c>
      <c r="G19">
        <v>17</v>
      </c>
      <c r="H19">
        <v>0</v>
      </c>
      <c r="I19">
        <v>176</v>
      </c>
      <c r="J19">
        <v>8451</v>
      </c>
      <c r="K19">
        <v>7118208</v>
      </c>
      <c r="L19">
        <v>1</v>
      </c>
      <c r="M19">
        <v>1141990458</v>
      </c>
      <c r="N19">
        <v>1141990493</v>
      </c>
      <c r="O19">
        <f>P19/1000</f>
        <v>35.622</v>
      </c>
      <c r="P19">
        <v>35622</v>
      </c>
      <c r="Q19" t="s">
        <v>116</v>
      </c>
      <c r="R19">
        <v>237.2410308</v>
      </c>
      <c r="S19">
        <v>1.598609399</v>
      </c>
    </row>
    <row r="20" spans="1:19" ht="12.75">
      <c r="A20" t="s">
        <v>113</v>
      </c>
      <c r="B20" t="s">
        <v>114</v>
      </c>
      <c r="C20" t="s">
        <v>19</v>
      </c>
      <c r="D20" t="s">
        <v>20</v>
      </c>
      <c r="E20">
        <v>33043</v>
      </c>
      <c r="F20">
        <v>55001</v>
      </c>
      <c r="G20">
        <v>17</v>
      </c>
      <c r="H20">
        <v>0</v>
      </c>
      <c r="I20">
        <v>176</v>
      </c>
      <c r="J20">
        <v>8451</v>
      </c>
      <c r="K20">
        <v>7103808</v>
      </c>
      <c r="L20">
        <v>1</v>
      </c>
      <c r="M20">
        <v>1142000072</v>
      </c>
      <c r="N20">
        <v>1142000107</v>
      </c>
      <c r="O20">
        <f>P20/1000</f>
        <v>35.625</v>
      </c>
      <c r="P20">
        <v>35625</v>
      </c>
      <c r="Q20" t="s">
        <v>117</v>
      </c>
      <c r="R20">
        <v>237.2210526</v>
      </c>
      <c r="S20">
        <v>1.595241095</v>
      </c>
    </row>
    <row r="21" spans="1:19" ht="12.75">
      <c r="A21" t="s">
        <v>113</v>
      </c>
      <c r="B21" t="s">
        <v>114</v>
      </c>
      <c r="C21" t="s">
        <v>19</v>
      </c>
      <c r="D21" t="s">
        <v>20</v>
      </c>
      <c r="E21">
        <v>33043</v>
      </c>
      <c r="F21">
        <v>55001</v>
      </c>
      <c r="G21">
        <v>17</v>
      </c>
      <c r="H21">
        <v>0</v>
      </c>
      <c r="I21">
        <v>176</v>
      </c>
      <c r="J21">
        <v>8451</v>
      </c>
      <c r="K21">
        <v>7121808</v>
      </c>
      <c r="L21">
        <v>1</v>
      </c>
      <c r="M21">
        <v>1142010259</v>
      </c>
      <c r="N21">
        <v>1142010294</v>
      </c>
      <c r="O21">
        <f>P21/1000</f>
        <v>35.626</v>
      </c>
      <c r="P21">
        <v>35626</v>
      </c>
      <c r="Q21" t="s">
        <v>118</v>
      </c>
      <c r="R21">
        <v>237.214394</v>
      </c>
      <c r="S21">
        <v>1.599238309</v>
      </c>
    </row>
    <row r="22" spans="1:19" ht="12.75">
      <c r="A22" t="s">
        <v>113</v>
      </c>
      <c r="B22" t="s">
        <v>114</v>
      </c>
      <c r="C22" t="s">
        <v>19</v>
      </c>
      <c r="D22" t="s">
        <v>20</v>
      </c>
      <c r="E22">
        <v>33043</v>
      </c>
      <c r="F22">
        <v>55001</v>
      </c>
      <c r="G22">
        <v>17</v>
      </c>
      <c r="H22">
        <v>0</v>
      </c>
      <c r="I22">
        <v>176</v>
      </c>
      <c r="J22">
        <v>8451</v>
      </c>
      <c r="K22">
        <v>7112208</v>
      </c>
      <c r="L22">
        <v>1</v>
      </c>
      <c r="M22">
        <v>1142014614</v>
      </c>
      <c r="N22">
        <v>1142014649</v>
      </c>
      <c r="O22">
        <f>P22/1000</f>
        <v>35.627</v>
      </c>
      <c r="P22">
        <v>35627</v>
      </c>
      <c r="Q22" t="s">
        <v>119</v>
      </c>
      <c r="R22">
        <v>237.2077357</v>
      </c>
      <c r="S22">
        <v>1.597037752</v>
      </c>
    </row>
    <row r="23" spans="1:19" ht="12.75">
      <c r="A23" t="s">
        <v>113</v>
      </c>
      <c r="B23" t="s">
        <v>114</v>
      </c>
      <c r="C23" t="s">
        <v>19</v>
      </c>
      <c r="D23" t="s">
        <v>20</v>
      </c>
      <c r="E23">
        <v>33043</v>
      </c>
      <c r="F23">
        <v>55001</v>
      </c>
      <c r="G23">
        <v>17</v>
      </c>
      <c r="H23">
        <v>0</v>
      </c>
      <c r="I23">
        <v>176</v>
      </c>
      <c r="J23">
        <v>8451</v>
      </c>
      <c r="K23">
        <v>7090608</v>
      </c>
      <c r="L23">
        <v>1</v>
      </c>
      <c r="M23">
        <v>1141979661</v>
      </c>
      <c r="N23">
        <v>1141979696</v>
      </c>
      <c r="O23">
        <f>P23/1000</f>
        <v>35.629</v>
      </c>
      <c r="P23">
        <v>35629</v>
      </c>
      <c r="Q23" t="s">
        <v>120</v>
      </c>
      <c r="R23">
        <v>237.1944203</v>
      </c>
      <c r="S23">
        <v>1.592098122</v>
      </c>
    </row>
    <row r="24" spans="1:19" ht="12.75">
      <c r="A24" t="s">
        <v>113</v>
      </c>
      <c r="B24" t="s">
        <v>114</v>
      </c>
      <c r="C24" t="s">
        <v>19</v>
      </c>
      <c r="D24" t="s">
        <v>20</v>
      </c>
      <c r="E24">
        <v>33043</v>
      </c>
      <c r="F24">
        <v>55001</v>
      </c>
      <c r="G24">
        <v>17</v>
      </c>
      <c r="H24">
        <v>0</v>
      </c>
      <c r="I24">
        <v>176</v>
      </c>
      <c r="J24">
        <v>8451</v>
      </c>
      <c r="K24">
        <v>5674608</v>
      </c>
      <c r="L24">
        <v>1</v>
      </c>
      <c r="M24">
        <v>1141985795</v>
      </c>
      <c r="N24">
        <v>1141985830</v>
      </c>
      <c r="O24">
        <f>P24/1000</f>
        <v>35.653</v>
      </c>
      <c r="P24">
        <v>35653</v>
      </c>
      <c r="Q24" t="s">
        <v>121</v>
      </c>
      <c r="R24">
        <v>237.0347516</v>
      </c>
      <c r="S24">
        <v>1.27329717</v>
      </c>
    </row>
    <row r="25" spans="1:19" ht="12.75">
      <c r="A25" t="s">
        <v>113</v>
      </c>
      <c r="B25" t="s">
        <v>114</v>
      </c>
      <c r="C25" t="s">
        <v>19</v>
      </c>
      <c r="D25" t="s">
        <v>20</v>
      </c>
      <c r="E25">
        <v>33043</v>
      </c>
      <c r="F25">
        <v>55001</v>
      </c>
      <c r="G25">
        <v>17</v>
      </c>
      <c r="H25">
        <v>0</v>
      </c>
      <c r="I25">
        <v>176</v>
      </c>
      <c r="J25">
        <v>8451</v>
      </c>
      <c r="K25">
        <v>7076208</v>
      </c>
      <c r="L25">
        <v>1</v>
      </c>
      <c r="M25">
        <v>1142005339</v>
      </c>
      <c r="N25">
        <v>1142005386</v>
      </c>
      <c r="O25">
        <f>P25/1000</f>
        <v>46.161</v>
      </c>
      <c r="P25">
        <v>46161</v>
      </c>
      <c r="Q25" t="s">
        <v>126</v>
      </c>
      <c r="R25">
        <v>183.0766231</v>
      </c>
      <c r="S25">
        <v>1.226352635</v>
      </c>
    </row>
    <row r="26" spans="1:19" ht="12.75">
      <c r="A26" t="s">
        <v>65</v>
      </c>
      <c r="B26" t="s">
        <v>66</v>
      </c>
      <c r="C26" t="s">
        <v>19</v>
      </c>
      <c r="D26" t="s">
        <v>20</v>
      </c>
      <c r="E26">
        <v>36402</v>
      </c>
      <c r="F26">
        <v>55001</v>
      </c>
      <c r="G26">
        <v>17</v>
      </c>
      <c r="H26">
        <v>0</v>
      </c>
      <c r="I26">
        <v>158</v>
      </c>
      <c r="J26">
        <v>2451</v>
      </c>
      <c r="K26">
        <v>3676500</v>
      </c>
      <c r="L26">
        <v>1</v>
      </c>
      <c r="M26">
        <v>1141997983</v>
      </c>
      <c r="N26">
        <v>1141997994</v>
      </c>
      <c r="O26">
        <f>P26/1000</f>
        <v>11.042</v>
      </c>
      <c r="P26">
        <v>11042</v>
      </c>
      <c r="Q26" t="s">
        <v>67</v>
      </c>
      <c r="R26">
        <v>221.9706575</v>
      </c>
      <c r="S26">
        <v>2.66364789</v>
      </c>
    </row>
    <row r="27" spans="1:19" ht="12.75">
      <c r="A27" t="s">
        <v>65</v>
      </c>
      <c r="B27" t="s">
        <v>66</v>
      </c>
      <c r="C27" t="s">
        <v>19</v>
      </c>
      <c r="D27" t="s">
        <v>20</v>
      </c>
      <c r="E27">
        <v>36402</v>
      </c>
      <c r="F27">
        <v>55001</v>
      </c>
      <c r="G27">
        <v>17</v>
      </c>
      <c r="H27">
        <v>0</v>
      </c>
      <c r="I27">
        <v>158</v>
      </c>
      <c r="J27">
        <v>2451</v>
      </c>
      <c r="K27">
        <v>3676500</v>
      </c>
      <c r="L27">
        <v>1</v>
      </c>
      <c r="M27">
        <v>1141993185</v>
      </c>
      <c r="N27">
        <v>1141993196</v>
      </c>
      <c r="O27">
        <f>P27/1000</f>
        <v>11.047</v>
      </c>
      <c r="P27">
        <v>11047</v>
      </c>
      <c r="Q27" t="s">
        <v>68</v>
      </c>
      <c r="R27">
        <v>221.870191</v>
      </c>
      <c r="S27">
        <v>2.662442292</v>
      </c>
    </row>
    <row r="28" spans="1:19" ht="12.75">
      <c r="A28" t="s">
        <v>65</v>
      </c>
      <c r="B28" t="s">
        <v>66</v>
      </c>
      <c r="C28" t="s">
        <v>19</v>
      </c>
      <c r="D28" t="s">
        <v>20</v>
      </c>
      <c r="E28">
        <v>36402</v>
      </c>
      <c r="F28">
        <v>55001</v>
      </c>
      <c r="G28">
        <v>17</v>
      </c>
      <c r="H28">
        <v>0</v>
      </c>
      <c r="I28">
        <v>158</v>
      </c>
      <c r="J28">
        <v>2451</v>
      </c>
      <c r="K28">
        <v>3676500</v>
      </c>
      <c r="L28">
        <v>1</v>
      </c>
      <c r="M28">
        <v>1141977582</v>
      </c>
      <c r="N28">
        <v>1141977593</v>
      </c>
      <c r="O28">
        <f>P28/1000</f>
        <v>11.05</v>
      </c>
      <c r="P28">
        <v>11050</v>
      </c>
      <c r="Q28" t="s">
        <v>69</v>
      </c>
      <c r="R28">
        <v>221.8099548</v>
      </c>
      <c r="S28">
        <v>2.661719457</v>
      </c>
    </row>
    <row r="29" spans="1:19" ht="12.75">
      <c r="A29" t="s">
        <v>65</v>
      </c>
      <c r="B29" t="s">
        <v>66</v>
      </c>
      <c r="C29" t="s">
        <v>19</v>
      </c>
      <c r="D29" t="s">
        <v>20</v>
      </c>
      <c r="E29">
        <v>36496</v>
      </c>
      <c r="F29">
        <v>55001</v>
      </c>
      <c r="G29">
        <v>17</v>
      </c>
      <c r="H29">
        <v>0</v>
      </c>
      <c r="I29">
        <v>158</v>
      </c>
      <c r="J29">
        <v>2451</v>
      </c>
      <c r="K29">
        <v>3676500</v>
      </c>
      <c r="L29">
        <v>1</v>
      </c>
      <c r="M29">
        <v>1142012986</v>
      </c>
      <c r="N29">
        <v>1142012997</v>
      </c>
      <c r="O29">
        <f>P29/1000</f>
        <v>11.055</v>
      </c>
      <c r="P29">
        <v>11055</v>
      </c>
      <c r="Q29" t="s">
        <v>70</v>
      </c>
      <c r="R29">
        <v>221.7096336</v>
      </c>
      <c r="S29">
        <v>2.660515604</v>
      </c>
    </row>
    <row r="30" spans="1:19" ht="12.75">
      <c r="A30" t="s">
        <v>65</v>
      </c>
      <c r="B30" t="s">
        <v>66</v>
      </c>
      <c r="C30" t="s">
        <v>19</v>
      </c>
      <c r="D30" t="s">
        <v>20</v>
      </c>
      <c r="E30">
        <v>36496</v>
      </c>
      <c r="F30">
        <v>55001</v>
      </c>
      <c r="G30">
        <v>17</v>
      </c>
      <c r="H30">
        <v>0</v>
      </c>
      <c r="I30">
        <v>158</v>
      </c>
      <c r="J30">
        <v>2451</v>
      </c>
      <c r="K30">
        <v>3676500</v>
      </c>
      <c r="L30">
        <v>1</v>
      </c>
      <c r="M30">
        <v>1142008190</v>
      </c>
      <c r="N30">
        <v>1142008201</v>
      </c>
      <c r="O30">
        <f>P30/1000</f>
        <v>11.062</v>
      </c>
      <c r="P30">
        <v>11062</v>
      </c>
      <c r="Q30" t="s">
        <v>71</v>
      </c>
      <c r="R30">
        <v>221.5693365</v>
      </c>
      <c r="S30">
        <v>2.658832038</v>
      </c>
    </row>
    <row r="31" spans="1:19" ht="12.75">
      <c r="A31" t="s">
        <v>65</v>
      </c>
      <c r="B31" t="s">
        <v>66</v>
      </c>
      <c r="C31" t="s">
        <v>19</v>
      </c>
      <c r="D31" t="s">
        <v>20</v>
      </c>
      <c r="E31">
        <v>36402</v>
      </c>
      <c r="F31">
        <v>55001</v>
      </c>
      <c r="G31">
        <v>17</v>
      </c>
      <c r="H31">
        <v>0</v>
      </c>
      <c r="I31">
        <v>158</v>
      </c>
      <c r="J31">
        <v>2451</v>
      </c>
      <c r="K31">
        <v>3676500</v>
      </c>
      <c r="L31">
        <v>1</v>
      </c>
      <c r="M31">
        <v>1142002784</v>
      </c>
      <c r="N31">
        <v>1142002795</v>
      </c>
      <c r="O31">
        <f>P31/1000</f>
        <v>11.069</v>
      </c>
      <c r="P31">
        <v>11069</v>
      </c>
      <c r="Q31" t="s">
        <v>72</v>
      </c>
      <c r="R31">
        <v>221.4292167</v>
      </c>
      <c r="S31">
        <v>2.657150601</v>
      </c>
    </row>
    <row r="32" spans="1:19" ht="12.75">
      <c r="A32" t="s">
        <v>65</v>
      </c>
      <c r="B32" t="s">
        <v>66</v>
      </c>
      <c r="C32" t="s">
        <v>19</v>
      </c>
      <c r="D32" t="s">
        <v>20</v>
      </c>
      <c r="E32">
        <v>36402</v>
      </c>
      <c r="F32">
        <v>55001</v>
      </c>
      <c r="G32">
        <v>17</v>
      </c>
      <c r="H32">
        <v>0</v>
      </c>
      <c r="I32">
        <v>158</v>
      </c>
      <c r="J32">
        <v>4851</v>
      </c>
      <c r="K32">
        <v>7205700</v>
      </c>
      <c r="L32">
        <v>1</v>
      </c>
      <c r="M32">
        <v>1141988382</v>
      </c>
      <c r="N32">
        <v>1141988404</v>
      </c>
      <c r="O32">
        <f>P32/1000</f>
        <v>22.325</v>
      </c>
      <c r="P32">
        <v>22325</v>
      </c>
      <c r="Q32" t="s">
        <v>93</v>
      </c>
      <c r="R32">
        <v>217.2900336</v>
      </c>
      <c r="S32">
        <v>2.582109742</v>
      </c>
    </row>
    <row r="33" spans="1:19" ht="12.75">
      <c r="A33" t="s">
        <v>65</v>
      </c>
      <c r="B33" t="s">
        <v>66</v>
      </c>
      <c r="C33" t="s">
        <v>19</v>
      </c>
      <c r="D33" t="s">
        <v>20</v>
      </c>
      <c r="E33">
        <v>36402</v>
      </c>
      <c r="F33">
        <v>55001</v>
      </c>
      <c r="G33">
        <v>17</v>
      </c>
      <c r="H33">
        <v>0</v>
      </c>
      <c r="I33">
        <v>158</v>
      </c>
      <c r="J33">
        <v>15651</v>
      </c>
      <c r="K33">
        <v>14802900</v>
      </c>
      <c r="L33">
        <v>1</v>
      </c>
      <c r="M33">
        <v>1141983628</v>
      </c>
      <c r="N33">
        <v>1141983702</v>
      </c>
      <c r="O33">
        <f>P33/1000</f>
        <v>73.47</v>
      </c>
      <c r="P33">
        <v>73470</v>
      </c>
      <c r="Q33" t="s">
        <v>129</v>
      </c>
      <c r="R33">
        <v>213.0257248</v>
      </c>
      <c r="S33">
        <v>1.611857901</v>
      </c>
    </row>
    <row r="34" spans="1:19" ht="12.75">
      <c r="A34" t="s">
        <v>75</v>
      </c>
      <c r="B34" t="s">
        <v>76</v>
      </c>
      <c r="C34" t="s">
        <v>19</v>
      </c>
      <c r="D34" t="s">
        <v>20</v>
      </c>
      <c r="E34">
        <v>35096</v>
      </c>
      <c r="F34">
        <v>55001</v>
      </c>
      <c r="G34">
        <v>17</v>
      </c>
      <c r="H34">
        <v>0</v>
      </c>
      <c r="I34">
        <v>71</v>
      </c>
      <c r="J34">
        <v>7287</v>
      </c>
      <c r="K34">
        <v>10906500</v>
      </c>
      <c r="L34">
        <v>1</v>
      </c>
      <c r="M34">
        <v>1142000791</v>
      </c>
      <c r="N34">
        <v>1142000804</v>
      </c>
      <c r="O34">
        <f>P34/1000</f>
        <v>13.921</v>
      </c>
      <c r="P34">
        <v>13921</v>
      </c>
      <c r="Q34" t="s">
        <v>77</v>
      </c>
      <c r="R34">
        <v>523.4537749</v>
      </c>
      <c r="S34">
        <v>6.267653186</v>
      </c>
    </row>
    <row r="35" spans="1:19" ht="12.75">
      <c r="A35" t="s">
        <v>75</v>
      </c>
      <c r="B35" t="s">
        <v>76</v>
      </c>
      <c r="C35" t="s">
        <v>19</v>
      </c>
      <c r="D35" t="s">
        <v>20</v>
      </c>
      <c r="E35">
        <v>35096</v>
      </c>
      <c r="F35">
        <v>55001</v>
      </c>
      <c r="G35">
        <v>17</v>
      </c>
      <c r="H35">
        <v>0</v>
      </c>
      <c r="I35">
        <v>71</v>
      </c>
      <c r="J35">
        <v>8487</v>
      </c>
      <c r="K35">
        <v>12695700</v>
      </c>
      <c r="L35">
        <v>1</v>
      </c>
      <c r="M35">
        <v>1141991175</v>
      </c>
      <c r="N35">
        <v>1141991191</v>
      </c>
      <c r="O35">
        <f>P35/1000</f>
        <v>16.214</v>
      </c>
      <c r="P35">
        <v>16214</v>
      </c>
      <c r="Q35" t="s">
        <v>85</v>
      </c>
      <c r="R35">
        <v>523.4365363</v>
      </c>
      <c r="S35">
        <v>6.264068089</v>
      </c>
    </row>
    <row r="36" spans="1:19" ht="12.75">
      <c r="A36" t="s">
        <v>75</v>
      </c>
      <c r="B36" t="s">
        <v>76</v>
      </c>
      <c r="C36" t="s">
        <v>19</v>
      </c>
      <c r="D36" t="s">
        <v>20</v>
      </c>
      <c r="E36">
        <v>35096</v>
      </c>
      <c r="F36">
        <v>55001</v>
      </c>
      <c r="G36">
        <v>17</v>
      </c>
      <c r="H36">
        <v>0</v>
      </c>
      <c r="I36">
        <v>71</v>
      </c>
      <c r="J36">
        <v>8487</v>
      </c>
      <c r="K36">
        <v>12666900</v>
      </c>
      <c r="L36">
        <v>1</v>
      </c>
      <c r="M36">
        <v>1142010976</v>
      </c>
      <c r="N36">
        <v>1142010992</v>
      </c>
      <c r="O36">
        <f>P36/1000</f>
        <v>16.271</v>
      </c>
      <c r="P36">
        <v>16271</v>
      </c>
      <c r="Q36" t="s">
        <v>86</v>
      </c>
      <c r="R36">
        <v>521.6028517</v>
      </c>
      <c r="S36">
        <v>6.227963862</v>
      </c>
    </row>
    <row r="37" spans="1:19" ht="12.75">
      <c r="A37" t="s">
        <v>75</v>
      </c>
      <c r="B37" t="s">
        <v>76</v>
      </c>
      <c r="C37" t="s">
        <v>19</v>
      </c>
      <c r="D37" t="s">
        <v>20</v>
      </c>
      <c r="E37">
        <v>35096</v>
      </c>
      <c r="F37">
        <v>55001</v>
      </c>
      <c r="G37">
        <v>17</v>
      </c>
      <c r="H37">
        <v>0</v>
      </c>
      <c r="I37">
        <v>71</v>
      </c>
      <c r="J37">
        <v>9687</v>
      </c>
      <c r="K37">
        <v>14459700</v>
      </c>
      <c r="L37">
        <v>1</v>
      </c>
      <c r="M37">
        <v>1141986512</v>
      </c>
      <c r="N37">
        <v>1141986531</v>
      </c>
      <c r="O37">
        <f>P37/1000</f>
        <v>18.676</v>
      </c>
      <c r="P37">
        <v>18676</v>
      </c>
      <c r="Q37" t="s">
        <v>87</v>
      </c>
      <c r="R37">
        <v>518.687085</v>
      </c>
      <c r="S37">
        <v>6.193917327</v>
      </c>
    </row>
    <row r="38" spans="1:19" ht="12.75">
      <c r="A38" t="s">
        <v>75</v>
      </c>
      <c r="B38" t="s">
        <v>76</v>
      </c>
      <c r="C38" t="s">
        <v>19</v>
      </c>
      <c r="D38" t="s">
        <v>20</v>
      </c>
      <c r="E38">
        <v>35096</v>
      </c>
      <c r="F38">
        <v>55001</v>
      </c>
      <c r="G38">
        <v>17</v>
      </c>
      <c r="H38">
        <v>0</v>
      </c>
      <c r="I38">
        <v>71</v>
      </c>
      <c r="J38">
        <v>12087</v>
      </c>
      <c r="K38">
        <v>15474900</v>
      </c>
      <c r="L38">
        <v>1</v>
      </c>
      <c r="M38">
        <v>1141995680</v>
      </c>
      <c r="N38">
        <v>1141995704</v>
      </c>
      <c r="O38">
        <f>P38/1000</f>
        <v>24.226</v>
      </c>
      <c r="P38">
        <v>24226</v>
      </c>
      <c r="Q38" t="s">
        <v>103</v>
      </c>
      <c r="R38">
        <v>498.9267729</v>
      </c>
      <c r="S38">
        <v>5.110179146</v>
      </c>
    </row>
    <row r="39" spans="1:19" ht="12.75">
      <c r="A39" t="s">
        <v>75</v>
      </c>
      <c r="B39" t="s">
        <v>76</v>
      </c>
      <c r="C39" t="s">
        <v>19</v>
      </c>
      <c r="D39" t="s">
        <v>20</v>
      </c>
      <c r="E39">
        <v>35096</v>
      </c>
      <c r="F39">
        <v>55001</v>
      </c>
      <c r="G39">
        <v>17</v>
      </c>
      <c r="H39">
        <v>0</v>
      </c>
      <c r="I39">
        <v>71</v>
      </c>
      <c r="J39">
        <v>14487</v>
      </c>
      <c r="K39">
        <v>20517300</v>
      </c>
      <c r="L39">
        <v>1</v>
      </c>
      <c r="M39">
        <v>1142006069</v>
      </c>
      <c r="N39">
        <v>1142006097</v>
      </c>
      <c r="O39">
        <f>P39/1000</f>
        <v>28.872</v>
      </c>
      <c r="P39">
        <v>28872</v>
      </c>
      <c r="Q39" t="s">
        <v>105</v>
      </c>
      <c r="R39">
        <v>501.7664173</v>
      </c>
      <c r="S39">
        <v>5.685037406</v>
      </c>
    </row>
    <row r="40" spans="1:19" ht="12.75">
      <c r="A40" t="s">
        <v>75</v>
      </c>
      <c r="B40" t="s">
        <v>76</v>
      </c>
      <c r="C40" t="s">
        <v>19</v>
      </c>
      <c r="D40" t="s">
        <v>20</v>
      </c>
      <c r="E40">
        <v>35096</v>
      </c>
      <c r="F40">
        <v>55001</v>
      </c>
      <c r="G40">
        <v>17</v>
      </c>
      <c r="H40">
        <v>0</v>
      </c>
      <c r="I40">
        <v>71</v>
      </c>
      <c r="J40">
        <v>24087</v>
      </c>
      <c r="K40">
        <v>35108100</v>
      </c>
      <c r="L40">
        <v>1</v>
      </c>
      <c r="M40">
        <v>1141980377</v>
      </c>
      <c r="N40">
        <v>1141980424</v>
      </c>
      <c r="O40">
        <f>P40/1000</f>
        <v>46.41</v>
      </c>
      <c r="P40">
        <v>46410</v>
      </c>
      <c r="Q40" t="s">
        <v>127</v>
      </c>
      <c r="R40">
        <v>519.0045249</v>
      </c>
      <c r="S40">
        <v>6.051816419</v>
      </c>
    </row>
    <row r="41" spans="1:19" ht="12.75">
      <c r="A41" t="s">
        <v>57</v>
      </c>
      <c r="B41" t="s">
        <v>58</v>
      </c>
      <c r="C41" t="s">
        <v>19</v>
      </c>
      <c r="D41" t="s">
        <v>20</v>
      </c>
      <c r="E41">
        <v>33006</v>
      </c>
      <c r="F41">
        <v>55001</v>
      </c>
      <c r="G41">
        <v>17</v>
      </c>
      <c r="H41">
        <v>0</v>
      </c>
      <c r="I41">
        <v>62</v>
      </c>
      <c r="J41">
        <v>6051</v>
      </c>
      <c r="K41">
        <v>9076500</v>
      </c>
      <c r="L41">
        <v>1</v>
      </c>
      <c r="M41">
        <v>1141988823</v>
      </c>
      <c r="N41">
        <v>1141988833</v>
      </c>
      <c r="O41">
        <f>P41/1000</f>
        <v>10.249</v>
      </c>
      <c r="P41">
        <v>10249</v>
      </c>
      <c r="Q41" t="s">
        <v>59</v>
      </c>
      <c r="R41">
        <v>590.3990633</v>
      </c>
      <c r="S41">
        <v>7.08478876</v>
      </c>
    </row>
    <row r="42" spans="1:19" ht="12.75">
      <c r="A42" t="s">
        <v>57</v>
      </c>
      <c r="B42" t="s">
        <v>58</v>
      </c>
      <c r="C42" t="s">
        <v>19</v>
      </c>
      <c r="D42" t="s">
        <v>20</v>
      </c>
      <c r="E42">
        <v>33006</v>
      </c>
      <c r="F42">
        <v>55001</v>
      </c>
      <c r="G42">
        <v>17</v>
      </c>
      <c r="H42">
        <v>0</v>
      </c>
      <c r="I42">
        <v>62</v>
      </c>
      <c r="J42">
        <v>6051</v>
      </c>
      <c r="K42">
        <v>9076500</v>
      </c>
      <c r="L42">
        <v>1</v>
      </c>
      <c r="M42">
        <v>1142008620</v>
      </c>
      <c r="N42">
        <v>1142008630</v>
      </c>
      <c r="O42">
        <f>P42/1000</f>
        <v>10.249</v>
      </c>
      <c r="P42">
        <v>10249</v>
      </c>
      <c r="Q42" t="s">
        <v>60</v>
      </c>
      <c r="R42">
        <v>590.3990633</v>
      </c>
      <c r="S42">
        <v>7.08478876</v>
      </c>
    </row>
    <row r="43" spans="1:19" ht="12.75">
      <c r="A43" t="s">
        <v>57</v>
      </c>
      <c r="B43" t="s">
        <v>58</v>
      </c>
      <c r="C43" t="s">
        <v>19</v>
      </c>
      <c r="D43" t="s">
        <v>20</v>
      </c>
      <c r="E43">
        <v>33006</v>
      </c>
      <c r="F43">
        <v>55001</v>
      </c>
      <c r="G43">
        <v>17</v>
      </c>
      <c r="H43">
        <v>0</v>
      </c>
      <c r="I43">
        <v>62</v>
      </c>
      <c r="J43">
        <v>6051</v>
      </c>
      <c r="K43">
        <v>9076500</v>
      </c>
      <c r="L43">
        <v>1</v>
      </c>
      <c r="M43">
        <v>1141998412</v>
      </c>
      <c r="N43">
        <v>1141998422</v>
      </c>
      <c r="O43">
        <f>P43/1000</f>
        <v>10.255</v>
      </c>
      <c r="P43">
        <v>10255</v>
      </c>
      <c r="Q43" t="s">
        <v>61</v>
      </c>
      <c r="R43">
        <v>590.0536324</v>
      </c>
      <c r="S43">
        <v>7.080643588</v>
      </c>
    </row>
    <row r="44" spans="1:19" ht="12.75">
      <c r="A44" t="s">
        <v>57</v>
      </c>
      <c r="B44" t="s">
        <v>58</v>
      </c>
      <c r="C44" t="s">
        <v>19</v>
      </c>
      <c r="D44" t="s">
        <v>20</v>
      </c>
      <c r="E44">
        <v>33006</v>
      </c>
      <c r="F44">
        <v>55001</v>
      </c>
      <c r="G44">
        <v>17</v>
      </c>
      <c r="H44">
        <v>0</v>
      </c>
      <c r="I44">
        <v>62</v>
      </c>
      <c r="J44">
        <v>6051</v>
      </c>
      <c r="K44">
        <v>9076500</v>
      </c>
      <c r="L44">
        <v>1</v>
      </c>
      <c r="M44">
        <v>1142013416</v>
      </c>
      <c r="N44">
        <v>1142013426</v>
      </c>
      <c r="O44">
        <f>P44/1000</f>
        <v>10.255</v>
      </c>
      <c r="P44">
        <v>10255</v>
      </c>
      <c r="Q44" t="s">
        <v>62</v>
      </c>
      <c r="R44">
        <v>590.0536324</v>
      </c>
      <c r="S44">
        <v>7.080643588</v>
      </c>
    </row>
    <row r="45" spans="1:19" ht="12.75">
      <c r="A45" t="s">
        <v>57</v>
      </c>
      <c r="B45" t="s">
        <v>58</v>
      </c>
      <c r="C45" t="s">
        <v>19</v>
      </c>
      <c r="D45" t="s">
        <v>20</v>
      </c>
      <c r="E45">
        <v>33006</v>
      </c>
      <c r="F45">
        <v>55001</v>
      </c>
      <c r="G45">
        <v>17</v>
      </c>
      <c r="H45">
        <v>0</v>
      </c>
      <c r="I45">
        <v>62</v>
      </c>
      <c r="J45">
        <v>6051</v>
      </c>
      <c r="K45">
        <v>9076500</v>
      </c>
      <c r="L45">
        <v>1</v>
      </c>
      <c r="M45">
        <v>1141978012</v>
      </c>
      <c r="N45">
        <v>1141978022</v>
      </c>
      <c r="O45">
        <f>P45/1000</f>
        <v>10.259</v>
      </c>
      <c r="P45">
        <v>10259</v>
      </c>
      <c r="Q45" t="s">
        <v>63</v>
      </c>
      <c r="R45">
        <v>589.8235695</v>
      </c>
      <c r="S45">
        <v>7.077882835</v>
      </c>
    </row>
    <row r="46" spans="1:19" ht="12.75">
      <c r="A46" t="s">
        <v>57</v>
      </c>
      <c r="B46" t="s">
        <v>58</v>
      </c>
      <c r="C46" t="s">
        <v>19</v>
      </c>
      <c r="D46" t="s">
        <v>20</v>
      </c>
      <c r="E46">
        <v>33006</v>
      </c>
      <c r="F46">
        <v>55001</v>
      </c>
      <c r="G46">
        <v>17</v>
      </c>
      <c r="H46">
        <v>0</v>
      </c>
      <c r="I46">
        <v>62</v>
      </c>
      <c r="J46">
        <v>7251</v>
      </c>
      <c r="K46">
        <v>10876500</v>
      </c>
      <c r="L46">
        <v>1</v>
      </c>
      <c r="M46">
        <v>1141993614</v>
      </c>
      <c r="N46">
        <v>1141993627</v>
      </c>
      <c r="O46">
        <f>P46/1000</f>
        <v>12.327</v>
      </c>
      <c r="P46">
        <v>12327</v>
      </c>
      <c r="Q46" t="s">
        <v>74</v>
      </c>
      <c r="R46">
        <v>588.2209783</v>
      </c>
      <c r="S46">
        <v>7.05865174</v>
      </c>
    </row>
    <row r="47" spans="1:19" ht="12.75">
      <c r="A47" t="s">
        <v>57</v>
      </c>
      <c r="B47" t="s">
        <v>58</v>
      </c>
      <c r="C47" t="s">
        <v>19</v>
      </c>
      <c r="D47" t="s">
        <v>20</v>
      </c>
      <c r="E47">
        <v>33006</v>
      </c>
      <c r="F47">
        <v>55001</v>
      </c>
      <c r="G47">
        <v>17</v>
      </c>
      <c r="H47">
        <v>0</v>
      </c>
      <c r="I47">
        <v>62</v>
      </c>
      <c r="J47">
        <v>13251</v>
      </c>
      <c r="K47">
        <v>19876500</v>
      </c>
      <c r="L47">
        <v>1</v>
      </c>
      <c r="M47">
        <v>1142003214</v>
      </c>
      <c r="N47">
        <v>1142003237</v>
      </c>
      <c r="O47">
        <f>P47/1000</f>
        <v>22.665</v>
      </c>
      <c r="P47">
        <v>22665</v>
      </c>
      <c r="Q47" t="s">
        <v>94</v>
      </c>
      <c r="R47">
        <v>584.6459298</v>
      </c>
      <c r="S47">
        <v>7.015751158</v>
      </c>
    </row>
    <row r="48" spans="1:19" ht="12.75">
      <c r="A48" t="s">
        <v>57</v>
      </c>
      <c r="B48" t="s">
        <v>58</v>
      </c>
      <c r="C48" t="s">
        <v>19</v>
      </c>
      <c r="D48" t="s">
        <v>20</v>
      </c>
      <c r="E48">
        <v>33006</v>
      </c>
      <c r="F48">
        <v>55001</v>
      </c>
      <c r="G48">
        <v>17</v>
      </c>
      <c r="H48">
        <v>0</v>
      </c>
      <c r="I48">
        <v>62</v>
      </c>
      <c r="J48">
        <v>13251</v>
      </c>
      <c r="K48">
        <v>16203300</v>
      </c>
      <c r="L48">
        <v>1</v>
      </c>
      <c r="M48">
        <v>1141984137</v>
      </c>
      <c r="N48">
        <v>1141984161</v>
      </c>
      <c r="O48">
        <f>P48/1000</f>
        <v>23.787</v>
      </c>
      <c r="P48">
        <v>23787</v>
      </c>
      <c r="Q48" t="s">
        <v>101</v>
      </c>
      <c r="R48">
        <v>557.0689873</v>
      </c>
      <c r="S48">
        <v>5.449463993</v>
      </c>
    </row>
    <row r="49" spans="1:19" ht="12.75">
      <c r="A49" t="s">
        <v>78</v>
      </c>
      <c r="B49" t="s">
        <v>79</v>
      </c>
      <c r="C49" t="s">
        <v>19</v>
      </c>
      <c r="D49" t="s">
        <v>20</v>
      </c>
      <c r="E49">
        <v>32828</v>
      </c>
      <c r="F49">
        <v>55001</v>
      </c>
      <c r="G49">
        <v>17</v>
      </c>
      <c r="H49">
        <v>0</v>
      </c>
      <c r="I49">
        <v>169</v>
      </c>
      <c r="J49">
        <v>3651</v>
      </c>
      <c r="K49">
        <v>5459700</v>
      </c>
      <c r="L49">
        <v>1</v>
      </c>
      <c r="M49">
        <v>1141977291</v>
      </c>
      <c r="N49">
        <v>1141977305</v>
      </c>
      <c r="O49">
        <f>P49/1000</f>
        <v>14.413</v>
      </c>
      <c r="P49">
        <v>14413</v>
      </c>
      <c r="Q49" t="s">
        <v>80</v>
      </c>
      <c r="R49">
        <v>253.3129813</v>
      </c>
      <c r="S49">
        <v>3.030430861</v>
      </c>
    </row>
    <row r="50" spans="1:19" ht="12.75">
      <c r="A50" t="s">
        <v>78</v>
      </c>
      <c r="B50" t="s">
        <v>79</v>
      </c>
      <c r="C50" t="s">
        <v>19</v>
      </c>
      <c r="D50" t="s">
        <v>20</v>
      </c>
      <c r="E50">
        <v>32828</v>
      </c>
      <c r="F50">
        <v>55001</v>
      </c>
      <c r="G50">
        <v>17</v>
      </c>
      <c r="H50">
        <v>0</v>
      </c>
      <c r="I50">
        <v>169</v>
      </c>
      <c r="J50">
        <v>3651</v>
      </c>
      <c r="K50">
        <v>5459700</v>
      </c>
      <c r="L50">
        <v>1</v>
      </c>
      <c r="M50">
        <v>1141992891</v>
      </c>
      <c r="N50">
        <v>1141992906</v>
      </c>
      <c r="O50">
        <f>P50/1000</f>
        <v>14.426</v>
      </c>
      <c r="P50">
        <v>14426</v>
      </c>
      <c r="Q50" t="s">
        <v>81</v>
      </c>
      <c r="R50">
        <v>253.0847082</v>
      </c>
      <c r="S50">
        <v>3.027699986</v>
      </c>
    </row>
    <row r="51" spans="1:19" ht="12.75">
      <c r="A51" t="s">
        <v>78</v>
      </c>
      <c r="B51" t="s">
        <v>79</v>
      </c>
      <c r="C51" t="s">
        <v>19</v>
      </c>
      <c r="D51" t="s">
        <v>20</v>
      </c>
      <c r="E51">
        <v>32828</v>
      </c>
      <c r="F51">
        <v>55001</v>
      </c>
      <c r="G51">
        <v>17</v>
      </c>
      <c r="H51">
        <v>0</v>
      </c>
      <c r="I51">
        <v>169</v>
      </c>
      <c r="J51">
        <v>3651</v>
      </c>
      <c r="K51">
        <v>5460900</v>
      </c>
      <c r="L51">
        <v>1</v>
      </c>
      <c r="M51">
        <v>1141988091</v>
      </c>
      <c r="N51">
        <v>1141988105</v>
      </c>
      <c r="O51">
        <f>P51/1000</f>
        <v>14.432</v>
      </c>
      <c r="P51">
        <v>14432</v>
      </c>
      <c r="Q51" t="s">
        <v>82</v>
      </c>
      <c r="R51">
        <v>252.97949</v>
      </c>
      <c r="S51">
        <v>3.02710643</v>
      </c>
    </row>
    <row r="52" spans="1:19" ht="12.75">
      <c r="A52" t="s">
        <v>78</v>
      </c>
      <c r="B52" t="s">
        <v>79</v>
      </c>
      <c r="C52" t="s">
        <v>19</v>
      </c>
      <c r="D52" t="s">
        <v>20</v>
      </c>
      <c r="E52">
        <v>32828</v>
      </c>
      <c r="F52">
        <v>55001</v>
      </c>
      <c r="G52">
        <v>17</v>
      </c>
      <c r="H52">
        <v>0</v>
      </c>
      <c r="I52">
        <v>169</v>
      </c>
      <c r="J52">
        <v>3651</v>
      </c>
      <c r="K52">
        <v>5459700</v>
      </c>
      <c r="L52">
        <v>1</v>
      </c>
      <c r="M52">
        <v>1141997690</v>
      </c>
      <c r="N52">
        <v>1141997705</v>
      </c>
      <c r="O52">
        <f>P52/1000</f>
        <v>14.435</v>
      </c>
      <c r="P52">
        <v>14435</v>
      </c>
      <c r="Q52" t="s">
        <v>83</v>
      </c>
      <c r="R52">
        <v>252.9269138</v>
      </c>
      <c r="S52">
        <v>3.025812262</v>
      </c>
    </row>
    <row r="53" spans="1:19" ht="12.75">
      <c r="A53" t="s">
        <v>78</v>
      </c>
      <c r="B53" t="s">
        <v>79</v>
      </c>
      <c r="C53" t="s">
        <v>19</v>
      </c>
      <c r="D53" t="s">
        <v>20</v>
      </c>
      <c r="E53">
        <v>32828</v>
      </c>
      <c r="F53">
        <v>55001</v>
      </c>
      <c r="G53">
        <v>17</v>
      </c>
      <c r="H53">
        <v>0</v>
      </c>
      <c r="I53">
        <v>169</v>
      </c>
      <c r="J53">
        <v>3651</v>
      </c>
      <c r="K53">
        <v>5476500</v>
      </c>
      <c r="L53">
        <v>1</v>
      </c>
      <c r="M53">
        <v>1142002490</v>
      </c>
      <c r="N53">
        <v>1142002505</v>
      </c>
      <c r="O53">
        <f>P53/1000</f>
        <v>14.448</v>
      </c>
      <c r="P53">
        <v>14448</v>
      </c>
      <c r="Q53" t="s">
        <v>84</v>
      </c>
      <c r="R53">
        <v>252.6993355</v>
      </c>
      <c r="S53">
        <v>3.032392027</v>
      </c>
    </row>
    <row r="54" spans="1:19" ht="12.75">
      <c r="A54" t="s">
        <v>78</v>
      </c>
      <c r="B54" t="s">
        <v>79</v>
      </c>
      <c r="C54" t="s">
        <v>19</v>
      </c>
      <c r="D54" t="s">
        <v>20</v>
      </c>
      <c r="E54">
        <v>32828</v>
      </c>
      <c r="F54">
        <v>55001</v>
      </c>
      <c r="G54">
        <v>17</v>
      </c>
      <c r="H54">
        <v>0</v>
      </c>
      <c r="I54">
        <v>169</v>
      </c>
      <c r="J54">
        <v>4851</v>
      </c>
      <c r="K54">
        <v>7254900</v>
      </c>
      <c r="L54">
        <v>1</v>
      </c>
      <c r="M54">
        <v>1142012690</v>
      </c>
      <c r="N54">
        <v>1142012709</v>
      </c>
      <c r="O54">
        <f>P54/1000</f>
        <v>19.241</v>
      </c>
      <c r="P54">
        <v>19241</v>
      </c>
      <c r="Q54" t="s">
        <v>88</v>
      </c>
      <c r="R54">
        <v>252.1178733</v>
      </c>
      <c r="S54">
        <v>3.016433657</v>
      </c>
    </row>
    <row r="55" spans="1:19" ht="12.75">
      <c r="A55" t="s">
        <v>78</v>
      </c>
      <c r="B55" t="s">
        <v>79</v>
      </c>
      <c r="C55" t="s">
        <v>19</v>
      </c>
      <c r="D55" t="s">
        <v>20</v>
      </c>
      <c r="E55">
        <v>32828</v>
      </c>
      <c r="F55">
        <v>55001</v>
      </c>
      <c r="G55">
        <v>17</v>
      </c>
      <c r="H55">
        <v>0</v>
      </c>
      <c r="I55">
        <v>169</v>
      </c>
      <c r="J55">
        <v>6051</v>
      </c>
      <c r="K55">
        <v>9039300</v>
      </c>
      <c r="L55">
        <v>1</v>
      </c>
      <c r="M55">
        <v>1142007889</v>
      </c>
      <c r="N55">
        <v>1142007914</v>
      </c>
      <c r="O55">
        <f>P55/1000</f>
        <v>24.156</v>
      </c>
      <c r="P55">
        <v>24156</v>
      </c>
      <c r="Q55" t="s">
        <v>102</v>
      </c>
      <c r="R55">
        <v>250.496771</v>
      </c>
      <c r="S55">
        <v>2.993641331</v>
      </c>
    </row>
    <row r="56" spans="1:19" ht="12.75">
      <c r="A56" t="s">
        <v>78</v>
      </c>
      <c r="B56" t="s">
        <v>79</v>
      </c>
      <c r="C56" t="s">
        <v>19</v>
      </c>
      <c r="D56" t="s">
        <v>20</v>
      </c>
      <c r="E56">
        <v>32828</v>
      </c>
      <c r="F56">
        <v>55001</v>
      </c>
      <c r="G56">
        <v>17</v>
      </c>
      <c r="H56">
        <v>0</v>
      </c>
      <c r="I56">
        <v>169</v>
      </c>
      <c r="J56">
        <v>10851</v>
      </c>
      <c r="K56">
        <v>14745300</v>
      </c>
      <c r="L56">
        <v>1</v>
      </c>
      <c r="M56">
        <v>1141983288</v>
      </c>
      <c r="N56">
        <v>1141983332</v>
      </c>
      <c r="O56">
        <f>P56/1000</f>
        <v>43.801</v>
      </c>
      <c r="P56">
        <v>43801</v>
      </c>
      <c r="Q56" t="s">
        <v>124</v>
      </c>
      <c r="R56">
        <v>247.73407</v>
      </c>
      <c r="S56">
        <v>2.693143992</v>
      </c>
    </row>
    <row r="57" spans="1:19" ht="12.75">
      <c r="A57" t="s">
        <v>17</v>
      </c>
      <c r="B57" t="s">
        <v>18</v>
      </c>
      <c r="C57" t="s">
        <v>19</v>
      </c>
      <c r="D57" t="s">
        <v>20</v>
      </c>
      <c r="E57">
        <v>34385</v>
      </c>
      <c r="F57">
        <v>55001</v>
      </c>
      <c r="G57">
        <v>17</v>
      </c>
      <c r="H57">
        <v>0</v>
      </c>
      <c r="I57">
        <v>8.44</v>
      </c>
      <c r="J57">
        <v>2451</v>
      </c>
      <c r="K57">
        <v>3676500</v>
      </c>
      <c r="L57">
        <v>1</v>
      </c>
      <c r="M57">
        <v>1142011223</v>
      </c>
      <c r="N57">
        <v>1142011225</v>
      </c>
      <c r="O57">
        <f>P57/1000</f>
        <v>1.51</v>
      </c>
      <c r="P57">
        <v>1510</v>
      </c>
      <c r="Q57" t="s">
        <v>21</v>
      </c>
      <c r="R57">
        <v>1623.178808</v>
      </c>
      <c r="S57">
        <v>19.4781457</v>
      </c>
    </row>
    <row r="58" spans="1:19" ht="12.75">
      <c r="A58" t="s">
        <v>17</v>
      </c>
      <c r="B58" t="s">
        <v>18</v>
      </c>
      <c r="C58" t="s">
        <v>19</v>
      </c>
      <c r="D58" t="s">
        <v>20</v>
      </c>
      <c r="E58">
        <v>34385</v>
      </c>
      <c r="F58">
        <v>55001</v>
      </c>
      <c r="G58">
        <v>17</v>
      </c>
      <c r="H58">
        <v>0</v>
      </c>
      <c r="I58">
        <v>8.44</v>
      </c>
      <c r="J58">
        <v>2451</v>
      </c>
      <c r="K58">
        <v>3676500</v>
      </c>
      <c r="L58">
        <v>1</v>
      </c>
      <c r="M58">
        <v>1141991423</v>
      </c>
      <c r="N58">
        <v>1141991424</v>
      </c>
      <c r="O58">
        <f>P58/1000</f>
        <v>1.513</v>
      </c>
      <c r="P58">
        <v>1513</v>
      </c>
      <c r="Q58" t="s">
        <v>22</v>
      </c>
      <c r="R58">
        <v>1619.960344</v>
      </c>
      <c r="S58">
        <v>19.43952412</v>
      </c>
    </row>
    <row r="59" spans="1:19" ht="12.75">
      <c r="A59" t="s">
        <v>17</v>
      </c>
      <c r="B59" t="s">
        <v>18</v>
      </c>
      <c r="C59" t="s">
        <v>19</v>
      </c>
      <c r="D59" t="s">
        <v>20</v>
      </c>
      <c r="E59">
        <v>34385</v>
      </c>
      <c r="F59">
        <v>55001</v>
      </c>
      <c r="G59">
        <v>17</v>
      </c>
      <c r="H59">
        <v>0</v>
      </c>
      <c r="I59">
        <v>8.44</v>
      </c>
      <c r="J59">
        <v>2451</v>
      </c>
      <c r="K59">
        <v>3676500</v>
      </c>
      <c r="L59">
        <v>1</v>
      </c>
      <c r="M59">
        <v>1142006329</v>
      </c>
      <c r="N59">
        <v>1142006330</v>
      </c>
      <c r="O59">
        <f>P59/1000</f>
        <v>1.513</v>
      </c>
      <c r="P59">
        <v>1513</v>
      </c>
      <c r="Q59" t="s">
        <v>23</v>
      </c>
      <c r="R59">
        <v>1619.960344</v>
      </c>
      <c r="S59">
        <v>19.43952412</v>
      </c>
    </row>
    <row r="60" spans="1:19" ht="12.75">
      <c r="A60" t="s">
        <v>17</v>
      </c>
      <c r="B60" t="s">
        <v>18</v>
      </c>
      <c r="C60" t="s">
        <v>19</v>
      </c>
      <c r="D60" t="s">
        <v>20</v>
      </c>
      <c r="E60">
        <v>34385</v>
      </c>
      <c r="F60">
        <v>55001</v>
      </c>
      <c r="G60">
        <v>17</v>
      </c>
      <c r="H60">
        <v>0</v>
      </c>
      <c r="I60">
        <v>8.44</v>
      </c>
      <c r="J60">
        <v>2451</v>
      </c>
      <c r="K60">
        <v>3676500</v>
      </c>
      <c r="L60">
        <v>1</v>
      </c>
      <c r="M60">
        <v>1141995935</v>
      </c>
      <c r="N60">
        <v>1141995937</v>
      </c>
      <c r="O60">
        <f>P60/1000</f>
        <v>1.515</v>
      </c>
      <c r="P60">
        <v>1515</v>
      </c>
      <c r="Q60" t="s">
        <v>24</v>
      </c>
      <c r="R60">
        <v>1617.821782</v>
      </c>
      <c r="S60">
        <v>19.41386139</v>
      </c>
    </row>
    <row r="61" spans="1:19" ht="12.75">
      <c r="A61" t="s">
        <v>17</v>
      </c>
      <c r="B61" t="s">
        <v>18</v>
      </c>
      <c r="C61" t="s">
        <v>19</v>
      </c>
      <c r="D61" t="s">
        <v>20</v>
      </c>
      <c r="E61">
        <v>34385</v>
      </c>
      <c r="F61">
        <v>55001</v>
      </c>
      <c r="G61">
        <v>17</v>
      </c>
      <c r="H61">
        <v>0</v>
      </c>
      <c r="I61">
        <v>8.44</v>
      </c>
      <c r="J61">
        <v>2451</v>
      </c>
      <c r="K61">
        <v>3676500</v>
      </c>
      <c r="L61">
        <v>1</v>
      </c>
      <c r="M61">
        <v>1141981611</v>
      </c>
      <c r="N61">
        <v>1141981612</v>
      </c>
      <c r="O61">
        <f>P61/1000</f>
        <v>1.518</v>
      </c>
      <c r="P61">
        <v>1518</v>
      </c>
      <c r="Q61" t="s">
        <v>25</v>
      </c>
      <c r="R61">
        <v>1614.624506</v>
      </c>
      <c r="S61">
        <v>19.37549407</v>
      </c>
    </row>
    <row r="62" spans="1:19" ht="12.75">
      <c r="A62" t="s">
        <v>17</v>
      </c>
      <c r="B62" t="s">
        <v>18</v>
      </c>
      <c r="C62" t="s">
        <v>19</v>
      </c>
      <c r="D62" t="s">
        <v>20</v>
      </c>
      <c r="E62">
        <v>34385</v>
      </c>
      <c r="F62">
        <v>55001</v>
      </c>
      <c r="G62">
        <v>17</v>
      </c>
      <c r="H62">
        <v>0</v>
      </c>
      <c r="I62">
        <v>8.44</v>
      </c>
      <c r="J62">
        <v>2451</v>
      </c>
      <c r="K62">
        <v>3676500</v>
      </c>
      <c r="L62">
        <v>1</v>
      </c>
      <c r="M62">
        <v>1142001043</v>
      </c>
      <c r="N62">
        <v>1142001044</v>
      </c>
      <c r="O62">
        <f>P62/1000</f>
        <v>1.522</v>
      </c>
      <c r="P62">
        <v>1522</v>
      </c>
      <c r="Q62" t="s">
        <v>26</v>
      </c>
      <c r="R62">
        <v>1610.381078</v>
      </c>
      <c r="S62">
        <v>19.32457293</v>
      </c>
    </row>
    <row r="63" spans="1:19" ht="12.75">
      <c r="A63" t="s">
        <v>17</v>
      </c>
      <c r="B63" t="s">
        <v>18</v>
      </c>
      <c r="C63" t="s">
        <v>19</v>
      </c>
      <c r="D63" t="s">
        <v>20</v>
      </c>
      <c r="E63">
        <v>34385</v>
      </c>
      <c r="F63">
        <v>55001</v>
      </c>
      <c r="G63">
        <v>17</v>
      </c>
      <c r="H63">
        <v>0</v>
      </c>
      <c r="I63">
        <v>8.44</v>
      </c>
      <c r="J63">
        <v>2451</v>
      </c>
      <c r="K63">
        <v>3676500</v>
      </c>
      <c r="L63">
        <v>1</v>
      </c>
      <c r="M63">
        <v>1141986782</v>
      </c>
      <c r="N63">
        <v>1141986784</v>
      </c>
      <c r="O63">
        <f>P63/1000</f>
        <v>1.525</v>
      </c>
      <c r="P63">
        <v>1525</v>
      </c>
      <c r="Q63" t="s">
        <v>27</v>
      </c>
      <c r="R63">
        <v>1607.213115</v>
      </c>
      <c r="S63">
        <v>19.28655738</v>
      </c>
    </row>
    <row r="64" spans="1:19" ht="12.75">
      <c r="A64" t="s">
        <v>89</v>
      </c>
      <c r="B64" t="s">
        <v>90</v>
      </c>
      <c r="C64" t="s">
        <v>19</v>
      </c>
      <c r="D64" t="s">
        <v>20</v>
      </c>
      <c r="E64">
        <v>42838</v>
      </c>
      <c r="F64">
        <v>55001</v>
      </c>
      <c r="G64">
        <v>17</v>
      </c>
      <c r="H64">
        <v>0</v>
      </c>
      <c r="I64">
        <v>105</v>
      </c>
      <c r="J64">
        <v>7251</v>
      </c>
      <c r="K64">
        <v>5982900</v>
      </c>
      <c r="L64">
        <v>1</v>
      </c>
      <c r="M64">
        <v>1141986894</v>
      </c>
      <c r="N64">
        <v>1141986913</v>
      </c>
      <c r="O64">
        <f>P64/1000</f>
        <v>19.812</v>
      </c>
      <c r="P64">
        <v>19812</v>
      </c>
      <c r="Q64" t="s">
        <v>91</v>
      </c>
      <c r="R64">
        <v>365.9903089</v>
      </c>
      <c r="S64">
        <v>2.41586917</v>
      </c>
    </row>
    <row r="65" spans="1:19" ht="12.75">
      <c r="A65" t="s">
        <v>89</v>
      </c>
      <c r="B65" t="s">
        <v>90</v>
      </c>
      <c r="C65" t="s">
        <v>19</v>
      </c>
      <c r="D65" t="s">
        <v>20</v>
      </c>
      <c r="E65">
        <v>42838</v>
      </c>
      <c r="F65">
        <v>55001</v>
      </c>
      <c r="G65">
        <v>17</v>
      </c>
      <c r="H65">
        <v>0</v>
      </c>
      <c r="I65">
        <v>105</v>
      </c>
      <c r="J65">
        <v>8451</v>
      </c>
      <c r="K65">
        <v>7138500</v>
      </c>
      <c r="L65">
        <v>1</v>
      </c>
      <c r="M65">
        <v>1141991534</v>
      </c>
      <c r="N65">
        <v>1141991557</v>
      </c>
      <c r="O65">
        <f>P65/1000</f>
        <v>23.102</v>
      </c>
      <c r="P65">
        <v>23102</v>
      </c>
      <c r="Q65" t="s">
        <v>95</v>
      </c>
      <c r="R65">
        <v>365.8124838</v>
      </c>
      <c r="S65">
        <v>2.471993767</v>
      </c>
    </row>
    <row r="66" spans="1:19" ht="12.75">
      <c r="A66" t="s">
        <v>89</v>
      </c>
      <c r="B66" t="s">
        <v>90</v>
      </c>
      <c r="C66" t="s">
        <v>19</v>
      </c>
      <c r="D66" t="s">
        <v>20</v>
      </c>
      <c r="E66">
        <v>42838</v>
      </c>
      <c r="F66">
        <v>55001</v>
      </c>
      <c r="G66">
        <v>17</v>
      </c>
      <c r="H66">
        <v>0</v>
      </c>
      <c r="I66">
        <v>105</v>
      </c>
      <c r="J66">
        <v>8451</v>
      </c>
      <c r="K66">
        <v>7126500</v>
      </c>
      <c r="L66">
        <v>1</v>
      </c>
      <c r="M66">
        <v>1141996047</v>
      </c>
      <c r="N66">
        <v>1141996070</v>
      </c>
      <c r="O66">
        <f>P66/1000</f>
        <v>23.105</v>
      </c>
      <c r="P66">
        <v>23105</v>
      </c>
      <c r="Q66" t="s">
        <v>96</v>
      </c>
      <c r="R66">
        <v>365.7649859</v>
      </c>
      <c r="S66">
        <v>2.467517853</v>
      </c>
    </row>
    <row r="67" spans="1:19" ht="12.75">
      <c r="A67" t="s">
        <v>89</v>
      </c>
      <c r="B67" t="s">
        <v>90</v>
      </c>
      <c r="C67" t="s">
        <v>19</v>
      </c>
      <c r="D67" t="s">
        <v>20</v>
      </c>
      <c r="E67">
        <v>42838</v>
      </c>
      <c r="F67">
        <v>55001</v>
      </c>
      <c r="G67">
        <v>17</v>
      </c>
      <c r="H67">
        <v>0</v>
      </c>
      <c r="I67">
        <v>105</v>
      </c>
      <c r="J67">
        <v>8451</v>
      </c>
      <c r="K67">
        <v>7122900</v>
      </c>
      <c r="L67">
        <v>1</v>
      </c>
      <c r="M67">
        <v>1141981722</v>
      </c>
      <c r="N67">
        <v>1141981746</v>
      </c>
      <c r="O67">
        <f>P67/1000</f>
        <v>23.13</v>
      </c>
      <c r="P67">
        <v>23130</v>
      </c>
      <c r="Q67" t="s">
        <v>97</v>
      </c>
      <c r="R67">
        <v>365.3696498</v>
      </c>
      <c r="S67">
        <v>2.463605707</v>
      </c>
    </row>
    <row r="68" spans="1:19" ht="12.75">
      <c r="A68" t="s">
        <v>89</v>
      </c>
      <c r="B68" t="s">
        <v>90</v>
      </c>
      <c r="C68" t="s">
        <v>19</v>
      </c>
      <c r="D68" t="s">
        <v>20</v>
      </c>
      <c r="E68">
        <v>42838</v>
      </c>
      <c r="F68">
        <v>55001</v>
      </c>
      <c r="G68">
        <v>17</v>
      </c>
      <c r="H68">
        <v>0</v>
      </c>
      <c r="I68">
        <v>105</v>
      </c>
      <c r="J68">
        <v>8450</v>
      </c>
      <c r="K68">
        <v>7122168</v>
      </c>
      <c r="L68">
        <v>1</v>
      </c>
      <c r="M68">
        <v>1142011335</v>
      </c>
      <c r="N68">
        <v>1142011358</v>
      </c>
      <c r="O68">
        <f>P68/1000</f>
        <v>23.154</v>
      </c>
      <c r="P68">
        <v>23154</v>
      </c>
      <c r="Q68" t="s">
        <v>98</v>
      </c>
      <c r="R68">
        <v>364.9477412</v>
      </c>
      <c r="S68">
        <v>2.460799171</v>
      </c>
    </row>
    <row r="69" spans="1:19" ht="12.75">
      <c r="A69" t="s">
        <v>89</v>
      </c>
      <c r="B69" t="s">
        <v>90</v>
      </c>
      <c r="C69" t="s">
        <v>19</v>
      </c>
      <c r="D69" t="s">
        <v>20</v>
      </c>
      <c r="E69">
        <v>42838</v>
      </c>
      <c r="F69">
        <v>55001</v>
      </c>
      <c r="G69">
        <v>17</v>
      </c>
      <c r="H69">
        <v>0</v>
      </c>
      <c r="I69">
        <v>105</v>
      </c>
      <c r="J69">
        <v>8451</v>
      </c>
      <c r="K69">
        <v>7116900</v>
      </c>
      <c r="L69">
        <v>1</v>
      </c>
      <c r="M69">
        <v>1142001154</v>
      </c>
      <c r="N69">
        <v>1142001177</v>
      </c>
      <c r="O69">
        <f>P69/1000</f>
        <v>23.173</v>
      </c>
      <c r="P69">
        <v>23173</v>
      </c>
      <c r="Q69" t="s">
        <v>99</v>
      </c>
      <c r="R69">
        <v>364.691667</v>
      </c>
      <c r="S69">
        <v>2.456962845</v>
      </c>
    </row>
    <row r="70" spans="1:19" ht="12.75">
      <c r="A70" t="s">
        <v>89</v>
      </c>
      <c r="B70" t="s">
        <v>90</v>
      </c>
      <c r="C70" t="s">
        <v>19</v>
      </c>
      <c r="D70" t="s">
        <v>20</v>
      </c>
      <c r="E70">
        <v>42838</v>
      </c>
      <c r="F70">
        <v>55001</v>
      </c>
      <c r="G70">
        <v>17</v>
      </c>
      <c r="H70">
        <v>0</v>
      </c>
      <c r="I70">
        <v>105</v>
      </c>
      <c r="J70">
        <v>8450</v>
      </c>
      <c r="K70">
        <v>7116168</v>
      </c>
      <c r="L70">
        <v>1</v>
      </c>
      <c r="M70">
        <v>1142014470</v>
      </c>
      <c r="N70">
        <v>1142014494</v>
      </c>
      <c r="O70">
        <f>P70/1000</f>
        <v>23.587</v>
      </c>
      <c r="P70">
        <v>23587</v>
      </c>
      <c r="Q70" t="s">
        <v>100</v>
      </c>
      <c r="R70">
        <v>358.2481876</v>
      </c>
      <c r="S70">
        <v>2.413589859</v>
      </c>
    </row>
    <row r="71" spans="1:19" ht="12.75">
      <c r="A71" t="s">
        <v>89</v>
      </c>
      <c r="B71" t="s">
        <v>90</v>
      </c>
      <c r="C71" t="s">
        <v>19</v>
      </c>
      <c r="D71" t="s">
        <v>20</v>
      </c>
      <c r="E71">
        <v>42838</v>
      </c>
      <c r="F71">
        <v>55001</v>
      </c>
      <c r="G71">
        <v>17</v>
      </c>
      <c r="H71">
        <v>0</v>
      </c>
      <c r="I71">
        <v>105</v>
      </c>
      <c r="J71">
        <v>16851</v>
      </c>
      <c r="K71">
        <v>16568100</v>
      </c>
      <c r="L71">
        <v>1</v>
      </c>
      <c r="M71">
        <v>1142006440</v>
      </c>
      <c r="N71">
        <v>1142006486</v>
      </c>
      <c r="O71">
        <f>P71/1000</f>
        <v>46.433</v>
      </c>
      <c r="P71">
        <v>46433</v>
      </c>
      <c r="Q71" t="s">
        <v>128</v>
      </c>
      <c r="R71">
        <v>362.9099994</v>
      </c>
      <c r="S71">
        <v>2.854538798</v>
      </c>
    </row>
    <row r="72" spans="1:19" ht="12.75">
      <c r="A72" t="s">
        <v>28</v>
      </c>
      <c r="B72" t="s">
        <v>29</v>
      </c>
      <c r="C72" t="s">
        <v>19</v>
      </c>
      <c r="D72" t="s">
        <v>20</v>
      </c>
      <c r="E72">
        <v>49175</v>
      </c>
      <c r="F72">
        <v>55001</v>
      </c>
      <c r="G72">
        <v>17</v>
      </c>
      <c r="H72">
        <v>0</v>
      </c>
      <c r="I72">
        <v>62.2</v>
      </c>
      <c r="J72">
        <v>2451</v>
      </c>
      <c r="K72">
        <v>3676500</v>
      </c>
      <c r="L72">
        <v>1</v>
      </c>
      <c r="M72">
        <v>1142003070</v>
      </c>
      <c r="N72">
        <v>1142003074</v>
      </c>
      <c r="O72">
        <f>P72/1000</f>
        <v>3.985</v>
      </c>
      <c r="P72">
        <v>3985</v>
      </c>
      <c r="Q72" t="s">
        <v>30</v>
      </c>
      <c r="R72">
        <v>615.0564617</v>
      </c>
      <c r="S72">
        <v>7.380677541</v>
      </c>
    </row>
    <row r="73" spans="1:19" ht="12.75">
      <c r="A73" t="s">
        <v>28</v>
      </c>
      <c r="B73" t="s">
        <v>29</v>
      </c>
      <c r="C73" t="s">
        <v>19</v>
      </c>
      <c r="D73" t="s">
        <v>20</v>
      </c>
      <c r="E73">
        <v>49173</v>
      </c>
      <c r="F73">
        <v>55001</v>
      </c>
      <c r="G73">
        <v>17</v>
      </c>
      <c r="H73">
        <v>0</v>
      </c>
      <c r="I73">
        <v>62.2</v>
      </c>
      <c r="J73">
        <v>2451</v>
      </c>
      <c r="K73">
        <v>3676500</v>
      </c>
      <c r="L73">
        <v>1</v>
      </c>
      <c r="M73">
        <v>1141993470</v>
      </c>
      <c r="N73">
        <v>1141993474</v>
      </c>
      <c r="O73">
        <f>P73/1000</f>
        <v>3.99</v>
      </c>
      <c r="P73">
        <v>3990</v>
      </c>
      <c r="Q73" t="s">
        <v>31</v>
      </c>
      <c r="R73">
        <v>614.2857143</v>
      </c>
      <c r="S73">
        <v>7.371428571</v>
      </c>
    </row>
    <row r="74" spans="1:19" ht="12.75">
      <c r="A74" t="s">
        <v>28</v>
      </c>
      <c r="B74" t="s">
        <v>29</v>
      </c>
      <c r="C74" t="s">
        <v>19</v>
      </c>
      <c r="D74" t="s">
        <v>20</v>
      </c>
      <c r="E74">
        <v>49175</v>
      </c>
      <c r="F74">
        <v>55001</v>
      </c>
      <c r="G74">
        <v>17</v>
      </c>
      <c r="H74">
        <v>0</v>
      </c>
      <c r="I74">
        <v>62.2</v>
      </c>
      <c r="J74">
        <v>2451</v>
      </c>
      <c r="K74">
        <v>3676500</v>
      </c>
      <c r="L74">
        <v>1</v>
      </c>
      <c r="M74">
        <v>1142013271</v>
      </c>
      <c r="N74">
        <v>1142013275</v>
      </c>
      <c r="O74">
        <f>P74/1000</f>
        <v>3.992</v>
      </c>
      <c r="P74">
        <v>3992</v>
      </c>
      <c r="Q74" t="s">
        <v>32</v>
      </c>
      <c r="R74">
        <v>613.9779559</v>
      </c>
      <c r="S74">
        <v>7.367735471</v>
      </c>
    </row>
    <row r="75" spans="1:19" ht="12.75">
      <c r="A75" t="s">
        <v>28</v>
      </c>
      <c r="B75" t="s">
        <v>29</v>
      </c>
      <c r="C75" t="s">
        <v>19</v>
      </c>
      <c r="D75" t="s">
        <v>20</v>
      </c>
      <c r="E75">
        <v>49175</v>
      </c>
      <c r="F75">
        <v>55001</v>
      </c>
      <c r="G75">
        <v>17</v>
      </c>
      <c r="H75">
        <v>0</v>
      </c>
      <c r="I75">
        <v>62.2</v>
      </c>
      <c r="J75">
        <v>2451</v>
      </c>
      <c r="K75">
        <v>3676500</v>
      </c>
      <c r="L75">
        <v>1</v>
      </c>
      <c r="M75">
        <v>1142008475</v>
      </c>
      <c r="N75">
        <v>1142008479</v>
      </c>
      <c r="O75">
        <f>P75/1000</f>
        <v>4.005</v>
      </c>
      <c r="P75">
        <v>4005</v>
      </c>
      <c r="Q75" t="s">
        <v>33</v>
      </c>
      <c r="R75">
        <v>611.9850187</v>
      </c>
      <c r="S75">
        <v>7.343820225</v>
      </c>
    </row>
    <row r="76" spans="1:19" ht="12.75">
      <c r="A76" t="s">
        <v>28</v>
      </c>
      <c r="B76" t="s">
        <v>29</v>
      </c>
      <c r="C76" t="s">
        <v>19</v>
      </c>
      <c r="D76" t="s">
        <v>20</v>
      </c>
      <c r="E76">
        <v>49173</v>
      </c>
      <c r="F76">
        <v>55001</v>
      </c>
      <c r="G76">
        <v>17</v>
      </c>
      <c r="H76">
        <v>0</v>
      </c>
      <c r="I76">
        <v>62.2</v>
      </c>
      <c r="J76">
        <v>2451</v>
      </c>
      <c r="K76">
        <v>3676500</v>
      </c>
      <c r="L76">
        <v>1</v>
      </c>
      <c r="M76">
        <v>1141988678</v>
      </c>
      <c r="N76">
        <v>1141988682</v>
      </c>
      <c r="O76">
        <f>P76/1000</f>
        <v>4.013</v>
      </c>
      <c r="P76">
        <v>4013</v>
      </c>
      <c r="Q76" t="s">
        <v>34</v>
      </c>
      <c r="R76">
        <v>610.7650137</v>
      </c>
      <c r="S76">
        <v>7.329180164</v>
      </c>
    </row>
    <row r="77" spans="1:19" ht="12.75">
      <c r="A77" t="s">
        <v>28</v>
      </c>
      <c r="B77" t="s">
        <v>29</v>
      </c>
      <c r="C77" t="s">
        <v>19</v>
      </c>
      <c r="D77" t="s">
        <v>20</v>
      </c>
      <c r="E77">
        <v>49175</v>
      </c>
      <c r="F77">
        <v>55001</v>
      </c>
      <c r="G77">
        <v>17</v>
      </c>
      <c r="H77">
        <v>0</v>
      </c>
      <c r="I77">
        <v>62.2</v>
      </c>
      <c r="J77">
        <v>2451</v>
      </c>
      <c r="K77">
        <v>3676500</v>
      </c>
      <c r="L77">
        <v>1</v>
      </c>
      <c r="M77">
        <v>1141998267</v>
      </c>
      <c r="N77">
        <v>1141998271</v>
      </c>
      <c r="O77">
        <f>P77/1000</f>
        <v>4.042</v>
      </c>
      <c r="P77">
        <v>4042</v>
      </c>
      <c r="Q77" t="s">
        <v>35</v>
      </c>
      <c r="R77">
        <v>606.3829787</v>
      </c>
      <c r="S77">
        <v>7.276595745</v>
      </c>
    </row>
    <row r="78" spans="1:19" ht="12.75">
      <c r="A78" t="s">
        <v>28</v>
      </c>
      <c r="B78" t="s">
        <v>29</v>
      </c>
      <c r="C78" t="s">
        <v>19</v>
      </c>
      <c r="D78" t="s">
        <v>20</v>
      </c>
      <c r="E78">
        <v>49173</v>
      </c>
      <c r="F78">
        <v>55001</v>
      </c>
      <c r="G78">
        <v>17</v>
      </c>
      <c r="H78">
        <v>0</v>
      </c>
      <c r="I78">
        <v>62.2</v>
      </c>
      <c r="J78">
        <v>2451</v>
      </c>
      <c r="K78">
        <v>3676500</v>
      </c>
      <c r="L78">
        <v>1</v>
      </c>
      <c r="M78">
        <v>1141977867</v>
      </c>
      <c r="N78">
        <v>1141977871</v>
      </c>
      <c r="O78">
        <f>P78/1000</f>
        <v>4.064</v>
      </c>
      <c r="P78">
        <v>4064</v>
      </c>
      <c r="Q78" t="s">
        <v>36</v>
      </c>
      <c r="R78">
        <v>603.1003937</v>
      </c>
      <c r="S78">
        <v>7.237204724</v>
      </c>
    </row>
    <row r="79" spans="1:19" ht="12.75">
      <c r="A79" t="s">
        <v>28</v>
      </c>
      <c r="B79" t="s">
        <v>29</v>
      </c>
      <c r="C79" t="s">
        <v>19</v>
      </c>
      <c r="D79" t="s">
        <v>20</v>
      </c>
      <c r="E79">
        <v>49173</v>
      </c>
      <c r="F79">
        <v>55001</v>
      </c>
      <c r="G79">
        <v>17</v>
      </c>
      <c r="H79">
        <v>0</v>
      </c>
      <c r="I79">
        <v>62.2</v>
      </c>
      <c r="J79">
        <v>10851</v>
      </c>
      <c r="K79">
        <v>15711300</v>
      </c>
      <c r="L79">
        <v>1</v>
      </c>
      <c r="M79">
        <v>1141983976</v>
      </c>
      <c r="N79">
        <v>1141983996</v>
      </c>
      <c r="O79">
        <f>P79/1000</f>
        <v>19.901</v>
      </c>
      <c r="P79">
        <v>19901</v>
      </c>
      <c r="Q79" t="s">
        <v>92</v>
      </c>
      <c r="R79">
        <v>545.2489825</v>
      </c>
      <c r="S79">
        <v>6.315783126</v>
      </c>
    </row>
    <row r="80" spans="1:19" ht="12.75">
      <c r="A80" t="s">
        <v>37</v>
      </c>
      <c r="B80" t="s">
        <v>20</v>
      </c>
      <c r="C80" t="s">
        <v>38</v>
      </c>
      <c r="D80" t="s">
        <v>39</v>
      </c>
      <c r="E80">
        <v>39017</v>
      </c>
      <c r="F80">
        <v>55001</v>
      </c>
      <c r="G80">
        <v>17</v>
      </c>
      <c r="H80">
        <v>0</v>
      </c>
      <c r="I80">
        <v>8.5</v>
      </c>
      <c r="J80">
        <v>7251</v>
      </c>
      <c r="K80">
        <v>10876500</v>
      </c>
      <c r="L80">
        <v>1</v>
      </c>
      <c r="M80">
        <v>1141994918</v>
      </c>
      <c r="N80">
        <v>1141994922</v>
      </c>
      <c r="O80">
        <f>P80/1000</f>
        <v>4.453</v>
      </c>
      <c r="P80">
        <v>4453</v>
      </c>
      <c r="Q80" t="s">
        <v>40</v>
      </c>
      <c r="R80">
        <v>1628.340445</v>
      </c>
      <c r="S80">
        <v>19.54008534</v>
      </c>
    </row>
    <row r="81" spans="1:19" ht="12.75">
      <c r="A81" t="s">
        <v>37</v>
      </c>
      <c r="B81" t="s">
        <v>20</v>
      </c>
      <c r="C81" t="s">
        <v>38</v>
      </c>
      <c r="D81" t="s">
        <v>39</v>
      </c>
      <c r="E81">
        <v>39017</v>
      </c>
      <c r="F81">
        <v>55001</v>
      </c>
      <c r="G81">
        <v>17</v>
      </c>
      <c r="H81">
        <v>0</v>
      </c>
      <c r="I81">
        <v>8.5</v>
      </c>
      <c r="J81">
        <v>7251</v>
      </c>
      <c r="K81">
        <v>10876500</v>
      </c>
      <c r="L81">
        <v>1</v>
      </c>
      <c r="M81">
        <v>1141987540</v>
      </c>
      <c r="N81">
        <v>1141987544</v>
      </c>
      <c r="O81">
        <f>P81/1000</f>
        <v>4.598</v>
      </c>
      <c r="P81">
        <v>4598</v>
      </c>
      <c r="Q81" t="s">
        <v>41</v>
      </c>
      <c r="R81">
        <v>1576.989996</v>
      </c>
      <c r="S81">
        <v>18.92387995</v>
      </c>
    </row>
    <row r="82" spans="1:19" ht="12.75">
      <c r="A82" t="s">
        <v>37</v>
      </c>
      <c r="B82" t="s">
        <v>20</v>
      </c>
      <c r="C82" t="s">
        <v>38</v>
      </c>
      <c r="D82" t="s">
        <v>39</v>
      </c>
      <c r="E82">
        <v>39017</v>
      </c>
      <c r="F82">
        <v>55001</v>
      </c>
      <c r="G82">
        <v>17</v>
      </c>
      <c r="H82">
        <v>0</v>
      </c>
      <c r="I82">
        <v>8.5</v>
      </c>
      <c r="J82">
        <v>7251</v>
      </c>
      <c r="K82">
        <v>10853700</v>
      </c>
      <c r="L82">
        <v>1</v>
      </c>
      <c r="M82">
        <v>1142003738</v>
      </c>
      <c r="N82">
        <v>1142003743</v>
      </c>
      <c r="O82">
        <f>P82/1000</f>
        <v>4.66</v>
      </c>
      <c r="P82">
        <v>4660</v>
      </c>
      <c r="Q82" t="s">
        <v>50</v>
      </c>
      <c r="R82">
        <v>1556.008584</v>
      </c>
      <c r="S82">
        <v>18.63296137</v>
      </c>
    </row>
    <row r="83" spans="1:19" ht="12.75">
      <c r="A83" t="s">
        <v>37</v>
      </c>
      <c r="B83" t="s">
        <v>20</v>
      </c>
      <c r="C83" t="s">
        <v>38</v>
      </c>
      <c r="D83" t="s">
        <v>39</v>
      </c>
      <c r="E83">
        <v>39017</v>
      </c>
      <c r="F83">
        <v>55001</v>
      </c>
      <c r="G83">
        <v>17</v>
      </c>
      <c r="H83">
        <v>0</v>
      </c>
      <c r="I83">
        <v>8.5</v>
      </c>
      <c r="J83">
        <v>8451</v>
      </c>
      <c r="K83">
        <v>12656100</v>
      </c>
      <c r="L83">
        <v>1</v>
      </c>
      <c r="M83">
        <v>1142001262</v>
      </c>
      <c r="N83">
        <v>1142001267</v>
      </c>
      <c r="O83">
        <f>P83/1000</f>
        <v>5.352</v>
      </c>
      <c r="P83">
        <v>5352</v>
      </c>
      <c r="Q83" t="s">
        <v>51</v>
      </c>
      <c r="R83">
        <v>1579.035874</v>
      </c>
      <c r="S83">
        <v>18.91793722</v>
      </c>
    </row>
    <row r="84" spans="1:19" ht="12.75">
      <c r="A84" t="s">
        <v>37</v>
      </c>
      <c r="B84" t="s">
        <v>20</v>
      </c>
      <c r="C84" t="s">
        <v>38</v>
      </c>
      <c r="D84" t="s">
        <v>39</v>
      </c>
      <c r="E84">
        <v>39017</v>
      </c>
      <c r="F84">
        <v>55001</v>
      </c>
      <c r="G84">
        <v>17</v>
      </c>
      <c r="H84">
        <v>0</v>
      </c>
      <c r="I84">
        <v>8.5</v>
      </c>
      <c r="J84">
        <v>8451</v>
      </c>
      <c r="K84">
        <v>12665700</v>
      </c>
      <c r="L84">
        <v>1</v>
      </c>
      <c r="M84">
        <v>1142010938</v>
      </c>
      <c r="N84">
        <v>1142010944</v>
      </c>
      <c r="O84">
        <f>P84/1000</f>
        <v>5.408</v>
      </c>
      <c r="P84">
        <v>5408</v>
      </c>
      <c r="Q84" t="s">
        <v>52</v>
      </c>
      <c r="R84">
        <v>1562.684911</v>
      </c>
      <c r="S84">
        <v>18.7362426</v>
      </c>
    </row>
    <row r="85" spans="1:19" ht="12.75">
      <c r="A85" t="s">
        <v>37</v>
      </c>
      <c r="B85" t="s">
        <v>20</v>
      </c>
      <c r="C85" t="s">
        <v>38</v>
      </c>
      <c r="D85" t="s">
        <v>39</v>
      </c>
      <c r="E85">
        <v>39017</v>
      </c>
      <c r="F85">
        <v>55001</v>
      </c>
      <c r="G85">
        <v>17</v>
      </c>
      <c r="H85">
        <v>0</v>
      </c>
      <c r="I85">
        <v>8.5</v>
      </c>
      <c r="J85">
        <v>8451</v>
      </c>
      <c r="K85">
        <v>12084900</v>
      </c>
      <c r="L85">
        <v>1</v>
      </c>
      <c r="M85">
        <v>1142008497</v>
      </c>
      <c r="N85">
        <v>1142008504</v>
      </c>
      <c r="O85">
        <f>P85/1000</f>
        <v>6.344</v>
      </c>
      <c r="P85">
        <v>6344</v>
      </c>
      <c r="Q85" t="s">
        <v>53</v>
      </c>
      <c r="R85">
        <v>1332.124842</v>
      </c>
      <c r="S85">
        <v>15.23947037</v>
      </c>
    </row>
    <row r="86" spans="1:19" ht="12.75">
      <c r="A86" t="s">
        <v>37</v>
      </c>
      <c r="B86" t="s">
        <v>20</v>
      </c>
      <c r="C86" t="s">
        <v>38</v>
      </c>
      <c r="D86" t="s">
        <v>39</v>
      </c>
      <c r="E86">
        <v>39017</v>
      </c>
      <c r="F86">
        <v>55001</v>
      </c>
      <c r="G86">
        <v>17</v>
      </c>
      <c r="H86">
        <v>0</v>
      </c>
      <c r="I86">
        <v>8.5</v>
      </c>
      <c r="J86">
        <v>9651</v>
      </c>
      <c r="K86">
        <v>13974900</v>
      </c>
      <c r="L86">
        <v>1</v>
      </c>
      <c r="M86">
        <v>1141992635</v>
      </c>
      <c r="N86">
        <v>1141992643</v>
      </c>
      <c r="O86">
        <f>P86/1000</f>
        <v>7.4</v>
      </c>
      <c r="P86">
        <v>7400</v>
      </c>
      <c r="Q86" t="s">
        <v>55</v>
      </c>
      <c r="R86">
        <v>1304.189189</v>
      </c>
      <c r="S86">
        <v>15.108</v>
      </c>
    </row>
    <row r="87" spans="1:19" ht="12.75">
      <c r="A87" t="s">
        <v>37</v>
      </c>
      <c r="B87" t="s">
        <v>20</v>
      </c>
      <c r="C87" t="s">
        <v>38</v>
      </c>
      <c r="D87" t="s">
        <v>39</v>
      </c>
      <c r="E87">
        <v>39017</v>
      </c>
      <c r="F87">
        <v>55001</v>
      </c>
      <c r="G87">
        <v>17</v>
      </c>
      <c r="H87">
        <v>0</v>
      </c>
      <c r="I87">
        <v>8.5</v>
      </c>
      <c r="J87">
        <v>14451</v>
      </c>
      <c r="K87">
        <v>21648900</v>
      </c>
      <c r="L87">
        <v>1</v>
      </c>
      <c r="M87">
        <v>1141989939</v>
      </c>
      <c r="N87">
        <v>1141989949</v>
      </c>
      <c r="O87">
        <f>P87/1000</f>
        <v>9.204</v>
      </c>
      <c r="P87">
        <v>9204</v>
      </c>
      <c r="Q87" t="s">
        <v>56</v>
      </c>
      <c r="R87">
        <v>1570.078227</v>
      </c>
      <c r="S87">
        <v>18.81694915</v>
      </c>
    </row>
    <row r="88" spans="1:19" ht="12.75">
      <c r="A88" t="s">
        <v>37</v>
      </c>
      <c r="B88" t="s">
        <v>20</v>
      </c>
      <c r="C88" t="s">
        <v>38</v>
      </c>
      <c r="D88" t="s">
        <v>39</v>
      </c>
      <c r="E88">
        <v>39017</v>
      </c>
      <c r="F88">
        <v>55001</v>
      </c>
      <c r="G88">
        <v>17</v>
      </c>
      <c r="H88">
        <v>0</v>
      </c>
      <c r="I88">
        <v>8.5</v>
      </c>
      <c r="J88">
        <v>14451</v>
      </c>
      <c r="K88">
        <v>20997300</v>
      </c>
      <c r="L88">
        <v>1</v>
      </c>
      <c r="M88">
        <v>1141980302</v>
      </c>
      <c r="N88">
        <v>1141980312</v>
      </c>
      <c r="O88">
        <f>P88/1000</f>
        <v>10.279</v>
      </c>
      <c r="P88">
        <v>10279</v>
      </c>
      <c r="Q88" t="s">
        <v>64</v>
      </c>
      <c r="R88">
        <v>1405.876058</v>
      </c>
      <c r="S88">
        <v>16.34190096</v>
      </c>
    </row>
    <row r="89" spans="1:19" ht="12.75">
      <c r="A89" t="s">
        <v>37</v>
      </c>
      <c r="B89" t="s">
        <v>20</v>
      </c>
      <c r="C89" t="s">
        <v>38</v>
      </c>
      <c r="D89" t="s">
        <v>39</v>
      </c>
      <c r="E89">
        <v>39017</v>
      </c>
      <c r="F89">
        <v>55001</v>
      </c>
      <c r="G89">
        <v>17</v>
      </c>
      <c r="H89">
        <v>0</v>
      </c>
      <c r="I89">
        <v>8.5</v>
      </c>
      <c r="J89">
        <v>13251</v>
      </c>
      <c r="K89">
        <v>15483300</v>
      </c>
      <c r="L89">
        <v>1</v>
      </c>
      <c r="M89">
        <v>1141982740</v>
      </c>
      <c r="N89">
        <v>1141982751</v>
      </c>
      <c r="O89">
        <f>P89/1000</f>
        <v>11.258</v>
      </c>
      <c r="P89">
        <v>11258</v>
      </c>
      <c r="Q89" t="s">
        <v>73</v>
      </c>
      <c r="R89">
        <v>1177.029668</v>
      </c>
      <c r="S89">
        <v>11.00252265</v>
      </c>
    </row>
    <row r="93" spans="1:19" ht="12.75">
      <c r="A93" t="str">
        <f>A1</f>
        <v>SRCADDR</v>
      </c>
      <c r="B93" t="str">
        <f aca="true" t="shared" si="0" ref="B93:S93">B1</f>
        <v>SRCNAME</v>
      </c>
      <c r="C93" t="str">
        <f t="shared" si="0"/>
        <v>DSTADDR</v>
      </c>
      <c r="D93" t="str">
        <f t="shared" si="0"/>
        <v>DSTNAME</v>
      </c>
      <c r="E93" t="str">
        <f t="shared" si="0"/>
        <v>SRCPORT</v>
      </c>
      <c r="F93" t="str">
        <f t="shared" si="0"/>
        <v>DSTPORT</v>
      </c>
      <c r="G93" t="str">
        <f t="shared" si="0"/>
        <v>PROTO</v>
      </c>
      <c r="H93" t="str">
        <f t="shared" si="0"/>
        <v>TOS</v>
      </c>
      <c r="I93" t="str">
        <f t="shared" si="0"/>
        <v>RTT</v>
      </c>
      <c r="J93" t="str">
        <f t="shared" si="0"/>
        <v>PKTS</v>
      </c>
      <c r="K93" t="str">
        <f t="shared" si="0"/>
        <v>OCTETS</v>
      </c>
      <c r="L93" t="str">
        <f t="shared" si="0"/>
        <v>FLOWS</v>
      </c>
      <c r="M93" t="str">
        <f t="shared" si="0"/>
        <v>STARTTIME</v>
      </c>
      <c r="N93" t="str">
        <f t="shared" si="0"/>
        <v>ENDTIME</v>
      </c>
      <c r="O93" t="str">
        <f t="shared" si="0"/>
        <v>ACTIVETIME</v>
      </c>
      <c r="P93">
        <f t="shared" si="0"/>
        <v>0</v>
      </c>
      <c r="Q93" t="str">
        <f t="shared" si="0"/>
        <v>START-END</v>
      </c>
      <c r="R93" t="str">
        <f t="shared" si="0"/>
        <v>pkts/sec</v>
      </c>
      <c r="S93" t="str">
        <f t="shared" si="0"/>
        <v>Mbits/sec</v>
      </c>
    </row>
    <row r="94" spans="2:19" ht="12.75">
      <c r="B94" t="s">
        <v>18</v>
      </c>
      <c r="C94" t="s">
        <v>19</v>
      </c>
      <c r="D94" t="s">
        <v>20</v>
      </c>
      <c r="I94">
        <f>AVERAGE(I57:I63)</f>
        <v>8.44</v>
      </c>
      <c r="J94">
        <f aca="true" t="shared" si="1" ref="J94:S94">AVERAGE(J57:J63)</f>
        <v>2451</v>
      </c>
      <c r="K94">
        <f t="shared" si="1"/>
        <v>3676500</v>
      </c>
      <c r="L94">
        <f t="shared" si="1"/>
        <v>1</v>
      </c>
      <c r="M94">
        <f t="shared" si="1"/>
        <v>1141996335.142857</v>
      </c>
      <c r="N94">
        <f t="shared" si="1"/>
        <v>1141996336.5714285</v>
      </c>
      <c r="O94">
        <f t="shared" si="1"/>
        <v>1.5165714285714285</v>
      </c>
      <c r="P94">
        <f t="shared" si="1"/>
        <v>1516.5714285714287</v>
      </c>
      <c r="Q94" t="e">
        <f t="shared" si="1"/>
        <v>#DIV/0!</v>
      </c>
      <c r="R94">
        <f t="shared" si="1"/>
        <v>1616.1628538571429</v>
      </c>
      <c r="S94">
        <f t="shared" si="1"/>
        <v>19.393954244285712</v>
      </c>
    </row>
    <row r="95" spans="2:19" ht="12.75">
      <c r="B95" t="s">
        <v>29</v>
      </c>
      <c r="C95" t="s">
        <v>19</v>
      </c>
      <c r="D95" t="s">
        <v>20</v>
      </c>
      <c r="I95">
        <f>AVERAGE(I72:I79)</f>
        <v>62.199999999999996</v>
      </c>
      <c r="J95">
        <f aca="true" t="shared" si="2" ref="J95:S95">AVERAGE(J72:J79)</f>
        <v>3501</v>
      </c>
      <c r="K95">
        <f t="shared" si="2"/>
        <v>5180850</v>
      </c>
      <c r="L95">
        <f t="shared" si="2"/>
        <v>1</v>
      </c>
      <c r="M95">
        <f t="shared" si="2"/>
        <v>1141995884.25</v>
      </c>
      <c r="N95">
        <f t="shared" si="2"/>
        <v>1141995890.25</v>
      </c>
      <c r="O95">
        <f t="shared" si="2"/>
        <v>5.9990000000000006</v>
      </c>
      <c r="P95">
        <f t="shared" si="2"/>
        <v>5999</v>
      </c>
      <c r="Q95" t="e">
        <f t="shared" si="2"/>
        <v>#DIV/0!</v>
      </c>
      <c r="R95">
        <f t="shared" si="2"/>
        <v>602.6003149000001</v>
      </c>
      <c r="S95">
        <f t="shared" si="2"/>
        <v>7.202803195875</v>
      </c>
    </row>
    <row r="96" spans="2:19" ht="12.75">
      <c r="B96" t="s">
        <v>43</v>
      </c>
      <c r="C96" t="s">
        <v>19</v>
      </c>
      <c r="D96" t="s">
        <v>20</v>
      </c>
      <c r="I96">
        <f>AVERAGE(I2:I9)</f>
        <v>71</v>
      </c>
      <c r="J96">
        <f aca="true" t="shared" si="3" ref="J96:S96">AVERAGE(J2:J9)</f>
        <v>3986.75</v>
      </c>
      <c r="K96">
        <f t="shared" si="3"/>
        <v>5465625</v>
      </c>
      <c r="L96">
        <f t="shared" si="3"/>
        <v>1</v>
      </c>
      <c r="M96">
        <f t="shared" si="3"/>
        <v>1141995421</v>
      </c>
      <c r="N96">
        <f t="shared" si="3"/>
        <v>1141995428.75</v>
      </c>
      <c r="O96">
        <f t="shared" si="3"/>
        <v>7.65075</v>
      </c>
      <c r="P96">
        <f t="shared" si="3"/>
        <v>7650.75</v>
      </c>
      <c r="Q96" t="e">
        <f t="shared" si="3"/>
        <v>#DIV/0!</v>
      </c>
      <c r="R96">
        <f t="shared" si="3"/>
        <v>532.089722325</v>
      </c>
      <c r="S96">
        <f t="shared" si="3"/>
        <v>6.22520939025</v>
      </c>
    </row>
    <row r="97" spans="2:19" ht="12.75">
      <c r="B97" t="s">
        <v>58</v>
      </c>
      <c r="C97" t="s">
        <v>19</v>
      </c>
      <c r="D97" t="s">
        <v>20</v>
      </c>
      <c r="I97">
        <f>AVERAGE(I41:I48)</f>
        <v>62</v>
      </c>
      <c r="J97">
        <f aca="true" t="shared" si="4" ref="J97:S97">AVERAGE(J41:J48)</f>
        <v>8001</v>
      </c>
      <c r="K97">
        <f t="shared" si="4"/>
        <v>11542350</v>
      </c>
      <c r="L97">
        <f t="shared" si="4"/>
        <v>1</v>
      </c>
      <c r="M97">
        <f t="shared" si="4"/>
        <v>1141996031</v>
      </c>
      <c r="N97">
        <f t="shared" si="4"/>
        <v>1141996044.75</v>
      </c>
      <c r="O97">
        <f t="shared" si="4"/>
        <v>13.755749999999999</v>
      </c>
      <c r="P97">
        <f t="shared" si="4"/>
        <v>13755.75</v>
      </c>
      <c r="Q97" t="e">
        <f t="shared" si="4"/>
        <v>#DIV/0!</v>
      </c>
      <c r="R97">
        <f t="shared" si="4"/>
        <v>585.0831070374999</v>
      </c>
      <c r="S97">
        <f t="shared" si="4"/>
        <v>6.866576802750001</v>
      </c>
    </row>
    <row r="98" spans="2:19" ht="12.75">
      <c r="B98" t="s">
        <v>107</v>
      </c>
      <c r="C98" t="s">
        <v>19</v>
      </c>
      <c r="D98" t="s">
        <v>20</v>
      </c>
      <c r="I98">
        <f>AVERAGE(I10:I17)</f>
        <v>176</v>
      </c>
      <c r="J98">
        <f aca="true" t="shared" si="5" ref="J98:S98">AVERAGE(J10:J17)</f>
        <v>8151</v>
      </c>
      <c r="K98">
        <f t="shared" si="5"/>
        <v>2733300</v>
      </c>
      <c r="L98">
        <f t="shared" si="5"/>
        <v>1</v>
      </c>
      <c r="M98">
        <f t="shared" si="5"/>
        <v>1141996356.25</v>
      </c>
      <c r="N98">
        <f t="shared" si="5"/>
        <v>1141996390.875</v>
      </c>
      <c r="O98">
        <f t="shared" si="5"/>
        <v>34.499624999999995</v>
      </c>
      <c r="P98">
        <f t="shared" si="5"/>
        <v>34499.625</v>
      </c>
      <c r="Q98" t="e">
        <f t="shared" si="5"/>
        <v>#DIV/0!</v>
      </c>
      <c r="R98">
        <f t="shared" si="5"/>
        <v>236.32025197500002</v>
      </c>
      <c r="S98">
        <f t="shared" si="5"/>
        <v>0.634284299</v>
      </c>
    </row>
    <row r="99" spans="2:19" ht="12.75">
      <c r="B99" t="s">
        <v>114</v>
      </c>
      <c r="C99" t="s">
        <v>19</v>
      </c>
      <c r="D99" t="s">
        <v>20</v>
      </c>
      <c r="I99">
        <f>AVERAGE(I18:I25)</f>
        <v>176</v>
      </c>
      <c r="J99">
        <f aca="true" t="shared" si="6" ref="J99:S99">AVERAGE(J18:J25)</f>
        <v>8451</v>
      </c>
      <c r="K99">
        <f t="shared" si="6"/>
        <v>6912258</v>
      </c>
      <c r="L99">
        <f t="shared" si="6"/>
        <v>1</v>
      </c>
      <c r="M99">
        <f t="shared" si="6"/>
        <v>1141997645</v>
      </c>
      <c r="N99">
        <f t="shared" si="6"/>
        <v>1141997681.625</v>
      </c>
      <c r="O99">
        <f t="shared" si="6"/>
        <v>36.944874999999996</v>
      </c>
      <c r="P99">
        <f t="shared" si="6"/>
        <v>36944.875</v>
      </c>
      <c r="Q99" t="e">
        <f t="shared" si="6"/>
        <v>#DIV/0!</v>
      </c>
      <c r="R99">
        <f t="shared" si="6"/>
        <v>230.433875675</v>
      </c>
      <c r="S99">
        <f t="shared" si="6"/>
        <v>1.5067922617499998</v>
      </c>
    </row>
    <row r="100" spans="2:19" ht="12.75">
      <c r="B100" t="s">
        <v>66</v>
      </c>
      <c r="C100" t="s">
        <v>19</v>
      </c>
      <c r="D100" t="s">
        <v>20</v>
      </c>
      <c r="I100">
        <f>AVERAGE(I26:I33)</f>
        <v>158</v>
      </c>
      <c r="J100">
        <f aca="true" t="shared" si="7" ref="J100:S100">AVERAGE(J26:J33)</f>
        <v>4401</v>
      </c>
      <c r="K100">
        <f t="shared" si="7"/>
        <v>5508450</v>
      </c>
      <c r="L100">
        <f t="shared" si="7"/>
        <v>1</v>
      </c>
      <c r="M100">
        <f t="shared" si="7"/>
        <v>1141995590</v>
      </c>
      <c r="N100">
        <f t="shared" si="7"/>
        <v>1141995610.25</v>
      </c>
      <c r="O100">
        <f t="shared" si="7"/>
        <v>20.265</v>
      </c>
      <c r="P100">
        <f t="shared" si="7"/>
        <v>20265</v>
      </c>
      <c r="Q100" t="e">
        <f t="shared" si="7"/>
        <v>#DIV/0!</v>
      </c>
      <c r="R100">
        <f t="shared" si="7"/>
        <v>220.0843435625</v>
      </c>
      <c r="S100">
        <f t="shared" si="7"/>
        <v>2.519784440625</v>
      </c>
    </row>
    <row r="101" spans="2:19" ht="12.75">
      <c r="B101" t="s">
        <v>76</v>
      </c>
      <c r="C101" t="s">
        <v>19</v>
      </c>
      <c r="D101" t="s">
        <v>20</v>
      </c>
      <c r="I101">
        <f>AVERAGE(I34:I40)</f>
        <v>71</v>
      </c>
      <c r="J101">
        <f aca="true" t="shared" si="8" ref="J101:S101">AVERAGE(J34:J40)</f>
        <v>12087</v>
      </c>
      <c r="K101">
        <f t="shared" si="8"/>
        <v>17404157.14285714</v>
      </c>
      <c r="L101">
        <f t="shared" si="8"/>
        <v>1</v>
      </c>
      <c r="M101">
        <f t="shared" si="8"/>
        <v>1141995940</v>
      </c>
      <c r="N101">
        <f t="shared" si="8"/>
        <v>1141995963.2857144</v>
      </c>
      <c r="O101">
        <f t="shared" si="8"/>
        <v>23.51285714285714</v>
      </c>
      <c r="P101">
        <f t="shared" si="8"/>
        <v>23512.85714285714</v>
      </c>
      <c r="Q101" t="e">
        <f t="shared" si="8"/>
        <v>#DIV/0!</v>
      </c>
      <c r="R101">
        <f t="shared" si="8"/>
        <v>515.2682804285713</v>
      </c>
      <c r="S101">
        <f t="shared" si="8"/>
        <v>5.971519347857144</v>
      </c>
    </row>
    <row r="102" spans="2:19" ht="12.75">
      <c r="B102" t="s">
        <v>79</v>
      </c>
      <c r="C102" t="s">
        <v>19</v>
      </c>
      <c r="D102" t="s">
        <v>20</v>
      </c>
      <c r="I102">
        <f>AVERAGE(I49:I56)</f>
        <v>169</v>
      </c>
      <c r="J102">
        <f aca="true" t="shared" si="9" ref="J102:S102">AVERAGE(J49:J56)</f>
        <v>5001</v>
      </c>
      <c r="K102">
        <f t="shared" si="9"/>
        <v>7294500</v>
      </c>
      <c r="L102">
        <f t="shared" si="9"/>
        <v>1</v>
      </c>
      <c r="M102">
        <f t="shared" si="9"/>
        <v>1141995290</v>
      </c>
      <c r="N102">
        <f t="shared" si="9"/>
        <v>1141995310.125</v>
      </c>
      <c r="O102">
        <f t="shared" si="9"/>
        <v>19.918999999999997</v>
      </c>
      <c r="P102">
        <f t="shared" si="9"/>
        <v>19919</v>
      </c>
      <c r="Q102" t="e">
        <f t="shared" si="9"/>
        <v>#DIV/0!</v>
      </c>
      <c r="R102">
        <f t="shared" si="9"/>
        <v>251.9190178875</v>
      </c>
      <c r="S102">
        <f t="shared" si="9"/>
        <v>2.98083256825</v>
      </c>
    </row>
    <row r="103" spans="2:19" ht="12.75">
      <c r="B103" t="s">
        <v>90</v>
      </c>
      <c r="C103" t="s">
        <v>19</v>
      </c>
      <c r="D103" t="s">
        <v>20</v>
      </c>
      <c r="I103">
        <f>AVERAGE(I64:I71)</f>
        <v>105</v>
      </c>
      <c r="J103">
        <f aca="true" t="shared" si="10" ref="J103:S103">AVERAGE(J64:J71)</f>
        <v>9350.75</v>
      </c>
      <c r="K103">
        <f t="shared" si="10"/>
        <v>8161767</v>
      </c>
      <c r="L103">
        <f t="shared" si="10"/>
        <v>1</v>
      </c>
      <c r="M103">
        <f t="shared" si="10"/>
        <v>1141998699.5</v>
      </c>
      <c r="N103">
        <f t="shared" si="10"/>
        <v>1141998725.125</v>
      </c>
      <c r="O103">
        <f t="shared" si="10"/>
        <v>25.686999999999998</v>
      </c>
      <c r="P103">
        <f t="shared" si="10"/>
        <v>25687</v>
      </c>
      <c r="Q103" t="e">
        <f t="shared" si="10"/>
        <v>#DIV/0!</v>
      </c>
      <c r="R103">
        <f t="shared" si="10"/>
        <v>364.21687795</v>
      </c>
      <c r="S103">
        <f t="shared" si="10"/>
        <v>2.50060964625</v>
      </c>
    </row>
    <row r="104" spans="2:19" ht="12.75">
      <c r="B104" t="s">
        <v>20</v>
      </c>
      <c r="C104" t="s">
        <v>38</v>
      </c>
      <c r="D104" t="s">
        <v>39</v>
      </c>
      <c r="I104">
        <f>AVERAGE(I80:I89)</f>
        <v>8.5</v>
      </c>
      <c r="J104">
        <f aca="true" t="shared" si="11" ref="J104:S104">AVERAGE(J80:J89)</f>
        <v>9891</v>
      </c>
      <c r="K104">
        <f t="shared" si="11"/>
        <v>14211780</v>
      </c>
      <c r="L104">
        <f t="shared" si="11"/>
        <v>1</v>
      </c>
      <c r="M104">
        <f t="shared" si="11"/>
        <v>1141995250.9</v>
      </c>
      <c r="N104">
        <f t="shared" si="11"/>
        <v>1141995257.9</v>
      </c>
      <c r="O104">
        <f t="shared" si="11"/>
        <v>6.8956</v>
      </c>
      <c r="P104">
        <f t="shared" si="11"/>
        <v>6895.6</v>
      </c>
      <c r="Q104" t="e">
        <f t="shared" si="11"/>
        <v>#DIV/0!</v>
      </c>
      <c r="R104">
        <f t="shared" si="11"/>
        <v>1469.2357794</v>
      </c>
      <c r="S104">
        <f t="shared" si="11"/>
        <v>17.125994961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cottrell</cp:lastModifiedBy>
  <dcterms:created xsi:type="dcterms:W3CDTF">2006-03-10T23:31:05Z</dcterms:created>
  <dcterms:modified xsi:type="dcterms:W3CDTF">2006-03-22T21:17:00Z</dcterms:modified>
  <cp:category/>
  <cp:version/>
  <cp:contentType/>
  <cp:contentStatus/>
</cp:coreProperties>
</file>